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495" yWindow="-105" windowWidth="16305" windowHeight="13515" tabRatio="902"/>
  </bookViews>
  <sheets>
    <sheet name="Index" sheetId="33" r:id="rId1"/>
    <sheet name="Table 7" sheetId="3" r:id="rId2"/>
    <sheet name="Table 8" sheetId="4" r:id="rId3"/>
    <sheet name="Table 9" sheetId="5" r:id="rId4"/>
    <sheet name="Table 10a" sheetId="34" r:id="rId5"/>
    <sheet name="Table 10b" sheetId="46" r:id="rId6"/>
    <sheet name="Table 11" sheetId="10" r:id="rId7"/>
    <sheet name="Table 12" sheetId="12" r:id="rId8"/>
    <sheet name="Table 13" sheetId="14" r:id="rId9"/>
    <sheet name="Table 14" sheetId="18" r:id="rId10"/>
    <sheet name="15  calcs" sheetId="72" state="hidden" r:id="rId11"/>
    <sheet name="Table 15" sheetId="52" r:id="rId12"/>
    <sheet name="lastYearData Table16" sheetId="83" state="hidden" r:id="rId13"/>
    <sheet name="Table 16 data" sheetId="54" state="hidden" r:id="rId14"/>
    <sheet name="Table 16" sheetId="53" r:id="rId15"/>
    <sheet name="Table 17" sheetId="65" r:id="rId16"/>
    <sheet name="Table 18 calcs" sheetId="57" state="hidden" r:id="rId17"/>
    <sheet name="Table 18" sheetId="56" r:id="rId18"/>
    <sheet name="Table 19 data" sheetId="59" state="hidden" r:id="rId19"/>
    <sheet name="Table 19" sheetId="58" r:id="rId20"/>
    <sheet name="Table 20" sheetId="6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sci2006" localSheetId="10">#REF!</definedName>
    <definedName name="_sci2006" localSheetId="12">#REF!</definedName>
    <definedName name="_sci2006" localSheetId="15">#REF!</definedName>
    <definedName name="_sci2006">#REF!</definedName>
    <definedName name="_sci2007" localSheetId="10">#REF!</definedName>
    <definedName name="_sci2007" localSheetId="12">#REF!</definedName>
    <definedName name="_sci2007" localSheetId="15">#REF!</definedName>
    <definedName name="_sci2007">#REF!</definedName>
    <definedName name="_sci2008" localSheetId="10">#REF!</definedName>
    <definedName name="_sci2008" localSheetId="12">#REF!</definedName>
    <definedName name="_sci2008" localSheetId="15">#REF!</definedName>
    <definedName name="_sci2008">#REF!</definedName>
    <definedName name="aat" localSheetId="10">#REF!</definedName>
    <definedName name="aat" localSheetId="12">#REF!</definedName>
    <definedName name="aat" localSheetId="15">#REF!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10">#REF!</definedName>
    <definedName name="APSMean2005" localSheetId="12">#REF!</definedName>
    <definedName name="APSMean2005" localSheetId="15">#REF!</definedName>
    <definedName name="APSMean2005">#REF!</definedName>
    <definedName name="APSMean2006" localSheetId="10">#REF!</definedName>
    <definedName name="APSMean2006" localSheetId="12">#REF!</definedName>
    <definedName name="APSMean2006" localSheetId="15">#REF!</definedName>
    <definedName name="APSMean2006">#REF!</definedName>
    <definedName name="APSMean2007" localSheetId="10">#REF!</definedName>
    <definedName name="APSMean2007" localSheetId="12">#REF!</definedName>
    <definedName name="APSMean2007" localSheetId="15">#REF!</definedName>
    <definedName name="APSMean2007">#REF!</definedName>
    <definedName name="APSMean2008" localSheetId="10">#REF!</definedName>
    <definedName name="APSMean2008" localSheetId="12">#REF!</definedName>
    <definedName name="APSMean2008" localSheetId="15">#REF!</definedName>
    <definedName name="APSMean2008">#REF!</definedName>
    <definedName name="APSMean22005" localSheetId="10">#REF!</definedName>
    <definedName name="APSMean22005" localSheetId="12">#REF!</definedName>
    <definedName name="APSMean22005" localSheetId="15">#REF!</definedName>
    <definedName name="APSMean22005">#REF!</definedName>
    <definedName name="APSMean22006" localSheetId="10">#REF!</definedName>
    <definedName name="APSMean22006" localSheetId="12">#REF!</definedName>
    <definedName name="APSMean22006" localSheetId="15">#REF!</definedName>
    <definedName name="APSMean22006">#REF!</definedName>
    <definedName name="APSMean22007" localSheetId="10">#REF!</definedName>
    <definedName name="APSMean22007" localSheetId="12">#REF!</definedName>
    <definedName name="APSMean22007" localSheetId="15">#REF!</definedName>
    <definedName name="APSMean22007">#REF!</definedName>
    <definedName name="APSMean22008" localSheetId="10">#REF!</definedName>
    <definedName name="APSMean22008" localSheetId="12">#REF!</definedName>
    <definedName name="APSMean22008" localSheetId="15">#REF!</definedName>
    <definedName name="APSMean22008">#REF!</definedName>
    <definedName name="APSMeanDiff2005" localSheetId="10">#REF!</definedName>
    <definedName name="APSMeanDiff2005" localSheetId="12">#REF!</definedName>
    <definedName name="APSMeanDiff2005" localSheetId="15">#REF!</definedName>
    <definedName name="APSMeanDiff2005">#REF!</definedName>
    <definedName name="APSMeanDiff2006" localSheetId="10">#REF!</definedName>
    <definedName name="APSMeanDiff2006" localSheetId="12">#REF!</definedName>
    <definedName name="APSMeanDiff2006" localSheetId="15">#REF!</definedName>
    <definedName name="APSMeanDiff2006">#REF!</definedName>
    <definedName name="APSMeanDiff2007" localSheetId="10">#REF!</definedName>
    <definedName name="APSMeanDiff2007" localSheetId="12">#REF!</definedName>
    <definedName name="APSMeanDiff2007" localSheetId="15">#REF!</definedName>
    <definedName name="APSMeanDiff2007">#REF!</definedName>
    <definedName name="APSMeanDiff2008" localSheetId="10">#REF!</definedName>
    <definedName name="APSMeanDiff2008" localSheetId="12">#REF!</definedName>
    <definedName name="APSMeanDiff2008" localSheetId="15">#REF!</definedName>
    <definedName name="APSMeanDiff2008">#REF!</definedName>
    <definedName name="APSPts2005" localSheetId="10">#REF!</definedName>
    <definedName name="APSPts2005" localSheetId="12">#REF!</definedName>
    <definedName name="APSPts2005" localSheetId="15">#REF!</definedName>
    <definedName name="APSPts2005">#REF!</definedName>
    <definedName name="APSPts2006" localSheetId="10">#REF!</definedName>
    <definedName name="APSPts2006" localSheetId="12">#REF!</definedName>
    <definedName name="APSPts2006" localSheetId="15">#REF!</definedName>
    <definedName name="APSPts2006">#REF!</definedName>
    <definedName name="APSPts2007" localSheetId="10">#REF!</definedName>
    <definedName name="APSPts2007" localSheetId="12">#REF!</definedName>
    <definedName name="APSPts2007" localSheetId="15">#REF!</definedName>
    <definedName name="APSPts2007">#REF!</definedName>
    <definedName name="APSPts2008" localSheetId="10">#REF!</definedName>
    <definedName name="APSPts2008" localSheetId="12">#REF!</definedName>
    <definedName name="APSPts2008" localSheetId="15">#REF!</definedName>
    <definedName name="APSPts2008">#REF!</definedName>
    <definedName name="APSVAL2005" localSheetId="10">#REF!</definedName>
    <definedName name="APSVAL2005" localSheetId="12">#REF!</definedName>
    <definedName name="APSVAL2005" localSheetId="15">#REF!</definedName>
    <definedName name="APSVAL2005">#REF!</definedName>
    <definedName name="APSVAL2006" localSheetId="10">#REF!</definedName>
    <definedName name="APSVAL2006" localSheetId="12">#REF!</definedName>
    <definedName name="APSVAL2006" localSheetId="15">#REF!</definedName>
    <definedName name="APSVAL2006">#REF!</definedName>
    <definedName name="APSVAL2007" localSheetId="10">#REF!</definedName>
    <definedName name="APSVAL2007" localSheetId="12">#REF!</definedName>
    <definedName name="APSVAL2007" localSheetId="15">#REF!</definedName>
    <definedName name="APSVAL2007">#REF!</definedName>
    <definedName name="APSVAL2008" localSheetId="10">#REF!</definedName>
    <definedName name="APSVAL2008" localSheetId="12">#REF!</definedName>
    <definedName name="APSVAL2008" localSheetId="15">#REF!</definedName>
    <definedName name="APSVAL2008">#REF!</definedName>
    <definedName name="boycott" localSheetId="10">#REF!</definedName>
    <definedName name="boycott" localSheetId="12">#REF!</definedName>
    <definedName name="boycott" localSheetId="15">#REF!</definedName>
    <definedName name="boycott">#REF!</definedName>
    <definedName name="Data2013" localSheetId="10">#REF!</definedName>
    <definedName name="Data2013" localSheetId="12">#REF!</definedName>
    <definedName name="Data2013" localSheetId="15">#REF!</definedName>
    <definedName name="Data2013">#REF!</definedName>
    <definedName name="Data2014" localSheetId="10">#REF!</definedName>
    <definedName name="Data2014" localSheetId="12">#REF!</definedName>
    <definedName name="Data2014" localSheetId="15">#REF!</definedName>
    <definedName name="Data2014">#REF!</definedName>
    <definedName name="Denominators" localSheetId="12">#REF!</definedName>
    <definedName name="Denominators">#REF!</definedName>
    <definedName name="Denominators_T2" localSheetId="12">#REF!</definedName>
    <definedName name="Denominators_T2">#REF!</definedName>
    <definedName name="Denominators2014" localSheetId="12">#REF!</definedName>
    <definedName name="Denominators2014">#REF!</definedName>
    <definedName name="Denominators2014T5" localSheetId="12">#REF!</definedName>
    <definedName name="Denominators2014T5">#REF!</definedName>
    <definedName name="district" localSheetId="10">#REF!</definedName>
    <definedName name="district" localSheetId="12">#REF!</definedName>
    <definedName name="district" localSheetId="15">#REF!</definedName>
    <definedName name="district">#REF!</definedName>
    <definedName name="ENG">'[1]Supporting worksheet - ENG'!$B$5:$AE$157</definedName>
    <definedName name="EngMaths" localSheetId="15">'[4]Table 18 data'!$A$205:$A$206</definedName>
    <definedName name="EngMaths">'Table 18 calcs'!$A$205:$A$206</definedName>
    <definedName name="eth" localSheetId="10">#REF!</definedName>
    <definedName name="eth" localSheetId="12">#REF!</definedName>
    <definedName name="eth" localSheetId="15">#REF!</definedName>
    <definedName name="eth">#REF!</definedName>
    <definedName name="ethnic" localSheetId="10">#REF!</definedName>
    <definedName name="ethnic" localSheetId="12">#REF!</definedName>
    <definedName name="ethnic" localSheetId="15">#REF!</definedName>
    <definedName name="ethnic">#REF!</definedName>
    <definedName name="Gender" localSheetId="10">'15  calcs'!$B$173:$B$175</definedName>
    <definedName name="Gender" localSheetId="12">'lastYearData Table16'!$B$172:$B$174</definedName>
    <definedName name="Gender" localSheetId="15">'[4]SQL 15 '!$B$341:$B$343</definedName>
    <definedName name="Gender">#REF!</definedName>
    <definedName name="gor" localSheetId="10">#REF!</definedName>
    <definedName name="gor" localSheetId="12">#REF!</definedName>
    <definedName name="gor" localSheetId="15">#REF!</definedName>
    <definedName name="gor">#REF!</definedName>
    <definedName name="jayne">'[1]2009 changes'!$B$5:$O$158</definedName>
    <definedName name="LA">'[5]LA lookup'!$A$2:$C$155</definedName>
    <definedName name="LA_name">'[5]LA lookup'!$C$2:$D$155</definedName>
    <definedName name="LAD" localSheetId="10">#REF!</definedName>
    <definedName name="LAD" localSheetId="12">#REF!</definedName>
    <definedName name="LAD" localSheetId="15">#REF!</definedName>
    <definedName name="LAD">#REF!</definedName>
    <definedName name="lev2bpl">[6]Sheet3!$B$5:$K$170</definedName>
    <definedName name="Lev2bpl07">[7]Sheet3!$O$5:$X$170</definedName>
    <definedName name="Lev2pl">[6]Sheet2!$B$5:$N$170</definedName>
    <definedName name="Lev2pl07">[7]Sheet2!$R$5:$AD$170</definedName>
    <definedName name="lev3pl">[6]Sheet4!$B$5:$N$170</definedName>
    <definedName name="Lev3pl07">[7]Sheet4!$R$5:$AD$170</definedName>
    <definedName name="MAT">'[1]Supporting worksheet - MAT'!$B$5:$AE$157</definedName>
    <definedName name="math_lev">'[2]2006 Data'!$C$29:$T$31</definedName>
    <definedName name="math_lev04">'[2]2004 Data'!$C$30:$T$32</definedName>
    <definedName name="math_lev05">'[2]2005 data'!$C$30:$T$32</definedName>
    <definedName name="math_lev07">'[8]2007 Data'!$C$29:$T$31</definedName>
    <definedName name="maths2006" localSheetId="10">#REF!</definedName>
    <definedName name="maths2006" localSheetId="12">#REF!</definedName>
    <definedName name="maths2006" localSheetId="15">#REF!</definedName>
    <definedName name="maths2006">#REF!</definedName>
    <definedName name="maths2007" localSheetId="10">#REF!</definedName>
    <definedName name="maths2007" localSheetId="12">#REF!</definedName>
    <definedName name="maths2007" localSheetId="15">#REF!</definedName>
    <definedName name="maths2007">#REF!</definedName>
    <definedName name="maths2008" localSheetId="10">#REF!</definedName>
    <definedName name="maths2008" localSheetId="12">#REF!</definedName>
    <definedName name="maths2008" localSheetId="15">#REF!</definedName>
    <definedName name="maths2008">#REF!</definedName>
    <definedName name="_xlnm.Print_Area" localSheetId="0">Index!$A$1:$B$24</definedName>
    <definedName name="_xlnm.Print_Area" localSheetId="4">'Table 10a'!$A$1:$T$112</definedName>
    <definedName name="_xlnm.Print_Area" localSheetId="5">'Table 10b'!$A$1:$F$107</definedName>
    <definedName name="_xlnm.Print_Area" localSheetId="6">'Table 11'!$A$1:$M$101</definedName>
    <definedName name="_xlnm.Print_Area" localSheetId="7">'Table 12'!$A$1:$M$42</definedName>
    <definedName name="_xlnm.Print_Area" localSheetId="8">'Table 13'!$A$1:$T$30</definedName>
    <definedName name="_xlnm.Print_Area" localSheetId="9">'Table 14'!$A$1:$G$23</definedName>
    <definedName name="_xlnm.Print_Area" localSheetId="11">'Table 15'!$A$1:$L$193</definedName>
    <definedName name="_xlnm.Print_Area" localSheetId="14">'Table 16'!$A$1:$J$194</definedName>
    <definedName name="_xlnm.Print_Area" localSheetId="13">'Table 16 data'!$A$1:$O$192</definedName>
    <definedName name="_xlnm.Print_Area" localSheetId="15">'Table 17'!$A$1:$R$192</definedName>
    <definedName name="_xlnm.Print_Area" localSheetId="17">'Table 18'!$A$1:$N$197</definedName>
    <definedName name="_xlnm.Print_Area" localSheetId="16">'Table 18 calcs'!$A$1:$AA$193</definedName>
    <definedName name="_xlnm.Print_Area" localSheetId="19">'Table 19'!$A$1:$N$196</definedName>
    <definedName name="_xlnm.Print_Area" localSheetId="18">'Table 19 data'!$A$1:$AA$193</definedName>
    <definedName name="_xlnm.Print_Area" localSheetId="20">'Table 20'!$A$1:$Q$113</definedName>
    <definedName name="_xlnm.Print_Area" localSheetId="1">'Table 7'!$A$1:$L$104</definedName>
    <definedName name="_xlnm.Print_Area" localSheetId="2">'Table 8'!$A$1:$L$105</definedName>
    <definedName name="_xlnm.Print_Area" localSheetId="3">'Table 9'!$A$1:$L$107</definedName>
    <definedName name="_xlnm.Print_Titles" localSheetId="4">'Table 10a'!$5:$6</definedName>
    <definedName name="_xlnm.Print_Titles" localSheetId="11">'Table 15'!$1:$7</definedName>
    <definedName name="_xlnm.Print_Titles" localSheetId="14">'Table 16'!$1:$8</definedName>
    <definedName name="_xlnm.Print_Titles" localSheetId="13">'Table 16 data'!$4:$7</definedName>
    <definedName name="_xlnm.Print_Titles" localSheetId="15">'Table 17'!$5:$8</definedName>
    <definedName name="_xlnm.Print_Titles" localSheetId="17">'Table 18'!$1:$8</definedName>
    <definedName name="_xlnm.Print_Titles" localSheetId="16">'Table 18 calcs'!$4:$7</definedName>
    <definedName name="_xlnm.Print_Titles" localSheetId="19">'Table 19'!$1:$8</definedName>
    <definedName name="_xlnm.Print_Titles" localSheetId="18">'Table 19 data'!$4:$7</definedName>
    <definedName name="_xlnm.Print_Titles" localSheetId="20">'Table 20'!$1:$9</definedName>
    <definedName name="_xlnm.Print_Titles" localSheetId="1">'Table 7'!$1:$6</definedName>
    <definedName name="qual" localSheetId="10">#REF!</definedName>
    <definedName name="qual" localSheetId="12">#REF!</definedName>
    <definedName name="qual" localSheetId="15">#REF!</definedName>
    <definedName name="qual">#REF!</definedName>
    <definedName name="qual1" localSheetId="10">#REF!</definedName>
    <definedName name="qual1" localSheetId="12">#REF!</definedName>
    <definedName name="qual1" localSheetId="15">#REF!</definedName>
    <definedName name="qual1">#REF!</definedName>
    <definedName name="qual2" localSheetId="10">#REF!</definedName>
    <definedName name="qual2" localSheetId="12">#REF!</definedName>
    <definedName name="qual2" localSheetId="15">#REF!</definedName>
    <definedName name="qual2">#REF!</definedName>
    <definedName name="read_lev">'[2]2006 Data'!$C$13:$T$15</definedName>
    <definedName name="read_lev04">'[2]2004 Data'!$C$14:$T$16</definedName>
    <definedName name="read_lev05">'[2]2005 data'!$C$14:$T$16</definedName>
    <definedName name="read_lev07">'[8]2007 Data'!$C$13:$T$15</definedName>
    <definedName name="read2006" localSheetId="10">#REF!</definedName>
    <definedName name="read2006" localSheetId="12">#REF!</definedName>
    <definedName name="read2006" localSheetId="15">#REF!</definedName>
    <definedName name="read2006">#REF!</definedName>
    <definedName name="read2007" localSheetId="10">#REF!</definedName>
    <definedName name="read2007" localSheetId="12">#REF!</definedName>
    <definedName name="read2007" localSheetId="15">#REF!</definedName>
    <definedName name="read2007">#REF!</definedName>
    <definedName name="read2008" localSheetId="10">#REF!</definedName>
    <definedName name="read2008" localSheetId="12">#REF!</definedName>
    <definedName name="read2008" localSheetId="15">#REF!</definedName>
    <definedName name="read2008">#REF!</definedName>
    <definedName name="region" localSheetId="10">#REF!</definedName>
    <definedName name="region" localSheetId="12">#REF!</definedName>
    <definedName name="region" localSheetId="15">#REF!</definedName>
    <definedName name="region">#REF!</definedName>
    <definedName name="revised">'[9]new %'!$B$10:$IT$176</definedName>
    <definedName name="sci_lev">'[2]2006 Data'!$C$37:$X$39</definedName>
    <definedName name="sci_lev05">'[2]2005 data'!$C$38:$T$40</definedName>
    <definedName name="sci_lev07">'[8]2007 Data'!$C$37:$T$39</definedName>
    <definedName name="scieng_lev">'[2]2006 Data'!$C$45:$W$47</definedName>
    <definedName name="scieng_lev07">'[8]2007 Data'!$C$45:$T$47</definedName>
    <definedName name="scieng2006" localSheetId="10">#REF!</definedName>
    <definedName name="scieng2006" localSheetId="12">#REF!</definedName>
    <definedName name="scieng2006" localSheetId="15">#REF!</definedName>
    <definedName name="scieng2006">#REF!</definedName>
    <definedName name="scieng2007" localSheetId="10">#REF!</definedName>
    <definedName name="scieng2007" localSheetId="12">#REF!</definedName>
    <definedName name="scieng2007" localSheetId="15">#REF!</definedName>
    <definedName name="scieng2007">#REF!</definedName>
    <definedName name="scieng2008" localSheetId="10">#REF!</definedName>
    <definedName name="scieng2008" localSheetId="12">#REF!</definedName>
    <definedName name="scieng2008" localSheetId="15">#REF!</definedName>
    <definedName name="scieng2008">#REF!</definedName>
    <definedName name="scilife_lev">'[2]2006 Data'!$C$53:$W$55</definedName>
    <definedName name="scilife_lev07">'[8]2007 Data'!$C$53:$T$55</definedName>
    <definedName name="scilife2006" localSheetId="10">#REF!</definedName>
    <definedName name="scilife2006" localSheetId="12">#REF!</definedName>
    <definedName name="scilife2006" localSheetId="15">#REF!</definedName>
    <definedName name="scilife2006">#REF!</definedName>
    <definedName name="scilife2007" localSheetId="10">#REF!</definedName>
    <definedName name="scilife2007" localSheetId="12">#REF!</definedName>
    <definedName name="scilife2007" localSheetId="15">#REF!</definedName>
    <definedName name="scilife2007">#REF!</definedName>
    <definedName name="scilife2008" localSheetId="10">#REF!</definedName>
    <definedName name="scilife2008" localSheetId="12">#REF!</definedName>
    <definedName name="scilife2008" localSheetId="15">#REF!</definedName>
    <definedName name="scilife2008">#REF!</definedName>
    <definedName name="sciphy_lev">'[2]2006 Data'!$C$69:$W$71</definedName>
    <definedName name="sciphy_lev07">'[8]2007 Data'!$C$69:$T$71</definedName>
    <definedName name="sciphy2006" localSheetId="10">#REF!</definedName>
    <definedName name="sciphy2006" localSheetId="12">#REF!</definedName>
    <definedName name="sciphy2006" localSheetId="15">#REF!</definedName>
    <definedName name="sciphy2006">#REF!</definedName>
    <definedName name="sciphy2007" localSheetId="10">#REF!</definedName>
    <definedName name="sciphy2007" localSheetId="12">#REF!</definedName>
    <definedName name="sciphy2007" localSheetId="15">#REF!</definedName>
    <definedName name="sciphy2007">#REF!</definedName>
    <definedName name="sciphy2008" localSheetId="10">#REF!</definedName>
    <definedName name="sciphy2008" localSheetId="12">#REF!</definedName>
    <definedName name="sciphy2008" localSheetId="15">#REF!</definedName>
    <definedName name="sciphy2008">#REF!</definedName>
    <definedName name="scipro_lev">'[2]2006 Data'!$C$61:$W$63</definedName>
    <definedName name="scipro_lev07">'[8]2007 Data'!$C$61:$T$63</definedName>
    <definedName name="scipro2006" localSheetId="10">#REF!</definedName>
    <definedName name="scipro2006" localSheetId="12">#REF!</definedName>
    <definedName name="scipro2006" localSheetId="15">#REF!</definedName>
    <definedName name="scipro2006">#REF!</definedName>
    <definedName name="scipro2007" localSheetId="10">#REF!</definedName>
    <definedName name="scipro2007" localSheetId="12">#REF!</definedName>
    <definedName name="scipro2007" localSheetId="15">#REF!</definedName>
    <definedName name="scipro2007">#REF!</definedName>
    <definedName name="scipro2008" localSheetId="10">#REF!</definedName>
    <definedName name="scipro2008" localSheetId="12">#REF!</definedName>
    <definedName name="scipro2008" localSheetId="15">#REF!</definedName>
    <definedName name="scipro2008">#REF!</definedName>
    <definedName name="sfr" localSheetId="10">#REF!</definedName>
    <definedName name="sfr" localSheetId="12">#REF!</definedName>
    <definedName name="sfr" localSheetId="15">#REF!</definedName>
    <definedName name="sfr">#REF!</definedName>
    <definedName name="speak_lev">'[2]2006 Data'!$C$5:$W$7</definedName>
    <definedName name="speak_lev05">'[2]2005 data'!$C$6:$T$8</definedName>
    <definedName name="speak_lev07">'[8]2007 Data'!$C$5:$T$7</definedName>
    <definedName name="speak2006" localSheetId="10">#REF!</definedName>
    <definedName name="speak2006" localSheetId="12">#REF!</definedName>
    <definedName name="speak2006" localSheetId="15">#REF!</definedName>
    <definedName name="speak2006">#REF!</definedName>
    <definedName name="speak2007" localSheetId="10">#REF!</definedName>
    <definedName name="speak2007" localSheetId="12">#REF!</definedName>
    <definedName name="speak2007" localSheetId="15">#REF!</definedName>
    <definedName name="speak2007">#REF!</definedName>
    <definedName name="speak2008" localSheetId="10">#REF!</definedName>
    <definedName name="speak2008" localSheetId="12">#REF!</definedName>
    <definedName name="speak2008" localSheetId="15">#REF!</definedName>
    <definedName name="speak2008">#REF!</definedName>
    <definedName name="supp" localSheetId="10">#REF!</definedName>
    <definedName name="supp" localSheetId="12">#REF!</definedName>
    <definedName name="supp" localSheetId="15">#REF!</definedName>
    <definedName name="supp">#REF!</definedName>
    <definedName name="suppress">'[10]LAs to suppress'!$A$6:$T$186</definedName>
    <definedName name="suppress2">'[11]LAs to suppress'!$A$6:$T$186</definedName>
    <definedName name="T16Percentage" localSheetId="10">'15  calcs'!$B$6:$AI$170</definedName>
    <definedName name="T16Percentage" localSheetId="12">'lastYearData Table16'!$B$5:$N$169</definedName>
    <definedName name="T16Percentage" localSheetId="15">'[4]SQL 15 '!$B$174:$AI$338</definedName>
    <definedName name="T16Percentage">#REF!</definedName>
    <definedName name="T2indicators">'[12]Table 2 data'!$A$23:$A$34</definedName>
    <definedName name="T3Number" localSheetId="12">[12]T4ab!#REF!</definedName>
    <definedName name="T3Number">[12]T4ab!#REF!</definedName>
    <definedName name="T3Percentage" localSheetId="12">[12]T4ab!#REF!</definedName>
    <definedName name="T3Percentage">[12]T4ab!#REF!</definedName>
    <definedName name="T3WBPercentage" localSheetId="12">[12]T4ab!#REF!</definedName>
    <definedName name="T3WBPercentage">[12]T4ab!#REF!</definedName>
    <definedName name="tab_1" localSheetId="10">#REF!</definedName>
    <definedName name="tab_1" localSheetId="12">#REF!</definedName>
    <definedName name="tab_1" localSheetId="15">#REF!</definedName>
    <definedName name="tab_1">#REF!</definedName>
    <definedName name="tab_2" localSheetId="10">#REF!</definedName>
    <definedName name="tab_2" localSheetId="12">#REF!</definedName>
    <definedName name="tab_2" localSheetId="15">#REF!</definedName>
    <definedName name="tab_2">#REF!</definedName>
    <definedName name="tab_4">'[5]table 4 %'!$B$12:$ER$177</definedName>
    <definedName name="tab_5">'[5]table 5 %'!$B$12:$ES$177</definedName>
    <definedName name="tab_6">'[5]table 6 %'!$B$12:$IT$177</definedName>
    <definedName name="table" localSheetId="10">#REF!</definedName>
    <definedName name="table" localSheetId="12">#REF!</definedName>
    <definedName name="table">#REF!</definedName>
    <definedName name="Table_A1__Achievements_at_Key_Stage_2_English_Level_4_and_above_by_ethnicity__free_school_meals_and_gender" localSheetId="10">#REF!</definedName>
    <definedName name="Table_A1__Achievements_at_Key_Stage_2_English_Level_4_and_above_by_ethnicity__free_school_meals_and_gender" localSheetId="12">#REF!</definedName>
    <definedName name="Table_A1__Achievements_at_Key_Stage_2_English_Level_4_and_above_by_ethnicity__free_school_meals_and_gender" localSheetId="15">#REF!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10">#REF!</definedName>
    <definedName name="Table_A2__Achievements_at_Key_Stage_2_Mathematics_Level_4_and_above_by_ethnicity__free_school_meals_and_gender" localSheetId="12">#REF!</definedName>
    <definedName name="Table_A2__Achievements_at_Key_Stage_2_Mathematics_Level_4_and_above_by_ethnicity__free_school_meals_and_gender" localSheetId="15">#REF!</definedName>
    <definedName name="Table_A2__Achievements_at_Key_Stage_2_Mathematics_Level_4_and_above_by_ethnicity__free_school_meals_and_gender">#REF!</definedName>
    <definedName name="Table_A3">'[13]Table 6'!$A$1</definedName>
    <definedName name="Table_A3__Achievements_at_Key_Stage_2_Science_Level_4_and_above_by_ethnicity__free_school_meals_and_gender" localSheetId="10">#REF!</definedName>
    <definedName name="Table_A3__Achievements_at_Key_Stage_2_Science_Level_4_and_above_by_ethnicity__free_school_meals_and_gender" localSheetId="12">#REF!</definedName>
    <definedName name="Table_A3__Achievements_at_Key_Stage_2_Science_Level_4_and_above_by_ethnicity__free_school_meals_and_gender">#REF!</definedName>
    <definedName name="Table_D1__Achievements_at_Key_Stage_2_by_IDACI_decile_of_Pupil_Residence_2008">'[14]Table D1'!$A$1</definedName>
    <definedName name="Table_D2__Achievements_at_Key_Stage_2_by_Degree_of_Rurality_of_Pupil_Residence_2008">'[14]Table D2'!$A$1</definedName>
    <definedName name="Table_D3__Percentage_of_pupils_achieving_level_4_or_above_in_2008_Key_Stage_2_tests_by_Local_Authority_District_and_ACORN_category_of_pupil_residency" localSheetId="10">#REF!</definedName>
    <definedName name="Table_D3__Percentage_of_pupils_achieving_level_4_or_above_in_2008_Key_Stage_2_tests_by_Local_Authority_District_and_ACORN_category_of_pupil_residency" localSheetId="12">#REF!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'[14]Table D3'!$A$1</definedName>
    <definedName name="Table_D5__Achievements_at_Key_Stage_2_by_IDACI_decile_and_degree_of_rurality_of_Pupil_Residence_2008">'[14]Table D4'!$A$1</definedName>
    <definedName name="Table_D6__Percentage_of_pupils_achieving_level_4_or_above_in_2008_Key_Stage_2_tests_by_Local_Authority_District_and_IDACI_score_of_SOA_of_pupil_residency">'[14]Table D5'!$A$1</definedName>
    <definedName name="Table_E1__National_Indicator_102___Achievement_gap_between_pupils_eligible_for_free_school_meals_and_their_peers_achieving_the_expected_level_at_Key_Stage_2__at_National_level">'[15]Table E1'!$A$1</definedName>
    <definedName name="Table_E2__National_Indicator_102___Achievement_gap_between_pupils_eligible_for_free_school_meals_and_their_peers_achieving_the_expected_level_at_Key_Stage_2__by_Local_Authority_and_Government_Office_Region">'[15]Table E2'!$A$1</definedName>
    <definedName name="Table_E3__National_Indicator_104___The_special_educational_needs__SEN_1_non_SEN_gap___achieving_Key_Stage_2_English_and_Maths_threshold__at_National_level">'[15]Table E3'!$A$1</definedName>
    <definedName name="Table_E4__National_Indicator_104___The_special_educational_needs__SEN_1_non_SEN_gap___achieving_Key_Stage_2_English_and_Maths_threshold__by_Local_Authority_and_Government_Office_Region">'[15]Table E4'!$A$1</definedName>
    <definedName name="Table_E5__National_Indicator_107___Key_Stage_2_attainment_for_Black_and_minority_ethnic_groups__at_National_level">'[15]Table E5'!$A$1</definedName>
    <definedName name="Table_E6__National_Indicator_107___Key_Stage_2_attainment_for_Black_and_minority_ethnic_groups__by_Local_Authority_and_Government_Office_Region">'[15]Table E6'!$A$1</definedName>
    <definedName name="Table1_EAL_2006" localSheetId="10">#REF!</definedName>
    <definedName name="Table1_EAL_2006" localSheetId="12">#REF!</definedName>
    <definedName name="Table1_EAL_2006">#REF!</definedName>
    <definedName name="Table1_EAL_2007" localSheetId="10">#REF!</definedName>
    <definedName name="Table1_EAL_2007" localSheetId="12">#REF!</definedName>
    <definedName name="Table1_EAL_2007" localSheetId="15">#REF!</definedName>
    <definedName name="Table1_EAL_2007">#REF!</definedName>
    <definedName name="Table1_EAL_2008" localSheetId="10">#REF!</definedName>
    <definedName name="Table1_EAL_2008" localSheetId="12">#REF!</definedName>
    <definedName name="Table1_EAL_2008" localSheetId="15">#REF!</definedName>
    <definedName name="Table1_EAL_2008">#REF!</definedName>
    <definedName name="Table1_EAL_2009" localSheetId="10">#REF!</definedName>
    <definedName name="Table1_EAL_2009" localSheetId="12">#REF!</definedName>
    <definedName name="Table1_EAL_2009" localSheetId="15">#REF!</definedName>
    <definedName name="Table1_EAL_2009">#REF!</definedName>
    <definedName name="Table1_EAL_2010" localSheetId="10">#REF!</definedName>
    <definedName name="Table1_EAL_2010" localSheetId="12">#REF!</definedName>
    <definedName name="Table1_EAL_2010" localSheetId="15">#REF!</definedName>
    <definedName name="Table1_EAL_2010">#REF!</definedName>
    <definedName name="Table1_EAL_2011" localSheetId="10">#REF!</definedName>
    <definedName name="Table1_EAL_2011" localSheetId="12">#REF!</definedName>
    <definedName name="Table1_EAL_2011" localSheetId="15">#REF!</definedName>
    <definedName name="Table1_EAL_2011">#REF!</definedName>
    <definedName name="Table1_ETH_2006" localSheetId="10">#REF!</definedName>
    <definedName name="Table1_ETH_2006" localSheetId="12">#REF!</definedName>
    <definedName name="Table1_ETH_2006" localSheetId="15">#REF!</definedName>
    <definedName name="Table1_ETH_2006">#REF!</definedName>
    <definedName name="Table1_ETH_2007" localSheetId="10">#REF!</definedName>
    <definedName name="Table1_ETH_2007" localSheetId="12">#REF!</definedName>
    <definedName name="Table1_ETH_2007" localSheetId="15">#REF!</definedName>
    <definedName name="Table1_ETH_2007">#REF!</definedName>
    <definedName name="Table1_ETH_2008" localSheetId="10">#REF!</definedName>
    <definedName name="Table1_ETH_2008" localSheetId="12">#REF!</definedName>
    <definedName name="Table1_ETH_2008" localSheetId="15">#REF!</definedName>
    <definedName name="Table1_ETH_2008">#REF!</definedName>
    <definedName name="Table1_ETH_2009" localSheetId="10">#REF!</definedName>
    <definedName name="Table1_ETH_2009" localSheetId="12">#REF!</definedName>
    <definedName name="Table1_ETH_2009" localSheetId="15">#REF!</definedName>
    <definedName name="Table1_ETH_2009">#REF!</definedName>
    <definedName name="Table1_ETH_2010" localSheetId="10">#REF!</definedName>
    <definedName name="Table1_ETH_2010" localSheetId="12">#REF!</definedName>
    <definedName name="Table1_ETH_2010" localSheetId="15">#REF!</definedName>
    <definedName name="Table1_ETH_2010">#REF!</definedName>
    <definedName name="Table1_ETH_2011" localSheetId="10">#REF!</definedName>
    <definedName name="Table1_ETH_2011" localSheetId="12">#REF!</definedName>
    <definedName name="Table1_ETH_2011" localSheetId="15">#REF!</definedName>
    <definedName name="Table1_ETH_2011">#REF!</definedName>
    <definedName name="Table1_FSM_2006" localSheetId="10">#REF!</definedName>
    <definedName name="Table1_FSM_2006" localSheetId="12">#REF!</definedName>
    <definedName name="Table1_FSM_2006" localSheetId="15">#REF!</definedName>
    <definedName name="Table1_FSM_2006">#REF!</definedName>
    <definedName name="Table1_FSM_2007" localSheetId="10">#REF!</definedName>
    <definedName name="Table1_FSM_2007" localSheetId="12">#REF!</definedName>
    <definedName name="Table1_FSM_2007" localSheetId="15">#REF!</definedName>
    <definedName name="Table1_FSM_2007">#REF!</definedName>
    <definedName name="Table1_FSM_2008" localSheetId="10">#REF!</definedName>
    <definedName name="Table1_FSM_2008" localSheetId="12">#REF!</definedName>
    <definedName name="Table1_FSM_2008" localSheetId="15">#REF!</definedName>
    <definedName name="Table1_FSM_2008">#REF!</definedName>
    <definedName name="Table1_FSM_2009" localSheetId="10">#REF!</definedName>
    <definedName name="Table1_FSM_2009" localSheetId="12">#REF!</definedName>
    <definedName name="Table1_FSM_2009" localSheetId="15">#REF!</definedName>
    <definedName name="Table1_FSM_2009">#REF!</definedName>
    <definedName name="Table1_FSM_2010" localSheetId="10">#REF!</definedName>
    <definedName name="Table1_FSM_2010" localSheetId="12">#REF!</definedName>
    <definedName name="Table1_FSM_2010" localSheetId="15">#REF!</definedName>
    <definedName name="Table1_FSM_2010">#REF!</definedName>
    <definedName name="Table1_FSM_2011" localSheetId="10">#REF!</definedName>
    <definedName name="Table1_FSM_2011" localSheetId="12">#REF!</definedName>
    <definedName name="Table1_FSM_2011" localSheetId="15">#REF!</definedName>
    <definedName name="Table1_FSM_2011">#REF!</definedName>
    <definedName name="Table1_MONTH_2006" localSheetId="10">'[16]Table 1_2006_data'!#REF!</definedName>
    <definedName name="Table1_MONTH_2006" localSheetId="12">'[16]Table 1_2006_data'!#REF!</definedName>
    <definedName name="Table1_MONTH_2006" localSheetId="15">'[16]Table 1_2006_data'!#REF!</definedName>
    <definedName name="Table1_MONTH_2006">'[16]Table 1_2006_data'!#REF!</definedName>
    <definedName name="Table1_PRIMARY_2006" localSheetId="10">#REF!</definedName>
    <definedName name="Table1_PRIMARY_2006" localSheetId="12">#REF!</definedName>
    <definedName name="Table1_PRIMARY_2006" localSheetId="15">#REF!</definedName>
    <definedName name="Table1_PRIMARY_2006">#REF!</definedName>
    <definedName name="Table1_PRIMARY_2007" localSheetId="10">#REF!</definedName>
    <definedName name="Table1_PRIMARY_2007" localSheetId="12">#REF!</definedName>
    <definedName name="Table1_PRIMARY_2007" localSheetId="15">#REF!</definedName>
    <definedName name="Table1_PRIMARY_2007">#REF!</definedName>
    <definedName name="Table1_PRIMARY_2008" localSheetId="10">#REF!</definedName>
    <definedName name="Table1_PRIMARY_2008" localSheetId="12">#REF!</definedName>
    <definedName name="Table1_PRIMARY_2008" localSheetId="15">#REF!</definedName>
    <definedName name="Table1_PRIMARY_2008">#REF!</definedName>
    <definedName name="Table1_PRIMARY_2009" localSheetId="10">#REF!</definedName>
    <definedName name="Table1_PRIMARY_2009" localSheetId="12">#REF!</definedName>
    <definedName name="Table1_PRIMARY_2009" localSheetId="15">#REF!</definedName>
    <definedName name="Table1_PRIMARY_2009">#REF!</definedName>
    <definedName name="Table1_PRIMARY_2010" localSheetId="10">#REF!</definedName>
    <definedName name="Table1_PRIMARY_2010" localSheetId="12">#REF!</definedName>
    <definedName name="Table1_PRIMARY_2010" localSheetId="15">#REF!</definedName>
    <definedName name="Table1_PRIMARY_2010">#REF!</definedName>
    <definedName name="Table1_PRIMARY_2011" localSheetId="10">#REF!</definedName>
    <definedName name="Table1_PRIMARY_2011" localSheetId="12">#REF!</definedName>
    <definedName name="Table1_PRIMARY_2011" localSheetId="15">#REF!</definedName>
    <definedName name="Table1_PRIMARY_2011">#REF!</definedName>
    <definedName name="Table1_SEN_2006" localSheetId="10">#REF!</definedName>
    <definedName name="Table1_SEN_2006" localSheetId="12">#REF!</definedName>
    <definedName name="Table1_SEN_2006" localSheetId="15">#REF!</definedName>
    <definedName name="Table1_SEN_2006">#REF!</definedName>
    <definedName name="Table1_SEN_2007" localSheetId="10">#REF!</definedName>
    <definedName name="Table1_SEN_2007" localSheetId="12">#REF!</definedName>
    <definedName name="Table1_SEN_2007" localSheetId="15">#REF!</definedName>
    <definedName name="Table1_SEN_2007">#REF!</definedName>
    <definedName name="Table1_SEN_2008" localSheetId="10">#REF!</definedName>
    <definedName name="Table1_SEN_2008" localSheetId="12">#REF!</definedName>
    <definedName name="Table1_SEN_2008" localSheetId="15">#REF!</definedName>
    <definedName name="Table1_SEN_2008">#REF!</definedName>
    <definedName name="Table1_SEN_2009" localSheetId="10">#REF!</definedName>
    <definedName name="Table1_SEN_2009" localSheetId="12">#REF!</definedName>
    <definedName name="Table1_SEN_2009" localSheetId="15">#REF!</definedName>
    <definedName name="Table1_SEN_2009">#REF!</definedName>
    <definedName name="Table1_SEN_2010" localSheetId="10">#REF!</definedName>
    <definedName name="Table1_SEN_2010" localSheetId="12">#REF!</definedName>
    <definedName name="Table1_SEN_2010" localSheetId="15">#REF!</definedName>
    <definedName name="Table1_SEN_2010">#REF!</definedName>
    <definedName name="Table1_SEN_2011" localSheetId="10">#REF!</definedName>
    <definedName name="Table1_SEN_2011" localSheetId="12">#REF!</definedName>
    <definedName name="Table1_SEN_2011" localSheetId="15">#REF!</definedName>
    <definedName name="Table1_SEN_2011">#REF!</definedName>
    <definedName name="Table1_SENPRI_2008" localSheetId="10">#REF!</definedName>
    <definedName name="Table1_SENPRI_2008" localSheetId="12">#REF!</definedName>
    <definedName name="Table1_SENPRI_2008" localSheetId="15">#REF!</definedName>
    <definedName name="Table1_SENPRI_2008">#REF!</definedName>
    <definedName name="Table1_SENPRINEED_2008" localSheetId="10">#REF!</definedName>
    <definedName name="Table1_SENPRINEED_2008" localSheetId="12">#REF!</definedName>
    <definedName name="Table1_SENPRINEED_2008" localSheetId="15">#REF!</definedName>
    <definedName name="Table1_SENPRINEED_2008">#REF!</definedName>
    <definedName name="Table17dropdown" localSheetId="10">'15  calcs'!$B$178:$B$179</definedName>
    <definedName name="Table17dropdown" localSheetId="12">'lastYearData Table16'!$B$177:$B$178</definedName>
    <definedName name="Table17dropdown" localSheetId="15">'[4]SQL 15 '!$B$346:$B$347</definedName>
    <definedName name="Table17dropdown">#REF!</definedName>
    <definedName name="Table2_2008" localSheetId="10">#REF!</definedName>
    <definedName name="Table2_2008" localSheetId="12">#REF!</definedName>
    <definedName name="Table2_2008" localSheetId="15">#REF!</definedName>
    <definedName name="Table2_2008">#REF!</definedName>
    <definedName name="table2_2008_x" localSheetId="10">#REF!</definedName>
    <definedName name="table2_2008_x" localSheetId="12">#REF!</definedName>
    <definedName name="table2_2008_x" localSheetId="15">#REF!</definedName>
    <definedName name="table2_2008_x">#REF!</definedName>
    <definedName name="Table2a_2006" localSheetId="10">#REF!</definedName>
    <definedName name="Table2a_2006" localSheetId="12">#REF!</definedName>
    <definedName name="Table2a_2006" localSheetId="15">#REF!</definedName>
    <definedName name="Table2a_2006">#REF!</definedName>
    <definedName name="Table2a_2007" localSheetId="10">#REF!</definedName>
    <definedName name="Table2a_2007" localSheetId="12">#REF!</definedName>
    <definedName name="Table2a_2007" localSheetId="15">#REF!</definedName>
    <definedName name="Table2a_2007">#REF!</definedName>
    <definedName name="Table2a_2008" localSheetId="10">#REF!</definedName>
    <definedName name="Table2a_2008" localSheetId="12">#REF!</definedName>
    <definedName name="Table2a_2008" localSheetId="15">#REF!</definedName>
    <definedName name="Table2a_2008">#REF!</definedName>
    <definedName name="Table2a_2009" localSheetId="10">#REF!</definedName>
    <definedName name="Table2a_2009" localSheetId="12">#REF!</definedName>
    <definedName name="Table2a_2009" localSheetId="15">#REF!</definedName>
    <definedName name="Table2a_2009">#REF!</definedName>
    <definedName name="Table2a_2010" localSheetId="10">#REF!</definedName>
    <definedName name="Table2a_2010" localSheetId="12">#REF!</definedName>
    <definedName name="Table2a_2010" localSheetId="15">#REF!</definedName>
    <definedName name="Table2a_2010">#REF!</definedName>
    <definedName name="Table2a_2011" localSheetId="10">#REF!</definedName>
    <definedName name="Table2a_2011" localSheetId="12">#REF!</definedName>
    <definedName name="Table2a_2011" localSheetId="15">#REF!</definedName>
    <definedName name="Table2a_2011">#REF!</definedName>
    <definedName name="Table2b_2009" localSheetId="10">#REF!</definedName>
    <definedName name="Table2b_2009" localSheetId="12">#REF!</definedName>
    <definedName name="Table2b_2009" localSheetId="15">#REF!</definedName>
    <definedName name="Table2b_2009">#REF!</definedName>
    <definedName name="Table2b_2010" localSheetId="10">#REF!</definedName>
    <definedName name="Table2b_2010" localSheetId="12">#REF!</definedName>
    <definedName name="Table2b_2010" localSheetId="15">#REF!</definedName>
    <definedName name="Table2b_2010">#REF!</definedName>
    <definedName name="Table2b_2011" localSheetId="10">#REF!</definedName>
    <definedName name="Table2b_2011" localSheetId="12">#REF!</definedName>
    <definedName name="Table2b_2011" localSheetId="15">#REF!</definedName>
    <definedName name="Table2b_2011">#REF!</definedName>
    <definedName name="Table2c_2009" localSheetId="10">#REF!</definedName>
    <definedName name="Table2c_2009" localSheetId="12">#REF!</definedName>
    <definedName name="Table2c_2009" localSheetId="15">#REF!</definedName>
    <definedName name="Table2c_2009">#REF!</definedName>
    <definedName name="Table2c_2010" localSheetId="10">#REF!</definedName>
    <definedName name="Table2c_2010" localSheetId="12">#REF!</definedName>
    <definedName name="Table2c_2010" localSheetId="15">#REF!</definedName>
    <definedName name="Table2c_2010">#REF!</definedName>
    <definedName name="Table2c_2011" localSheetId="10">#REF!</definedName>
    <definedName name="Table2c_2011" localSheetId="12">#REF!</definedName>
    <definedName name="Table2c_2011" localSheetId="15">#REF!</definedName>
    <definedName name="Table2c_2011">#REF!</definedName>
    <definedName name="Table3_2006" localSheetId="10">#REF!</definedName>
    <definedName name="Table3_2006" localSheetId="12">#REF!</definedName>
    <definedName name="Table3_2006" localSheetId="15">#REF!</definedName>
    <definedName name="Table3_2006">#REF!</definedName>
    <definedName name="Table3_2007" localSheetId="10">#REF!</definedName>
    <definedName name="Table3_2007" localSheetId="12">#REF!</definedName>
    <definedName name="Table3_2007" localSheetId="15">#REF!</definedName>
    <definedName name="Table3_2007">#REF!</definedName>
    <definedName name="Table3_2008" localSheetId="10">#REF!</definedName>
    <definedName name="Table3_2008" localSheetId="12">#REF!</definedName>
    <definedName name="Table3_2008" localSheetId="15">#REF!</definedName>
    <definedName name="Table3_2008">#REF!</definedName>
    <definedName name="Table4_2006" localSheetId="10">#REF!</definedName>
    <definedName name="Table4_2006" localSheetId="12">#REF!</definedName>
    <definedName name="Table4_2006" localSheetId="15">#REF!</definedName>
    <definedName name="Table4_2006">#REF!</definedName>
    <definedName name="Table4_2007" localSheetId="10">#REF!</definedName>
    <definedName name="Table4_2007" localSheetId="12">#REF!</definedName>
    <definedName name="Table4_2007" localSheetId="15">#REF!</definedName>
    <definedName name="Table4_2007">#REF!</definedName>
    <definedName name="Table4_2008" localSheetId="10">#REF!</definedName>
    <definedName name="Table4_2008" localSheetId="12">#REF!</definedName>
    <definedName name="Table4_2008" localSheetId="15">#REF!</definedName>
    <definedName name="Table4_2008">#REF!</definedName>
    <definedName name="Table5">'[12]5ab Percentages'!$A$3:$AB$25</definedName>
    <definedName name="Table5_2006" localSheetId="10">#REF!</definedName>
    <definedName name="Table5_2006" localSheetId="12">#REF!</definedName>
    <definedName name="Table5_2006" localSheetId="15">#REF!</definedName>
    <definedName name="Table5_2006">#REF!</definedName>
    <definedName name="Table5_2007" localSheetId="10">#REF!</definedName>
    <definedName name="Table5_2007" localSheetId="12">#REF!</definedName>
    <definedName name="Table5_2007" localSheetId="15">#REF!</definedName>
    <definedName name="Table5_2007">#REF!</definedName>
    <definedName name="Table5_2008" localSheetId="10">#REF!</definedName>
    <definedName name="Table5_2008" localSheetId="12">#REF!</definedName>
    <definedName name="Table5_2008" localSheetId="15">#REF!</definedName>
    <definedName name="Table5_2008">#REF!</definedName>
    <definedName name="Table5_2009" localSheetId="10">#REF!</definedName>
    <definedName name="Table5_2009" localSheetId="12">#REF!</definedName>
    <definedName name="Table5_2009" localSheetId="15">#REF!</definedName>
    <definedName name="Table5_2009">#REF!</definedName>
    <definedName name="Table6">#REF!</definedName>
    <definedName name="Table6_2006" localSheetId="10">#REF!</definedName>
    <definedName name="Table6_2006" localSheetId="12">#REF!</definedName>
    <definedName name="Table6_2006" localSheetId="15">#REF!</definedName>
    <definedName name="Table6_2006">#REF!</definedName>
    <definedName name="Table6_2007" localSheetId="10">#REF!</definedName>
    <definedName name="Table6_2007" localSheetId="12">#REF!</definedName>
    <definedName name="Table6_2007" localSheetId="15">#REF!</definedName>
    <definedName name="Table6_2007">#REF!</definedName>
    <definedName name="Table6_2008" localSheetId="10">#REF!</definedName>
    <definedName name="Table6_2008" localSheetId="12">#REF!</definedName>
    <definedName name="Table6_2008" localSheetId="15">#REF!</definedName>
    <definedName name="Table6_2008">#REF!</definedName>
    <definedName name="TableA3_2010">'[17]A3 SPSS output'!$G$7:$U$385</definedName>
    <definedName name="TableA3_Coverage" localSheetId="10">#REF!</definedName>
    <definedName name="TableA3_Coverage" localSheetId="12">#REF!</definedName>
    <definedName name="TableA3_Coverage">#REF!</definedName>
    <definedName name="TotPts">[6]Sheet7!$B$5:$N$170</definedName>
    <definedName name="TotPts07">[7]Sheet7!$R$5:$AD$170</definedName>
    <definedName name="turnout">[1]turnout!$B$3:$I$155</definedName>
    <definedName name="ValidPts">[6]Sheet8!$B$5:$N$170</definedName>
    <definedName name="ValidPts07">[7]Sheet8!$R$5:$AD$170</definedName>
    <definedName name="ValidVal">[6]Sheet1!$B$5:$N$170</definedName>
    <definedName name="ValidVal07">[7]Sheet1!$R$5:$AD$170</definedName>
    <definedName name="write_lev">'[2]2006 Data'!$C$21:$T$23</definedName>
    <definedName name="write_lev04">'[2]2004 Data'!$C$22:$U$24</definedName>
    <definedName name="write_lev05">'[2]2005 data'!$C$22:$T$24</definedName>
    <definedName name="write_lev07">'[8]2007 Data'!$C$21:$T$23</definedName>
    <definedName name="write2006" localSheetId="10">#REF!</definedName>
    <definedName name="write2006" localSheetId="12">#REF!</definedName>
    <definedName name="write2006" localSheetId="15">#REF!</definedName>
    <definedName name="write2006">#REF!</definedName>
    <definedName name="write2007" localSheetId="10">#REF!</definedName>
    <definedName name="write2007" localSheetId="12">#REF!</definedName>
    <definedName name="write2007" localSheetId="15">#REF!</definedName>
    <definedName name="write2007">#REF!</definedName>
    <definedName name="write2008" localSheetId="10">#REF!</definedName>
    <definedName name="write2008" localSheetId="12">#REF!</definedName>
    <definedName name="write2008" localSheetId="15">#REF!</definedName>
    <definedName name="write2008">#REF!</definedName>
  </definedNames>
  <calcPr calcId="145621"/>
</workbook>
</file>

<file path=xl/calcChain.xml><?xml version="1.0" encoding="utf-8"?>
<calcChain xmlns="http://schemas.openxmlformats.org/spreadsheetml/2006/main">
  <c r="C109" i="58" l="1"/>
  <c r="D109" i="58"/>
  <c r="E109" i="58"/>
  <c r="F109" i="58"/>
  <c r="G109" i="58"/>
  <c r="H109" i="58"/>
  <c r="I109" i="58"/>
  <c r="J109" i="58"/>
  <c r="K109" i="58"/>
  <c r="L109" i="58"/>
  <c r="M109" i="58"/>
  <c r="N109" i="58"/>
  <c r="BK179" i="72" l="1"/>
  <c r="BJ179" i="72"/>
  <c r="BI179" i="72"/>
  <c r="BH179" i="72"/>
  <c r="BG179" i="72"/>
  <c r="BF179" i="72"/>
  <c r="BE179" i="72"/>
  <c r="BD179" i="72"/>
  <c r="BC179" i="72"/>
  <c r="BB179" i="72"/>
  <c r="BA179" i="72"/>
  <c r="AZ179" i="72"/>
  <c r="AY179" i="72"/>
  <c r="AX179" i="72"/>
  <c r="AW179" i="72"/>
  <c r="AV179" i="72"/>
  <c r="AU179" i="72"/>
  <c r="AT179" i="72"/>
  <c r="AS179" i="72"/>
  <c r="AR179" i="72"/>
  <c r="AQ179" i="72"/>
  <c r="AP179" i="72"/>
  <c r="AO179" i="72"/>
  <c r="AN179" i="72"/>
  <c r="AM179" i="72"/>
  <c r="AL179" i="72"/>
  <c r="AK179" i="72"/>
  <c r="AJ179" i="72"/>
  <c r="AI179" i="72"/>
  <c r="AH179" i="72"/>
  <c r="BK178" i="72"/>
  <c r="BJ178" i="72"/>
  <c r="BI178" i="72"/>
  <c r="BH178" i="72"/>
  <c r="BG178" i="72"/>
  <c r="BF178" i="72"/>
  <c r="BE178" i="72"/>
  <c r="BD178" i="72"/>
  <c r="BC178" i="72"/>
  <c r="BB178" i="72"/>
  <c r="BA178" i="72"/>
  <c r="AZ178" i="72"/>
  <c r="AY178" i="72"/>
  <c r="AX178" i="72"/>
  <c r="AW178" i="72"/>
  <c r="AV178" i="72"/>
  <c r="AU178" i="72"/>
  <c r="AT178" i="72"/>
  <c r="AS178" i="72"/>
  <c r="AR178" i="72"/>
  <c r="AQ178" i="72"/>
  <c r="AP178" i="72"/>
  <c r="AO178" i="72"/>
  <c r="AN178" i="72"/>
  <c r="AM178" i="72"/>
  <c r="AL178" i="72"/>
  <c r="AK178" i="72"/>
  <c r="AJ178" i="72"/>
  <c r="AI178" i="72"/>
  <c r="AH178" i="72"/>
  <c r="BK177" i="72"/>
  <c r="BJ177" i="72"/>
  <c r="BI177" i="72"/>
  <c r="BH177" i="72"/>
  <c r="BG177" i="72"/>
  <c r="BF177" i="72"/>
  <c r="BE177" i="72"/>
  <c r="BD177" i="72"/>
  <c r="BC177" i="72"/>
  <c r="BB177" i="72"/>
  <c r="BA177" i="72"/>
  <c r="AZ177" i="72"/>
  <c r="AY177" i="72"/>
  <c r="AX177" i="72"/>
  <c r="AW177" i="72"/>
  <c r="AV177" i="72"/>
  <c r="AU177" i="72"/>
  <c r="AT177" i="72"/>
  <c r="AS177" i="72"/>
  <c r="AR177" i="72"/>
  <c r="AQ177" i="72"/>
  <c r="AP177" i="72"/>
  <c r="AO177" i="72"/>
  <c r="AN177" i="72"/>
  <c r="AM177" i="72"/>
  <c r="AL177" i="72"/>
  <c r="AK177" i="72"/>
  <c r="AJ177" i="72"/>
  <c r="AI177" i="72"/>
  <c r="AH177" i="72"/>
  <c r="BK176" i="72"/>
  <c r="BJ176" i="72"/>
  <c r="BI176" i="72"/>
  <c r="BH176" i="72"/>
  <c r="BG176" i="72"/>
  <c r="BF176" i="72"/>
  <c r="BE176" i="72"/>
  <c r="BD176" i="72"/>
  <c r="BC176" i="72"/>
  <c r="BB176" i="72"/>
  <c r="BA176" i="72"/>
  <c r="AZ176" i="72"/>
  <c r="AY176" i="72"/>
  <c r="AX176" i="72"/>
  <c r="AW176" i="72"/>
  <c r="AV176" i="72"/>
  <c r="AU176" i="72"/>
  <c r="AT176" i="72"/>
  <c r="AS176" i="72"/>
  <c r="AR176" i="72"/>
  <c r="AQ176" i="72"/>
  <c r="AP176" i="72"/>
  <c r="AO176" i="72"/>
  <c r="AN176" i="72"/>
  <c r="AM176" i="72"/>
  <c r="AL176" i="72"/>
  <c r="AK176" i="72"/>
  <c r="AJ176" i="72"/>
  <c r="AI176" i="72"/>
  <c r="AH176" i="72"/>
  <c r="BK175" i="72"/>
  <c r="BJ175" i="72"/>
  <c r="BI175" i="72"/>
  <c r="BH175" i="72"/>
  <c r="BG175" i="72"/>
  <c r="BF175" i="72"/>
  <c r="BE175" i="72"/>
  <c r="BD175" i="72"/>
  <c r="BC175" i="72"/>
  <c r="BB175" i="72"/>
  <c r="BA175" i="72"/>
  <c r="AZ175" i="72"/>
  <c r="AY175" i="72"/>
  <c r="AX175" i="72"/>
  <c r="AW175" i="72"/>
  <c r="AV175" i="72"/>
  <c r="AU175" i="72"/>
  <c r="AT175" i="72"/>
  <c r="AS175" i="72"/>
  <c r="AR175" i="72"/>
  <c r="AQ175" i="72"/>
  <c r="AP175" i="72"/>
  <c r="AO175" i="72"/>
  <c r="AN175" i="72"/>
  <c r="AM175" i="72"/>
  <c r="AL175" i="72"/>
  <c r="AK175" i="72"/>
  <c r="AJ175" i="72"/>
  <c r="AI175" i="72"/>
  <c r="AH175" i="72"/>
  <c r="BK174" i="72"/>
  <c r="BJ174" i="72"/>
  <c r="BI174" i="72"/>
  <c r="BH174" i="72"/>
  <c r="BG174" i="72"/>
  <c r="BF174" i="72"/>
  <c r="BE174" i="72"/>
  <c r="BD174" i="72"/>
  <c r="BC174" i="72"/>
  <c r="BB174" i="72"/>
  <c r="BA174" i="72"/>
  <c r="AZ174" i="72"/>
  <c r="AY174" i="72"/>
  <c r="AX174" i="72"/>
  <c r="AW174" i="72"/>
  <c r="AV174" i="72"/>
  <c r="AU174" i="72"/>
  <c r="AT174" i="72"/>
  <c r="AS174" i="72"/>
  <c r="AR174" i="72"/>
  <c r="AQ174" i="72"/>
  <c r="AP174" i="72"/>
  <c r="AO174" i="72"/>
  <c r="AN174" i="72"/>
  <c r="AM174" i="72"/>
  <c r="AL174" i="72"/>
  <c r="AK174" i="72"/>
  <c r="AJ174" i="72"/>
  <c r="AI174" i="72"/>
  <c r="AH174" i="72"/>
  <c r="BK173" i="72"/>
  <c r="BJ173" i="72"/>
  <c r="BI173" i="72"/>
  <c r="BH173" i="72"/>
  <c r="BG173" i="72"/>
  <c r="BF173" i="72"/>
  <c r="BE173" i="72"/>
  <c r="BD173" i="72"/>
  <c r="BC173" i="72"/>
  <c r="BB173" i="72"/>
  <c r="BA173" i="72"/>
  <c r="AZ173" i="72"/>
  <c r="AY173" i="72"/>
  <c r="AX173" i="72"/>
  <c r="AW173" i="72"/>
  <c r="AV173" i="72"/>
  <c r="AU173" i="72"/>
  <c r="AT173" i="72"/>
  <c r="AS173" i="72"/>
  <c r="AR173" i="72"/>
  <c r="AQ173" i="72"/>
  <c r="AP173" i="72"/>
  <c r="AO173" i="72"/>
  <c r="AN173" i="72"/>
  <c r="AM173" i="72"/>
  <c r="AL173" i="72"/>
  <c r="AK173" i="72"/>
  <c r="AJ173" i="72"/>
  <c r="AI173" i="72"/>
  <c r="AH173" i="72"/>
  <c r="BK172" i="72"/>
  <c r="BJ172" i="72"/>
  <c r="BI172" i="72"/>
  <c r="BH172" i="72"/>
  <c r="BG172" i="72"/>
  <c r="BF172" i="72"/>
  <c r="BE172" i="72"/>
  <c r="BD172" i="72"/>
  <c r="BC172" i="72"/>
  <c r="BB172" i="72"/>
  <c r="BA172" i="72"/>
  <c r="AZ172" i="72"/>
  <c r="AY172" i="72"/>
  <c r="AX172" i="72"/>
  <c r="AW172" i="72"/>
  <c r="AV172" i="72"/>
  <c r="AU172" i="72"/>
  <c r="AT172" i="72"/>
  <c r="AS172" i="72"/>
  <c r="AR172" i="72"/>
  <c r="AQ172" i="72"/>
  <c r="AP172" i="72"/>
  <c r="AO172" i="72"/>
  <c r="AN172" i="72"/>
  <c r="AM172" i="72"/>
  <c r="AL172" i="72"/>
  <c r="AK172" i="72"/>
  <c r="AJ172" i="72"/>
  <c r="AI172" i="72"/>
  <c r="AH172" i="72"/>
  <c r="BK171" i="72"/>
  <c r="BJ171" i="72"/>
  <c r="BI171" i="72"/>
  <c r="BH171" i="72"/>
  <c r="BG171" i="72"/>
  <c r="BF171" i="72"/>
  <c r="BE171" i="72"/>
  <c r="BD171" i="72"/>
  <c r="BC171" i="72"/>
  <c r="BB171" i="72"/>
  <c r="BA171" i="72"/>
  <c r="AZ171" i="72"/>
  <c r="AY171" i="72"/>
  <c r="AX171" i="72"/>
  <c r="AW171" i="72"/>
  <c r="AV171" i="72"/>
  <c r="AU171" i="72"/>
  <c r="AT171" i="72"/>
  <c r="AS171" i="72"/>
  <c r="AR171" i="72"/>
  <c r="AQ171" i="72"/>
  <c r="AP171" i="72"/>
  <c r="AO171" i="72"/>
  <c r="AN171" i="72"/>
  <c r="AM171" i="72"/>
  <c r="AL171" i="72"/>
  <c r="AK171" i="72"/>
  <c r="AJ171" i="72"/>
  <c r="AI171" i="72"/>
  <c r="AH171" i="72"/>
  <c r="BK170" i="72"/>
  <c r="BJ170" i="72"/>
  <c r="BI170" i="72"/>
  <c r="BH170" i="72"/>
  <c r="BG170" i="72"/>
  <c r="BF170" i="72"/>
  <c r="BE170" i="72"/>
  <c r="BD170" i="72"/>
  <c r="BC170" i="72"/>
  <c r="BB170" i="72"/>
  <c r="BA170" i="72"/>
  <c r="AZ170" i="72"/>
  <c r="AY170" i="72"/>
  <c r="AX170" i="72"/>
  <c r="AW170" i="72"/>
  <c r="AV170" i="72"/>
  <c r="AU170" i="72"/>
  <c r="AT170" i="72"/>
  <c r="AS170" i="72"/>
  <c r="AR170" i="72"/>
  <c r="AQ170" i="72"/>
  <c r="AP170" i="72"/>
  <c r="AO170" i="72"/>
  <c r="AN170" i="72"/>
  <c r="AM170" i="72"/>
  <c r="AL170" i="72"/>
  <c r="AK170" i="72"/>
  <c r="AJ170" i="72"/>
  <c r="AI170" i="72"/>
  <c r="AH170" i="72"/>
  <c r="BK169" i="72"/>
  <c r="BJ169" i="72"/>
  <c r="BI169" i="72"/>
  <c r="BH169" i="72"/>
  <c r="BG169" i="72"/>
  <c r="BF169" i="72"/>
  <c r="BE169" i="72"/>
  <c r="BD169" i="72"/>
  <c r="BC169" i="72"/>
  <c r="BB169" i="72"/>
  <c r="BA169" i="72"/>
  <c r="AZ169" i="72"/>
  <c r="AY169" i="72"/>
  <c r="AX169" i="72"/>
  <c r="AW169" i="72"/>
  <c r="AV169" i="72"/>
  <c r="AU169" i="72"/>
  <c r="AT169" i="72"/>
  <c r="AS169" i="72"/>
  <c r="AR169" i="72"/>
  <c r="AQ169" i="72"/>
  <c r="AP169" i="72"/>
  <c r="AO169" i="72"/>
  <c r="AN169" i="72"/>
  <c r="AM169" i="72"/>
  <c r="AL169" i="72"/>
  <c r="AK169" i="72"/>
  <c r="AJ169" i="72"/>
  <c r="AI169" i="72"/>
  <c r="AH169" i="72"/>
  <c r="BK168" i="72"/>
  <c r="BJ168" i="72"/>
  <c r="BI168" i="72"/>
  <c r="BH168" i="72"/>
  <c r="BG168" i="72"/>
  <c r="BF168" i="72"/>
  <c r="BE168" i="72"/>
  <c r="BD168" i="72"/>
  <c r="BC168" i="72"/>
  <c r="BB168" i="72"/>
  <c r="BA168" i="72"/>
  <c r="AZ168" i="72"/>
  <c r="AY168" i="72"/>
  <c r="AX168" i="72"/>
  <c r="AW168" i="72"/>
  <c r="AV168" i="72"/>
  <c r="AU168" i="72"/>
  <c r="AT168" i="72"/>
  <c r="AS168" i="72"/>
  <c r="AR168" i="72"/>
  <c r="AQ168" i="72"/>
  <c r="AP168" i="72"/>
  <c r="AO168" i="72"/>
  <c r="AN168" i="72"/>
  <c r="AM168" i="72"/>
  <c r="AL168" i="72"/>
  <c r="AK168" i="72"/>
  <c r="AJ168" i="72"/>
  <c r="AI168" i="72"/>
  <c r="AH168" i="72"/>
  <c r="BK167" i="72"/>
  <c r="BJ167" i="72"/>
  <c r="BI167" i="72"/>
  <c r="BH167" i="72"/>
  <c r="BG167" i="72"/>
  <c r="BF167" i="72"/>
  <c r="BE167" i="72"/>
  <c r="BD167" i="72"/>
  <c r="BC167" i="72"/>
  <c r="BB167" i="72"/>
  <c r="BA167" i="72"/>
  <c r="AZ167" i="72"/>
  <c r="AY167" i="72"/>
  <c r="AX167" i="72"/>
  <c r="AW167" i="72"/>
  <c r="AV167" i="72"/>
  <c r="AU167" i="72"/>
  <c r="AT167" i="72"/>
  <c r="AS167" i="72"/>
  <c r="AR167" i="72"/>
  <c r="AQ167" i="72"/>
  <c r="AP167" i="72"/>
  <c r="AO167" i="72"/>
  <c r="AN167" i="72"/>
  <c r="AM167" i="72"/>
  <c r="AL167" i="72"/>
  <c r="AK167" i="72"/>
  <c r="AJ167" i="72"/>
  <c r="AI167" i="72"/>
  <c r="AH167" i="72"/>
  <c r="BK166" i="72"/>
  <c r="BJ166" i="72"/>
  <c r="BI166" i="72"/>
  <c r="BH166" i="72"/>
  <c r="BG166" i="72"/>
  <c r="BF166" i="72"/>
  <c r="BE166" i="72"/>
  <c r="BD166" i="72"/>
  <c r="BC166" i="72"/>
  <c r="BB166" i="72"/>
  <c r="BA166" i="72"/>
  <c r="AZ166" i="72"/>
  <c r="AY166" i="72"/>
  <c r="AX166" i="72"/>
  <c r="AW166" i="72"/>
  <c r="AV166" i="72"/>
  <c r="AU166" i="72"/>
  <c r="AT166" i="72"/>
  <c r="AS166" i="72"/>
  <c r="AR166" i="72"/>
  <c r="AQ166" i="72"/>
  <c r="AP166" i="72"/>
  <c r="AO166" i="72"/>
  <c r="AN166" i="72"/>
  <c r="AM166" i="72"/>
  <c r="AL166" i="72"/>
  <c r="AK166" i="72"/>
  <c r="AJ166" i="72"/>
  <c r="AI166" i="72"/>
  <c r="AH166" i="72"/>
  <c r="BK165" i="72"/>
  <c r="BJ165" i="72"/>
  <c r="BI165" i="72"/>
  <c r="BH165" i="72"/>
  <c r="BG165" i="72"/>
  <c r="BF165" i="72"/>
  <c r="BE165" i="72"/>
  <c r="BD165" i="72"/>
  <c r="BC165" i="72"/>
  <c r="BB165" i="72"/>
  <c r="BA165" i="72"/>
  <c r="AZ165" i="72"/>
  <c r="AY165" i="72"/>
  <c r="AX165" i="72"/>
  <c r="AW165" i="72"/>
  <c r="AV165" i="72"/>
  <c r="AU165" i="72"/>
  <c r="AT165" i="72"/>
  <c r="AS165" i="72"/>
  <c r="AR165" i="72"/>
  <c r="AQ165" i="72"/>
  <c r="AP165" i="72"/>
  <c r="AO165" i="72"/>
  <c r="AN165" i="72"/>
  <c r="AM165" i="72"/>
  <c r="AL165" i="72"/>
  <c r="AK165" i="72"/>
  <c r="AJ165" i="72"/>
  <c r="AI165" i="72"/>
  <c r="AH165" i="72"/>
  <c r="BK164" i="72"/>
  <c r="BJ164" i="72"/>
  <c r="BI164" i="72"/>
  <c r="BH164" i="72"/>
  <c r="BG164" i="72"/>
  <c r="BF164" i="72"/>
  <c r="BE164" i="72"/>
  <c r="BD164" i="72"/>
  <c r="BC164" i="72"/>
  <c r="BB164" i="72"/>
  <c r="BA164" i="72"/>
  <c r="AZ164" i="72"/>
  <c r="AY164" i="72"/>
  <c r="AX164" i="72"/>
  <c r="AW164" i="72"/>
  <c r="AV164" i="72"/>
  <c r="AU164" i="72"/>
  <c r="AT164" i="72"/>
  <c r="AS164" i="72"/>
  <c r="AR164" i="72"/>
  <c r="AQ164" i="72"/>
  <c r="AP164" i="72"/>
  <c r="AO164" i="72"/>
  <c r="AN164" i="72"/>
  <c r="AM164" i="72"/>
  <c r="AL164" i="72"/>
  <c r="AK164" i="72"/>
  <c r="AJ164" i="72"/>
  <c r="AI164" i="72"/>
  <c r="AH164" i="72"/>
  <c r="BK163" i="72"/>
  <c r="BJ163" i="72"/>
  <c r="BI163" i="72"/>
  <c r="BH163" i="72"/>
  <c r="BG163" i="72"/>
  <c r="BF163" i="72"/>
  <c r="BE163" i="72"/>
  <c r="BD163" i="72"/>
  <c r="BC163" i="72"/>
  <c r="BB163" i="72"/>
  <c r="BA163" i="72"/>
  <c r="AZ163" i="72"/>
  <c r="AY163" i="72"/>
  <c r="AX163" i="72"/>
  <c r="AW163" i="72"/>
  <c r="AV163" i="72"/>
  <c r="AU163" i="72"/>
  <c r="AT163" i="72"/>
  <c r="AS163" i="72"/>
  <c r="AR163" i="72"/>
  <c r="AQ163" i="72"/>
  <c r="AP163" i="72"/>
  <c r="AO163" i="72"/>
  <c r="AN163" i="72"/>
  <c r="AM163" i="72"/>
  <c r="AL163" i="72"/>
  <c r="AK163" i="72"/>
  <c r="AJ163" i="72"/>
  <c r="AI163" i="72"/>
  <c r="AH163" i="72"/>
  <c r="BK161" i="72"/>
  <c r="BJ161" i="72"/>
  <c r="BI161" i="72"/>
  <c r="BH161" i="72"/>
  <c r="BG161" i="72"/>
  <c r="BF161" i="72"/>
  <c r="BE161" i="72"/>
  <c r="BD161" i="72"/>
  <c r="BC161" i="72"/>
  <c r="BB161" i="72"/>
  <c r="BA161" i="72"/>
  <c r="AZ161" i="72"/>
  <c r="AY161" i="72"/>
  <c r="AX161" i="72"/>
  <c r="AW161" i="72"/>
  <c r="AV161" i="72"/>
  <c r="AU161" i="72"/>
  <c r="AT161" i="72"/>
  <c r="AS161" i="72"/>
  <c r="AR161" i="72"/>
  <c r="AQ161" i="72"/>
  <c r="AP161" i="72"/>
  <c r="AO161" i="72"/>
  <c r="AN161" i="72"/>
  <c r="AM161" i="72"/>
  <c r="AL161" i="72"/>
  <c r="AK161" i="72"/>
  <c r="AJ161" i="72"/>
  <c r="AI161" i="72"/>
  <c r="AH161" i="72"/>
  <c r="BK160" i="72"/>
  <c r="BJ160" i="72"/>
  <c r="BI160" i="72"/>
  <c r="BH160" i="72"/>
  <c r="BG160" i="72"/>
  <c r="BF160" i="72"/>
  <c r="BE160" i="72"/>
  <c r="BD160" i="72"/>
  <c r="BC160" i="72"/>
  <c r="BB160" i="72"/>
  <c r="BA160" i="72"/>
  <c r="AZ160" i="72"/>
  <c r="AY160" i="72"/>
  <c r="AX160" i="72"/>
  <c r="AW160" i="72"/>
  <c r="AV160" i="72"/>
  <c r="AU160" i="72"/>
  <c r="AT160" i="72"/>
  <c r="AS160" i="72"/>
  <c r="AR160" i="72"/>
  <c r="AQ160" i="72"/>
  <c r="AP160" i="72"/>
  <c r="AO160" i="72"/>
  <c r="AN160" i="72"/>
  <c r="AM160" i="72"/>
  <c r="AL160" i="72"/>
  <c r="AK160" i="72"/>
  <c r="AJ160" i="72"/>
  <c r="AI160" i="72"/>
  <c r="AH160" i="72"/>
  <c r="BK159" i="72"/>
  <c r="BJ159" i="72"/>
  <c r="BI159" i="72"/>
  <c r="BH159" i="72"/>
  <c r="BG159" i="72"/>
  <c r="BF159" i="72"/>
  <c r="BE159" i="72"/>
  <c r="BD159" i="72"/>
  <c r="BC159" i="72"/>
  <c r="BB159" i="72"/>
  <c r="BA159" i="72"/>
  <c r="AZ159" i="72"/>
  <c r="AY159" i="72"/>
  <c r="AX159" i="72"/>
  <c r="AW159" i="72"/>
  <c r="AV159" i="72"/>
  <c r="AU159" i="72"/>
  <c r="AT159" i="72"/>
  <c r="AS159" i="72"/>
  <c r="AR159" i="72"/>
  <c r="AQ159" i="72"/>
  <c r="AP159" i="72"/>
  <c r="AO159" i="72"/>
  <c r="AN159" i="72"/>
  <c r="AM159" i="72"/>
  <c r="AL159" i="72"/>
  <c r="AK159" i="72"/>
  <c r="AJ159" i="72"/>
  <c r="AI159" i="72"/>
  <c r="AH159" i="72"/>
  <c r="BK158" i="72"/>
  <c r="BJ158" i="72"/>
  <c r="BI158" i="72"/>
  <c r="BH158" i="72"/>
  <c r="BG158" i="72"/>
  <c r="BF158" i="72"/>
  <c r="BE158" i="72"/>
  <c r="BD158" i="72"/>
  <c r="BC158" i="72"/>
  <c r="BB158" i="72"/>
  <c r="BA158" i="72"/>
  <c r="AZ158" i="72"/>
  <c r="AY158" i="72"/>
  <c r="AX158" i="72"/>
  <c r="AW158" i="72"/>
  <c r="AV158" i="72"/>
  <c r="AU158" i="72"/>
  <c r="AT158" i="72"/>
  <c r="AS158" i="72"/>
  <c r="AR158" i="72"/>
  <c r="AQ158" i="72"/>
  <c r="AP158" i="72"/>
  <c r="AO158" i="72"/>
  <c r="AN158" i="72"/>
  <c r="AM158" i="72"/>
  <c r="AL158" i="72"/>
  <c r="AK158" i="72"/>
  <c r="AJ158" i="72"/>
  <c r="AI158" i="72"/>
  <c r="AH158" i="72"/>
  <c r="BK157" i="72"/>
  <c r="BJ157" i="72"/>
  <c r="BI157" i="72"/>
  <c r="BH157" i="72"/>
  <c r="BG157" i="72"/>
  <c r="BF157" i="72"/>
  <c r="BE157" i="72"/>
  <c r="BD157" i="72"/>
  <c r="BC157" i="72"/>
  <c r="BB157" i="72"/>
  <c r="BA157" i="72"/>
  <c r="AZ157" i="72"/>
  <c r="AY157" i="72"/>
  <c r="AX157" i="72"/>
  <c r="AW157" i="72"/>
  <c r="AV157" i="72"/>
  <c r="AU157" i="72"/>
  <c r="AT157" i="72"/>
  <c r="AS157" i="72"/>
  <c r="AR157" i="72"/>
  <c r="AQ157" i="72"/>
  <c r="AP157" i="72"/>
  <c r="AO157" i="72"/>
  <c r="AN157" i="72"/>
  <c r="AM157" i="72"/>
  <c r="AL157" i="72"/>
  <c r="AK157" i="72"/>
  <c r="AJ157" i="72"/>
  <c r="AI157" i="72"/>
  <c r="AH157" i="72"/>
  <c r="BK156" i="72"/>
  <c r="BJ156" i="72"/>
  <c r="BI156" i="72"/>
  <c r="BH156" i="72"/>
  <c r="BG156" i="72"/>
  <c r="BF156" i="72"/>
  <c r="BE156" i="72"/>
  <c r="BD156" i="72"/>
  <c r="BC156" i="72"/>
  <c r="BB156" i="72"/>
  <c r="BA156" i="72"/>
  <c r="AZ156" i="72"/>
  <c r="AY156" i="72"/>
  <c r="AX156" i="72"/>
  <c r="AW156" i="72"/>
  <c r="AV156" i="72"/>
  <c r="AU156" i="72"/>
  <c r="AT156" i="72"/>
  <c r="AS156" i="72"/>
  <c r="AR156" i="72"/>
  <c r="AQ156" i="72"/>
  <c r="AP156" i="72"/>
  <c r="AO156" i="72"/>
  <c r="AN156" i="72"/>
  <c r="AM156" i="72"/>
  <c r="AL156" i="72"/>
  <c r="AK156" i="72"/>
  <c r="AJ156" i="72"/>
  <c r="AI156" i="72"/>
  <c r="AH156" i="72"/>
  <c r="BK155" i="72"/>
  <c r="BJ155" i="72"/>
  <c r="BI155" i="72"/>
  <c r="BH155" i="72"/>
  <c r="BG155" i="72"/>
  <c r="BF155" i="72"/>
  <c r="BE155" i="72"/>
  <c r="BD155" i="72"/>
  <c r="BC155" i="72"/>
  <c r="BB155" i="72"/>
  <c r="BA155" i="72"/>
  <c r="AZ155" i="72"/>
  <c r="AY155" i="72"/>
  <c r="AX155" i="72"/>
  <c r="AW155" i="72"/>
  <c r="AV155" i="72"/>
  <c r="AU155" i="72"/>
  <c r="AT155" i="72"/>
  <c r="AS155" i="72"/>
  <c r="AR155" i="72"/>
  <c r="AQ155" i="72"/>
  <c r="AP155" i="72"/>
  <c r="AO155" i="72"/>
  <c r="AN155" i="72"/>
  <c r="AM155" i="72"/>
  <c r="AL155" i="72"/>
  <c r="AK155" i="72"/>
  <c r="AJ155" i="72"/>
  <c r="AI155" i="72"/>
  <c r="AH155" i="72"/>
  <c r="BK154" i="72"/>
  <c r="BJ154" i="72"/>
  <c r="BI154" i="72"/>
  <c r="BH154" i="72"/>
  <c r="BG154" i="72"/>
  <c r="BF154" i="72"/>
  <c r="BE154" i="72"/>
  <c r="BD154" i="72"/>
  <c r="BC154" i="72"/>
  <c r="BB154" i="72"/>
  <c r="BA154" i="72"/>
  <c r="AZ154" i="72"/>
  <c r="AY154" i="72"/>
  <c r="AX154" i="72"/>
  <c r="AW154" i="72"/>
  <c r="AV154" i="72"/>
  <c r="AU154" i="72"/>
  <c r="AT154" i="72"/>
  <c r="AS154" i="72"/>
  <c r="AR154" i="72"/>
  <c r="AQ154" i="72"/>
  <c r="AP154" i="72"/>
  <c r="AO154" i="72"/>
  <c r="AN154" i="72"/>
  <c r="AM154" i="72"/>
  <c r="AL154" i="72"/>
  <c r="AK154" i="72"/>
  <c r="AJ154" i="72"/>
  <c r="AI154" i="72"/>
  <c r="AH154" i="72"/>
  <c r="BK153" i="72"/>
  <c r="BJ153" i="72"/>
  <c r="BI153" i="72"/>
  <c r="BH153" i="72"/>
  <c r="BG153" i="72"/>
  <c r="BF153" i="72"/>
  <c r="BE153" i="72"/>
  <c r="BD153" i="72"/>
  <c r="BC153" i="72"/>
  <c r="BB153" i="72"/>
  <c r="BA153" i="72"/>
  <c r="AZ153" i="72"/>
  <c r="AY153" i="72"/>
  <c r="AX153" i="72"/>
  <c r="AW153" i="72"/>
  <c r="AV153" i="72"/>
  <c r="AU153" i="72"/>
  <c r="AT153" i="72"/>
  <c r="AS153" i="72"/>
  <c r="AR153" i="72"/>
  <c r="AQ153" i="72"/>
  <c r="AP153" i="72"/>
  <c r="AO153" i="72"/>
  <c r="AN153" i="72"/>
  <c r="AM153" i="72"/>
  <c r="AL153" i="72"/>
  <c r="AK153" i="72"/>
  <c r="AJ153" i="72"/>
  <c r="AI153" i="72"/>
  <c r="AH153" i="72"/>
  <c r="BK152" i="72"/>
  <c r="BJ152" i="72"/>
  <c r="BI152" i="72"/>
  <c r="BH152" i="72"/>
  <c r="BG152" i="72"/>
  <c r="BF152" i="72"/>
  <c r="BE152" i="72"/>
  <c r="BD152" i="72"/>
  <c r="BC152" i="72"/>
  <c r="BB152" i="72"/>
  <c r="BA152" i="72"/>
  <c r="AZ152" i="72"/>
  <c r="AY152" i="72"/>
  <c r="AX152" i="72"/>
  <c r="AW152" i="72"/>
  <c r="AV152" i="72"/>
  <c r="AU152" i="72"/>
  <c r="AT152" i="72"/>
  <c r="AS152" i="72"/>
  <c r="AR152" i="72"/>
  <c r="AQ152" i="72"/>
  <c r="AP152" i="72"/>
  <c r="AO152" i="72"/>
  <c r="AN152" i="72"/>
  <c r="AM152" i="72"/>
  <c r="AL152" i="72"/>
  <c r="AK152" i="72"/>
  <c r="AJ152" i="72"/>
  <c r="AI152" i="72"/>
  <c r="AH152" i="72"/>
  <c r="BK151" i="72"/>
  <c r="BJ151" i="72"/>
  <c r="BI151" i="72"/>
  <c r="BH151" i="72"/>
  <c r="BG151" i="72"/>
  <c r="BF151" i="72"/>
  <c r="BE151" i="72"/>
  <c r="BD151" i="72"/>
  <c r="BC151" i="72"/>
  <c r="BB151" i="72"/>
  <c r="BA151" i="72"/>
  <c r="AZ151" i="72"/>
  <c r="AY151" i="72"/>
  <c r="AX151" i="72"/>
  <c r="AW151" i="72"/>
  <c r="AV151" i="72"/>
  <c r="AU151" i="72"/>
  <c r="AT151" i="72"/>
  <c r="AS151" i="72"/>
  <c r="AR151" i="72"/>
  <c r="AQ151" i="72"/>
  <c r="AP151" i="72"/>
  <c r="AO151" i="72"/>
  <c r="AN151" i="72"/>
  <c r="AM151" i="72"/>
  <c r="AL151" i="72"/>
  <c r="AK151" i="72"/>
  <c r="AJ151" i="72"/>
  <c r="AI151" i="72"/>
  <c r="AH151" i="72"/>
  <c r="BK150" i="72"/>
  <c r="BJ150" i="72"/>
  <c r="BI150" i="72"/>
  <c r="BH150" i="72"/>
  <c r="BG150" i="72"/>
  <c r="BF150" i="72"/>
  <c r="BE150" i="72"/>
  <c r="BD150" i="72"/>
  <c r="BC150" i="72"/>
  <c r="BB150" i="72"/>
  <c r="BA150" i="72"/>
  <c r="AZ150" i="72"/>
  <c r="AY150" i="72"/>
  <c r="AX150" i="72"/>
  <c r="AW150" i="72"/>
  <c r="AV150" i="72"/>
  <c r="AU150" i="72"/>
  <c r="AT150" i="72"/>
  <c r="AS150" i="72"/>
  <c r="AR150" i="72"/>
  <c r="AQ150" i="72"/>
  <c r="AP150" i="72"/>
  <c r="AO150" i="72"/>
  <c r="AN150" i="72"/>
  <c r="AM150" i="72"/>
  <c r="AL150" i="72"/>
  <c r="AK150" i="72"/>
  <c r="AJ150" i="72"/>
  <c r="AI150" i="72"/>
  <c r="AH150" i="72"/>
  <c r="BK149" i="72"/>
  <c r="BJ149" i="72"/>
  <c r="BI149" i="72"/>
  <c r="BH149" i="72"/>
  <c r="BG149" i="72"/>
  <c r="BF149" i="72"/>
  <c r="BE149" i="72"/>
  <c r="BD149" i="72"/>
  <c r="BC149" i="72"/>
  <c r="BB149" i="72"/>
  <c r="BA149" i="72"/>
  <c r="AZ149" i="72"/>
  <c r="AY149" i="72"/>
  <c r="AX149" i="72"/>
  <c r="AW149" i="72"/>
  <c r="AV149" i="72"/>
  <c r="AU149" i="72"/>
  <c r="AT149" i="72"/>
  <c r="AS149" i="72"/>
  <c r="AR149" i="72"/>
  <c r="AQ149" i="72"/>
  <c r="AP149" i="72"/>
  <c r="AO149" i="72"/>
  <c r="AN149" i="72"/>
  <c r="AM149" i="72"/>
  <c r="AL149" i="72"/>
  <c r="AK149" i="72"/>
  <c r="AJ149" i="72"/>
  <c r="AI149" i="72"/>
  <c r="AH149" i="72"/>
  <c r="BK148" i="72"/>
  <c r="BJ148" i="72"/>
  <c r="BI148" i="72"/>
  <c r="BH148" i="72"/>
  <c r="BG148" i="72"/>
  <c r="BF148" i="72"/>
  <c r="BE148" i="72"/>
  <c r="BD148" i="72"/>
  <c r="BC148" i="72"/>
  <c r="BB148" i="72"/>
  <c r="BA148" i="72"/>
  <c r="AZ148" i="72"/>
  <c r="AY148" i="72"/>
  <c r="AX148" i="72"/>
  <c r="AW148" i="72"/>
  <c r="AV148" i="72"/>
  <c r="AU148" i="72"/>
  <c r="AT148" i="72"/>
  <c r="AS148" i="72"/>
  <c r="AR148" i="72"/>
  <c r="AQ148" i="72"/>
  <c r="AP148" i="72"/>
  <c r="AO148" i="72"/>
  <c r="AN148" i="72"/>
  <c r="AM148" i="72"/>
  <c r="AL148" i="72"/>
  <c r="AK148" i="72"/>
  <c r="AJ148" i="72"/>
  <c r="AI148" i="72"/>
  <c r="AH148" i="72"/>
  <c r="BK147" i="72"/>
  <c r="BJ147" i="72"/>
  <c r="BI147" i="72"/>
  <c r="BH147" i="72"/>
  <c r="BG147" i="72"/>
  <c r="BF147" i="72"/>
  <c r="BE147" i="72"/>
  <c r="BD147" i="72"/>
  <c r="BC147" i="72"/>
  <c r="BB147" i="72"/>
  <c r="BA147" i="72"/>
  <c r="AZ147" i="72"/>
  <c r="AY147" i="72"/>
  <c r="AX147" i="72"/>
  <c r="AW147" i="72"/>
  <c r="AV147" i="72"/>
  <c r="AU147" i="72"/>
  <c r="AT147" i="72"/>
  <c r="AS147" i="72"/>
  <c r="AR147" i="72"/>
  <c r="AQ147" i="72"/>
  <c r="AP147" i="72"/>
  <c r="AO147" i="72"/>
  <c r="AN147" i="72"/>
  <c r="AM147" i="72"/>
  <c r="AL147" i="72"/>
  <c r="AK147" i="72"/>
  <c r="AJ147" i="72"/>
  <c r="AI147" i="72"/>
  <c r="AH147" i="72"/>
  <c r="BK146" i="72"/>
  <c r="BJ146" i="72"/>
  <c r="BI146" i="72"/>
  <c r="BH146" i="72"/>
  <c r="BG146" i="72"/>
  <c r="BF146" i="72"/>
  <c r="BE146" i="72"/>
  <c r="BD146" i="72"/>
  <c r="BC146" i="72"/>
  <c r="BB146" i="72"/>
  <c r="BA146" i="72"/>
  <c r="AZ146" i="72"/>
  <c r="AY146" i="72"/>
  <c r="AX146" i="72"/>
  <c r="AW146" i="72"/>
  <c r="AV146" i="72"/>
  <c r="AU146" i="72"/>
  <c r="AT146" i="72"/>
  <c r="AS146" i="72"/>
  <c r="AR146" i="72"/>
  <c r="AQ146" i="72"/>
  <c r="AP146" i="72"/>
  <c r="AO146" i="72"/>
  <c r="AN146" i="72"/>
  <c r="AM146" i="72"/>
  <c r="AL146" i="72"/>
  <c r="AK146" i="72"/>
  <c r="AJ146" i="72"/>
  <c r="AI146" i="72"/>
  <c r="AH146" i="72"/>
  <c r="BK145" i="72"/>
  <c r="BJ145" i="72"/>
  <c r="BI145" i="72"/>
  <c r="BH145" i="72"/>
  <c r="BG145" i="72"/>
  <c r="BF145" i="72"/>
  <c r="BE145" i="72"/>
  <c r="BD145" i="72"/>
  <c r="BC145" i="72"/>
  <c r="BB145" i="72"/>
  <c r="BA145" i="72"/>
  <c r="AZ145" i="72"/>
  <c r="AY145" i="72"/>
  <c r="AX145" i="72"/>
  <c r="AW145" i="72"/>
  <c r="AV145" i="72"/>
  <c r="AU145" i="72"/>
  <c r="AT145" i="72"/>
  <c r="AS145" i="72"/>
  <c r="AR145" i="72"/>
  <c r="AQ145" i="72"/>
  <c r="AP145" i="72"/>
  <c r="AO145" i="72"/>
  <c r="AN145" i="72"/>
  <c r="AM145" i="72"/>
  <c r="AL145" i="72"/>
  <c r="AK145" i="72"/>
  <c r="AJ145" i="72"/>
  <c r="AI145" i="72"/>
  <c r="AH145" i="72"/>
  <c r="BK144" i="72"/>
  <c r="BJ144" i="72"/>
  <c r="BI144" i="72"/>
  <c r="BH144" i="72"/>
  <c r="BG144" i="72"/>
  <c r="BF144" i="72"/>
  <c r="BE144" i="72"/>
  <c r="BD144" i="72"/>
  <c r="BC144" i="72"/>
  <c r="BB144" i="72"/>
  <c r="BA144" i="72"/>
  <c r="AZ144" i="72"/>
  <c r="AY144" i="72"/>
  <c r="AX144" i="72"/>
  <c r="AW144" i="72"/>
  <c r="AV144" i="72"/>
  <c r="AU144" i="72"/>
  <c r="AT144" i="72"/>
  <c r="AS144" i="72"/>
  <c r="AR144" i="72"/>
  <c r="AQ144" i="72"/>
  <c r="AP144" i="72"/>
  <c r="AO144" i="72"/>
  <c r="AN144" i="72"/>
  <c r="AM144" i="72"/>
  <c r="AL144" i="72"/>
  <c r="AK144" i="72"/>
  <c r="AJ144" i="72"/>
  <c r="AI144" i="72"/>
  <c r="AH144" i="72"/>
  <c r="BK143" i="72"/>
  <c r="BJ143" i="72"/>
  <c r="BI143" i="72"/>
  <c r="BH143" i="72"/>
  <c r="BG143" i="72"/>
  <c r="BF143" i="72"/>
  <c r="BE143" i="72"/>
  <c r="BD143" i="72"/>
  <c r="BC143" i="72"/>
  <c r="BB143" i="72"/>
  <c r="BA143" i="72"/>
  <c r="AZ143" i="72"/>
  <c r="AY143" i="72"/>
  <c r="AX143" i="72"/>
  <c r="AW143" i="72"/>
  <c r="AV143" i="72"/>
  <c r="AU143" i="72"/>
  <c r="AT143" i="72"/>
  <c r="AS143" i="72"/>
  <c r="AR143" i="72"/>
  <c r="AQ143" i="72"/>
  <c r="AP143" i="72"/>
  <c r="AO143" i="72"/>
  <c r="AN143" i="72"/>
  <c r="AM143" i="72"/>
  <c r="AL143" i="72"/>
  <c r="AK143" i="72"/>
  <c r="AJ143" i="72"/>
  <c r="AI143" i="72"/>
  <c r="AH143" i="72"/>
  <c r="BK142" i="72"/>
  <c r="BJ142" i="72"/>
  <c r="BI142" i="72"/>
  <c r="BH142" i="72"/>
  <c r="BG142" i="72"/>
  <c r="BF142" i="72"/>
  <c r="BE142" i="72"/>
  <c r="BD142" i="72"/>
  <c r="BC142" i="72"/>
  <c r="BB142" i="72"/>
  <c r="BA142" i="72"/>
  <c r="AZ142" i="72"/>
  <c r="AY142" i="72"/>
  <c r="AX142" i="72"/>
  <c r="AW142" i="72"/>
  <c r="AV142" i="72"/>
  <c r="AU142" i="72"/>
  <c r="AT142" i="72"/>
  <c r="AS142" i="72"/>
  <c r="AR142" i="72"/>
  <c r="AQ142" i="72"/>
  <c r="AP142" i="72"/>
  <c r="AO142" i="72"/>
  <c r="AN142" i="72"/>
  <c r="AM142" i="72"/>
  <c r="AL142" i="72"/>
  <c r="AK142" i="72"/>
  <c r="AJ142" i="72"/>
  <c r="AI142" i="72"/>
  <c r="AH142" i="72"/>
  <c r="BK140" i="72"/>
  <c r="BJ140" i="72"/>
  <c r="BI140" i="72"/>
  <c r="BH140" i="72"/>
  <c r="BG140" i="72"/>
  <c r="BF140" i="72"/>
  <c r="BE140" i="72"/>
  <c r="BD140" i="72"/>
  <c r="BC140" i="72"/>
  <c r="BB140" i="72"/>
  <c r="BA140" i="72"/>
  <c r="AZ140" i="72"/>
  <c r="AY140" i="72"/>
  <c r="AX140" i="72"/>
  <c r="AW140" i="72"/>
  <c r="AV140" i="72"/>
  <c r="AU140" i="72"/>
  <c r="AT140" i="72"/>
  <c r="AS140" i="72"/>
  <c r="AR140" i="72"/>
  <c r="AQ140" i="72"/>
  <c r="AP140" i="72"/>
  <c r="AO140" i="72"/>
  <c r="AN140" i="72"/>
  <c r="AM140" i="72"/>
  <c r="AL140" i="72"/>
  <c r="AK140" i="72"/>
  <c r="AJ140" i="72"/>
  <c r="AI140" i="72"/>
  <c r="AH140" i="72"/>
  <c r="BK139" i="72"/>
  <c r="BJ139" i="72"/>
  <c r="BI139" i="72"/>
  <c r="BH139" i="72"/>
  <c r="BG139" i="72"/>
  <c r="BF139" i="72"/>
  <c r="BE139" i="72"/>
  <c r="BD139" i="72"/>
  <c r="BC139" i="72"/>
  <c r="BB139" i="72"/>
  <c r="BA139" i="72"/>
  <c r="AZ139" i="72"/>
  <c r="AY139" i="72"/>
  <c r="AX139" i="72"/>
  <c r="AW139" i="72"/>
  <c r="AV139" i="72"/>
  <c r="AU139" i="72"/>
  <c r="AT139" i="72"/>
  <c r="AS139" i="72"/>
  <c r="AR139" i="72"/>
  <c r="AQ139" i="72"/>
  <c r="AP139" i="72"/>
  <c r="AO139" i="72"/>
  <c r="AN139" i="72"/>
  <c r="AM139" i="72"/>
  <c r="AL139" i="72"/>
  <c r="AK139" i="72"/>
  <c r="AJ139" i="72"/>
  <c r="AI139" i="72"/>
  <c r="AH139" i="72"/>
  <c r="BK138" i="72"/>
  <c r="BJ138" i="72"/>
  <c r="BI138" i="72"/>
  <c r="BH138" i="72"/>
  <c r="BG138" i="72"/>
  <c r="BF138" i="72"/>
  <c r="BE138" i="72"/>
  <c r="BD138" i="72"/>
  <c r="BC138" i="72"/>
  <c r="BB138" i="72"/>
  <c r="BA138" i="72"/>
  <c r="AZ138" i="72"/>
  <c r="AY138" i="72"/>
  <c r="AX138" i="72"/>
  <c r="AW138" i="72"/>
  <c r="AV138" i="72"/>
  <c r="AU138" i="72"/>
  <c r="AT138" i="72"/>
  <c r="AS138" i="72"/>
  <c r="AR138" i="72"/>
  <c r="AQ138" i="72"/>
  <c r="AP138" i="72"/>
  <c r="AO138" i="72"/>
  <c r="AN138" i="72"/>
  <c r="AM138" i="72"/>
  <c r="AL138" i="72"/>
  <c r="AK138" i="72"/>
  <c r="AJ138" i="72"/>
  <c r="AI138" i="72"/>
  <c r="AH138" i="72"/>
  <c r="BK137" i="72"/>
  <c r="BJ137" i="72"/>
  <c r="BI137" i="72"/>
  <c r="BH137" i="72"/>
  <c r="BG137" i="72"/>
  <c r="BF137" i="72"/>
  <c r="BE137" i="72"/>
  <c r="BD137" i="72"/>
  <c r="BC137" i="72"/>
  <c r="BB137" i="72"/>
  <c r="BA137" i="72"/>
  <c r="AZ137" i="72"/>
  <c r="AY137" i="72"/>
  <c r="AX137" i="72"/>
  <c r="AW137" i="72"/>
  <c r="AV137" i="72"/>
  <c r="AU137" i="72"/>
  <c r="AT137" i="72"/>
  <c r="AS137" i="72"/>
  <c r="AR137" i="72"/>
  <c r="AQ137" i="72"/>
  <c r="AP137" i="72"/>
  <c r="AO137" i="72"/>
  <c r="AN137" i="72"/>
  <c r="AM137" i="72"/>
  <c r="AL137" i="72"/>
  <c r="AK137" i="72"/>
  <c r="AJ137" i="72"/>
  <c r="AI137" i="72"/>
  <c r="AH137" i="72"/>
  <c r="BK136" i="72"/>
  <c r="BJ136" i="72"/>
  <c r="BI136" i="72"/>
  <c r="BH136" i="72"/>
  <c r="BG136" i="72"/>
  <c r="BF136" i="72"/>
  <c r="BE136" i="72"/>
  <c r="BD136" i="72"/>
  <c r="BC136" i="72"/>
  <c r="BB136" i="72"/>
  <c r="BA136" i="72"/>
  <c r="AZ136" i="72"/>
  <c r="AY136" i="72"/>
  <c r="AX136" i="72"/>
  <c r="AW136" i="72"/>
  <c r="AV136" i="72"/>
  <c r="AU136" i="72"/>
  <c r="AT136" i="72"/>
  <c r="AS136" i="72"/>
  <c r="AR136" i="72"/>
  <c r="AQ136" i="72"/>
  <c r="AP136" i="72"/>
  <c r="AO136" i="72"/>
  <c r="AN136" i="72"/>
  <c r="AM136" i="72"/>
  <c r="AL136" i="72"/>
  <c r="AK136" i="72"/>
  <c r="AJ136" i="72"/>
  <c r="AI136" i="72"/>
  <c r="AH136" i="72"/>
  <c r="BK135" i="72"/>
  <c r="BJ135" i="72"/>
  <c r="BI135" i="72"/>
  <c r="BH135" i="72"/>
  <c r="BG135" i="72"/>
  <c r="BF135" i="72"/>
  <c r="BE135" i="72"/>
  <c r="BD135" i="72"/>
  <c r="BC135" i="72"/>
  <c r="BB135" i="72"/>
  <c r="BA135" i="72"/>
  <c r="AZ135" i="72"/>
  <c r="AY135" i="72"/>
  <c r="AX135" i="72"/>
  <c r="AW135" i="72"/>
  <c r="AV135" i="72"/>
  <c r="AU135" i="72"/>
  <c r="AT135" i="72"/>
  <c r="AS135" i="72"/>
  <c r="AR135" i="72"/>
  <c r="AQ135" i="72"/>
  <c r="AP135" i="72"/>
  <c r="AO135" i="72"/>
  <c r="AN135" i="72"/>
  <c r="AM135" i="72"/>
  <c r="AL135" i="72"/>
  <c r="AK135" i="72"/>
  <c r="AJ135" i="72"/>
  <c r="AI135" i="72"/>
  <c r="AH135" i="72"/>
  <c r="BK134" i="72"/>
  <c r="BJ134" i="72"/>
  <c r="BI134" i="72"/>
  <c r="BH134" i="72"/>
  <c r="BG134" i="72"/>
  <c r="BF134" i="72"/>
  <c r="BE134" i="72"/>
  <c r="BD134" i="72"/>
  <c r="BC134" i="72"/>
  <c r="BB134" i="72"/>
  <c r="BA134" i="72"/>
  <c r="AZ134" i="72"/>
  <c r="AY134" i="72"/>
  <c r="AX134" i="72"/>
  <c r="AW134" i="72"/>
  <c r="AV134" i="72"/>
  <c r="AU134" i="72"/>
  <c r="AT134" i="72"/>
  <c r="AS134" i="72"/>
  <c r="AR134" i="72"/>
  <c r="AQ134" i="72"/>
  <c r="AP134" i="72"/>
  <c r="AO134" i="72"/>
  <c r="AN134" i="72"/>
  <c r="AM134" i="72"/>
  <c r="AL134" i="72"/>
  <c r="AK134" i="72"/>
  <c r="AJ134" i="72"/>
  <c r="AI134" i="72"/>
  <c r="AH134" i="72"/>
  <c r="BK133" i="72"/>
  <c r="BJ133" i="72"/>
  <c r="BI133" i="72"/>
  <c r="BH133" i="72"/>
  <c r="BG133" i="72"/>
  <c r="BF133" i="72"/>
  <c r="BE133" i="72"/>
  <c r="BD133" i="72"/>
  <c r="BC133" i="72"/>
  <c r="BB133" i="72"/>
  <c r="BA133" i="72"/>
  <c r="AZ133" i="72"/>
  <c r="AY133" i="72"/>
  <c r="AX133" i="72"/>
  <c r="AW133" i="72"/>
  <c r="AV133" i="72"/>
  <c r="AU133" i="72"/>
  <c r="AT133" i="72"/>
  <c r="AS133" i="72"/>
  <c r="AR133" i="72"/>
  <c r="AQ133" i="72"/>
  <c r="AP133" i="72"/>
  <c r="AO133" i="72"/>
  <c r="AN133" i="72"/>
  <c r="AM133" i="72"/>
  <c r="AL133" i="72"/>
  <c r="AK133" i="72"/>
  <c r="AJ133" i="72"/>
  <c r="AI133" i="72"/>
  <c r="AH133" i="72"/>
  <c r="BK132" i="72"/>
  <c r="BJ132" i="72"/>
  <c r="BI132" i="72"/>
  <c r="BH132" i="72"/>
  <c r="BG132" i="72"/>
  <c r="BF132" i="72"/>
  <c r="BE132" i="72"/>
  <c r="BD132" i="72"/>
  <c r="BC132" i="72"/>
  <c r="BB132" i="72"/>
  <c r="BA132" i="72"/>
  <c r="AZ132" i="72"/>
  <c r="AY132" i="72"/>
  <c r="AX132" i="72"/>
  <c r="AW132" i="72"/>
  <c r="AV132" i="72"/>
  <c r="AU132" i="72"/>
  <c r="AT132" i="72"/>
  <c r="AS132" i="72"/>
  <c r="AR132" i="72"/>
  <c r="AQ132" i="72"/>
  <c r="AP132" i="72"/>
  <c r="AO132" i="72"/>
  <c r="AN132" i="72"/>
  <c r="AM132" i="72"/>
  <c r="AL132" i="72"/>
  <c r="AK132" i="72"/>
  <c r="AJ132" i="72"/>
  <c r="AI132" i="72"/>
  <c r="AH132" i="72"/>
  <c r="BK131" i="72"/>
  <c r="BJ131" i="72"/>
  <c r="BI131" i="72"/>
  <c r="BH131" i="72"/>
  <c r="BG131" i="72"/>
  <c r="BF131" i="72"/>
  <c r="BE131" i="72"/>
  <c r="BD131" i="72"/>
  <c r="BC131" i="72"/>
  <c r="BB131" i="72"/>
  <c r="BA131" i="72"/>
  <c r="AZ131" i="72"/>
  <c r="AY131" i="72"/>
  <c r="AX131" i="72"/>
  <c r="AW131" i="72"/>
  <c r="AV131" i="72"/>
  <c r="AU131" i="72"/>
  <c r="AT131" i="72"/>
  <c r="AS131" i="72"/>
  <c r="AR131" i="72"/>
  <c r="AQ131" i="72"/>
  <c r="AP131" i="72"/>
  <c r="AO131" i="72"/>
  <c r="AN131" i="72"/>
  <c r="AM131" i="72"/>
  <c r="AL131" i="72"/>
  <c r="AK131" i="72"/>
  <c r="AJ131" i="72"/>
  <c r="AI131" i="72"/>
  <c r="AH131" i="72"/>
  <c r="BK130" i="72"/>
  <c r="BJ130" i="72"/>
  <c r="BI130" i="72"/>
  <c r="BH130" i="72"/>
  <c r="BG130" i="72"/>
  <c r="BF130" i="72"/>
  <c r="BE130" i="72"/>
  <c r="BD130" i="72"/>
  <c r="BC130" i="72"/>
  <c r="BB130" i="72"/>
  <c r="BA130" i="72"/>
  <c r="AZ130" i="72"/>
  <c r="AY130" i="72"/>
  <c r="AX130" i="72"/>
  <c r="AW130" i="72"/>
  <c r="AV130" i="72"/>
  <c r="AU130" i="72"/>
  <c r="AT130" i="72"/>
  <c r="AS130" i="72"/>
  <c r="AR130" i="72"/>
  <c r="AQ130" i="72"/>
  <c r="AP130" i="72"/>
  <c r="AO130" i="72"/>
  <c r="AN130" i="72"/>
  <c r="AM130" i="72"/>
  <c r="AL130" i="72"/>
  <c r="AK130" i="72"/>
  <c r="AJ130" i="72"/>
  <c r="AI130" i="72"/>
  <c r="AH130" i="72"/>
  <c r="BK129" i="72"/>
  <c r="BJ129" i="72"/>
  <c r="BI129" i="72"/>
  <c r="BH129" i="72"/>
  <c r="BG129" i="72"/>
  <c r="BF129" i="72"/>
  <c r="BE129" i="72"/>
  <c r="BD129" i="72"/>
  <c r="BC129" i="72"/>
  <c r="BB129" i="72"/>
  <c r="BA129" i="72"/>
  <c r="AZ129" i="72"/>
  <c r="AY129" i="72"/>
  <c r="AX129" i="72"/>
  <c r="AW129" i="72"/>
  <c r="AV129" i="72"/>
  <c r="AU129" i="72"/>
  <c r="AT129" i="72"/>
  <c r="AS129" i="72"/>
  <c r="AR129" i="72"/>
  <c r="AQ129" i="72"/>
  <c r="AP129" i="72"/>
  <c r="AO129" i="72"/>
  <c r="AN129" i="72"/>
  <c r="AM129" i="72"/>
  <c r="AL129" i="72"/>
  <c r="AK129" i="72"/>
  <c r="AJ129" i="72"/>
  <c r="AI129" i="72"/>
  <c r="AH129" i="72"/>
  <c r="BK128" i="72"/>
  <c r="BJ128" i="72"/>
  <c r="BI128" i="72"/>
  <c r="BH128" i="72"/>
  <c r="BG128" i="72"/>
  <c r="BF128" i="72"/>
  <c r="BE128" i="72"/>
  <c r="BD128" i="72"/>
  <c r="BC128" i="72"/>
  <c r="BB128" i="72"/>
  <c r="BA128" i="72"/>
  <c r="AZ128" i="72"/>
  <c r="AY128" i="72"/>
  <c r="AX128" i="72"/>
  <c r="AW128" i="72"/>
  <c r="AV128" i="72"/>
  <c r="AU128" i="72"/>
  <c r="AT128" i="72"/>
  <c r="AS128" i="72"/>
  <c r="AR128" i="72"/>
  <c r="AQ128" i="72"/>
  <c r="AP128" i="72"/>
  <c r="AO128" i="72"/>
  <c r="AN128" i="72"/>
  <c r="AM128" i="72"/>
  <c r="AL128" i="72"/>
  <c r="AK128" i="72"/>
  <c r="AJ128" i="72"/>
  <c r="AI128" i="72"/>
  <c r="AH128" i="72"/>
  <c r="BK127" i="72"/>
  <c r="BJ127" i="72"/>
  <c r="BI127" i="72"/>
  <c r="BH127" i="72"/>
  <c r="BG127" i="72"/>
  <c r="BF127" i="72"/>
  <c r="BE127" i="72"/>
  <c r="BD127" i="72"/>
  <c r="BC127" i="72"/>
  <c r="BB127" i="72"/>
  <c r="BA127" i="72"/>
  <c r="AZ127" i="72"/>
  <c r="AY127" i="72"/>
  <c r="AX127" i="72"/>
  <c r="AW127" i="72"/>
  <c r="AV127" i="72"/>
  <c r="AU127" i="72"/>
  <c r="AT127" i="72"/>
  <c r="AS127" i="72"/>
  <c r="AR127" i="72"/>
  <c r="AQ127" i="72"/>
  <c r="AP127" i="72"/>
  <c r="AO127" i="72"/>
  <c r="AN127" i="72"/>
  <c r="AM127" i="72"/>
  <c r="AL127" i="72"/>
  <c r="AK127" i="72"/>
  <c r="AJ127" i="72"/>
  <c r="AI127" i="72"/>
  <c r="AH127" i="72"/>
  <c r="BK126" i="72"/>
  <c r="BJ126" i="72"/>
  <c r="BI126" i="72"/>
  <c r="BH126" i="72"/>
  <c r="BG126" i="72"/>
  <c r="BF126" i="72"/>
  <c r="BE126" i="72"/>
  <c r="BD126" i="72"/>
  <c r="BC126" i="72"/>
  <c r="BB126" i="72"/>
  <c r="BA126" i="72"/>
  <c r="AZ126" i="72"/>
  <c r="AY126" i="72"/>
  <c r="AX126" i="72"/>
  <c r="AW126" i="72"/>
  <c r="AV126" i="72"/>
  <c r="AU126" i="72"/>
  <c r="AT126" i="72"/>
  <c r="AS126" i="72"/>
  <c r="AR126" i="72"/>
  <c r="AQ126" i="72"/>
  <c r="AP126" i="72"/>
  <c r="AO126" i="72"/>
  <c r="AN126" i="72"/>
  <c r="AM126" i="72"/>
  <c r="AL126" i="72"/>
  <c r="AK126" i="72"/>
  <c r="AJ126" i="72"/>
  <c r="AI126" i="72"/>
  <c r="AH126" i="72"/>
  <c r="BK125" i="72"/>
  <c r="BJ125" i="72"/>
  <c r="BI125" i="72"/>
  <c r="BH125" i="72"/>
  <c r="BG125" i="72"/>
  <c r="BF125" i="72"/>
  <c r="BE125" i="72"/>
  <c r="BD125" i="72"/>
  <c r="BC125" i="72"/>
  <c r="BB125" i="72"/>
  <c r="BA125" i="72"/>
  <c r="AZ125" i="72"/>
  <c r="AY125" i="72"/>
  <c r="AX125" i="72"/>
  <c r="AW125" i="72"/>
  <c r="AV125" i="72"/>
  <c r="AU125" i="72"/>
  <c r="AT125" i="72"/>
  <c r="AS125" i="72"/>
  <c r="AR125" i="72"/>
  <c r="AQ125" i="72"/>
  <c r="AP125" i="72"/>
  <c r="AO125" i="72"/>
  <c r="AN125" i="72"/>
  <c r="AM125" i="72"/>
  <c r="AL125" i="72"/>
  <c r="AK125" i="72"/>
  <c r="AJ125" i="72"/>
  <c r="AI125" i="72"/>
  <c r="AH125" i="72"/>
  <c r="BK124" i="72"/>
  <c r="BJ124" i="72"/>
  <c r="BI124" i="72"/>
  <c r="BH124" i="72"/>
  <c r="BG124" i="72"/>
  <c r="BF124" i="72"/>
  <c r="BE124" i="72"/>
  <c r="BD124" i="72"/>
  <c r="BC124" i="72"/>
  <c r="BB124" i="72"/>
  <c r="BA124" i="72"/>
  <c r="AZ124" i="72"/>
  <c r="AY124" i="72"/>
  <c r="AX124" i="72"/>
  <c r="AW124" i="72"/>
  <c r="AV124" i="72"/>
  <c r="AU124" i="72"/>
  <c r="AT124" i="72"/>
  <c r="AS124" i="72"/>
  <c r="AR124" i="72"/>
  <c r="AQ124" i="72"/>
  <c r="AP124" i="72"/>
  <c r="AO124" i="72"/>
  <c r="AN124" i="72"/>
  <c r="AM124" i="72"/>
  <c r="AL124" i="72"/>
  <c r="AK124" i="72"/>
  <c r="AJ124" i="72"/>
  <c r="AI124" i="72"/>
  <c r="AH124" i="72"/>
  <c r="BK123" i="72"/>
  <c r="BJ123" i="72"/>
  <c r="BI123" i="72"/>
  <c r="BH123" i="72"/>
  <c r="BG123" i="72"/>
  <c r="BF123" i="72"/>
  <c r="BE123" i="72"/>
  <c r="BD123" i="72"/>
  <c r="BC123" i="72"/>
  <c r="BB123" i="72"/>
  <c r="BA123" i="72"/>
  <c r="AZ123" i="72"/>
  <c r="AY123" i="72"/>
  <c r="AX123" i="72"/>
  <c r="AW123" i="72"/>
  <c r="AV123" i="72"/>
  <c r="AU123" i="72"/>
  <c r="AT123" i="72"/>
  <c r="AS123" i="72"/>
  <c r="AR123" i="72"/>
  <c r="AQ123" i="72"/>
  <c r="AP123" i="72"/>
  <c r="AO123" i="72"/>
  <c r="AN123" i="72"/>
  <c r="AM123" i="72"/>
  <c r="AL123" i="72"/>
  <c r="AK123" i="72"/>
  <c r="AJ123" i="72"/>
  <c r="AI123" i="72"/>
  <c r="AH123" i="72"/>
  <c r="BK122" i="72"/>
  <c r="BJ122" i="72"/>
  <c r="BI122" i="72"/>
  <c r="BH122" i="72"/>
  <c r="BG122" i="72"/>
  <c r="BF122" i="72"/>
  <c r="BE122" i="72"/>
  <c r="BD122" i="72"/>
  <c r="BC122" i="72"/>
  <c r="BB122" i="72"/>
  <c r="BA122" i="72"/>
  <c r="AZ122" i="72"/>
  <c r="AY122" i="72"/>
  <c r="AX122" i="72"/>
  <c r="AW122" i="72"/>
  <c r="AV122" i="72"/>
  <c r="AU122" i="72"/>
  <c r="AT122" i="72"/>
  <c r="AS122" i="72"/>
  <c r="AR122" i="72"/>
  <c r="AQ122" i="72"/>
  <c r="AP122" i="72"/>
  <c r="AO122" i="72"/>
  <c r="AN122" i="72"/>
  <c r="AM122" i="72"/>
  <c r="AL122" i="72"/>
  <c r="AK122" i="72"/>
  <c r="AJ122" i="72"/>
  <c r="AI122" i="72"/>
  <c r="AH122" i="72"/>
  <c r="BK121" i="72"/>
  <c r="BJ121" i="72"/>
  <c r="BI121" i="72"/>
  <c r="BH121" i="72"/>
  <c r="BG121" i="72"/>
  <c r="BF121" i="72"/>
  <c r="BE121" i="72"/>
  <c r="BD121" i="72"/>
  <c r="BC121" i="72"/>
  <c r="BB121" i="72"/>
  <c r="BA121" i="72"/>
  <c r="AZ121" i="72"/>
  <c r="AY121" i="72"/>
  <c r="AX121" i="72"/>
  <c r="AW121" i="72"/>
  <c r="AV121" i="72"/>
  <c r="AU121" i="72"/>
  <c r="AT121" i="72"/>
  <c r="AS121" i="72"/>
  <c r="AR121" i="72"/>
  <c r="AQ121" i="72"/>
  <c r="AP121" i="72"/>
  <c r="AO121" i="72"/>
  <c r="AN121" i="72"/>
  <c r="AM121" i="72"/>
  <c r="AL121" i="72"/>
  <c r="AK121" i="72"/>
  <c r="AJ121" i="72"/>
  <c r="AI121" i="72"/>
  <c r="AH121" i="72"/>
  <c r="BK119" i="72"/>
  <c r="BJ119" i="72"/>
  <c r="BI119" i="72"/>
  <c r="BH119" i="72"/>
  <c r="BG119" i="72"/>
  <c r="BF119" i="72"/>
  <c r="BE119" i="72"/>
  <c r="BD119" i="72"/>
  <c r="BC119" i="72"/>
  <c r="BB119" i="72"/>
  <c r="BA119" i="72"/>
  <c r="AZ119" i="72"/>
  <c r="AY119" i="72"/>
  <c r="AX119" i="72"/>
  <c r="AW119" i="72"/>
  <c r="AV119" i="72"/>
  <c r="AU119" i="72"/>
  <c r="AT119" i="72"/>
  <c r="AS119" i="72"/>
  <c r="AR119" i="72"/>
  <c r="AQ119" i="72"/>
  <c r="AP119" i="72"/>
  <c r="AO119" i="72"/>
  <c r="AN119" i="72"/>
  <c r="AM119" i="72"/>
  <c r="AL119" i="72"/>
  <c r="AK119" i="72"/>
  <c r="AJ119" i="72"/>
  <c r="AI119" i="72"/>
  <c r="AH119" i="72"/>
  <c r="BK118" i="72"/>
  <c r="BJ118" i="72"/>
  <c r="BI118" i="72"/>
  <c r="BH118" i="72"/>
  <c r="BG118" i="72"/>
  <c r="BF118" i="72"/>
  <c r="BE118" i="72"/>
  <c r="BD118" i="72"/>
  <c r="BC118" i="72"/>
  <c r="BB118" i="72"/>
  <c r="BA118" i="72"/>
  <c r="AZ118" i="72"/>
  <c r="AY118" i="72"/>
  <c r="AX118" i="72"/>
  <c r="AW118" i="72"/>
  <c r="AV118" i="72"/>
  <c r="AU118" i="72"/>
  <c r="AT118" i="72"/>
  <c r="AS118" i="72"/>
  <c r="AR118" i="72"/>
  <c r="AQ118" i="72"/>
  <c r="AP118" i="72"/>
  <c r="AO118" i="72"/>
  <c r="AN118" i="72"/>
  <c r="AM118" i="72"/>
  <c r="AL118" i="72"/>
  <c r="AK118" i="72"/>
  <c r="AJ118" i="72"/>
  <c r="AI118" i="72"/>
  <c r="AH118" i="72"/>
  <c r="BK117" i="72"/>
  <c r="BJ117" i="72"/>
  <c r="BI117" i="72"/>
  <c r="BH117" i="72"/>
  <c r="BG117" i="72"/>
  <c r="BF117" i="72"/>
  <c r="BE117" i="72"/>
  <c r="BD117" i="72"/>
  <c r="BC117" i="72"/>
  <c r="BB117" i="72"/>
  <c r="BA117" i="72"/>
  <c r="AZ117" i="72"/>
  <c r="AY117" i="72"/>
  <c r="AX117" i="72"/>
  <c r="AW117" i="72"/>
  <c r="AV117" i="72"/>
  <c r="AU117" i="72"/>
  <c r="AT117" i="72"/>
  <c r="AS117" i="72"/>
  <c r="AR117" i="72"/>
  <c r="AQ117" i="72"/>
  <c r="AP117" i="72"/>
  <c r="AO117" i="72"/>
  <c r="AN117" i="72"/>
  <c r="AM117" i="72"/>
  <c r="AL117" i="72"/>
  <c r="AK117" i="72"/>
  <c r="AJ117" i="72"/>
  <c r="AI117" i="72"/>
  <c r="AH117" i="72"/>
  <c r="BK116" i="72"/>
  <c r="BJ116" i="72"/>
  <c r="BI116" i="72"/>
  <c r="BH116" i="72"/>
  <c r="BG116" i="72"/>
  <c r="BF116" i="72"/>
  <c r="BE116" i="72"/>
  <c r="BD116" i="72"/>
  <c r="BC116" i="72"/>
  <c r="BB116" i="72"/>
  <c r="BA116" i="72"/>
  <c r="AZ116" i="72"/>
  <c r="AY116" i="72"/>
  <c r="AX116" i="72"/>
  <c r="AW116" i="72"/>
  <c r="AV116" i="72"/>
  <c r="AU116" i="72"/>
  <c r="AT116" i="72"/>
  <c r="AS116" i="72"/>
  <c r="AR116" i="72"/>
  <c r="AQ116" i="72"/>
  <c r="AP116" i="72"/>
  <c r="AO116" i="72"/>
  <c r="AN116" i="72"/>
  <c r="AM116" i="72"/>
  <c r="AL116" i="72"/>
  <c r="AK116" i="72"/>
  <c r="AJ116" i="72"/>
  <c r="AI116" i="72"/>
  <c r="AH116" i="72"/>
  <c r="BK115" i="72"/>
  <c r="BJ115" i="72"/>
  <c r="BI115" i="72"/>
  <c r="BH115" i="72"/>
  <c r="BG115" i="72"/>
  <c r="BF115" i="72"/>
  <c r="BE115" i="72"/>
  <c r="BD115" i="72"/>
  <c r="BC115" i="72"/>
  <c r="BB115" i="72"/>
  <c r="BA115" i="72"/>
  <c r="AZ115" i="72"/>
  <c r="AY115" i="72"/>
  <c r="AX115" i="72"/>
  <c r="AW115" i="72"/>
  <c r="AV115" i="72"/>
  <c r="AU115" i="72"/>
  <c r="AT115" i="72"/>
  <c r="AS115" i="72"/>
  <c r="AR115" i="72"/>
  <c r="AQ115" i="72"/>
  <c r="AP115" i="72"/>
  <c r="AO115" i="72"/>
  <c r="AN115" i="72"/>
  <c r="AM115" i="72"/>
  <c r="AL115" i="72"/>
  <c r="AK115" i="72"/>
  <c r="AJ115" i="72"/>
  <c r="AI115" i="72"/>
  <c r="AH115" i="72"/>
  <c r="BK114" i="72"/>
  <c r="BJ114" i="72"/>
  <c r="BI114" i="72"/>
  <c r="BH114" i="72"/>
  <c r="BG114" i="72"/>
  <c r="BF114" i="72"/>
  <c r="BE114" i="72"/>
  <c r="BD114" i="72"/>
  <c r="BC114" i="72"/>
  <c r="BB114" i="72"/>
  <c r="BA114" i="72"/>
  <c r="AZ114" i="72"/>
  <c r="AY114" i="72"/>
  <c r="AX114" i="72"/>
  <c r="AW114" i="72"/>
  <c r="AV114" i="72"/>
  <c r="AU114" i="72"/>
  <c r="AT114" i="72"/>
  <c r="AS114" i="72"/>
  <c r="AR114" i="72"/>
  <c r="AQ114" i="72"/>
  <c r="AP114" i="72"/>
  <c r="AO114" i="72"/>
  <c r="AN114" i="72"/>
  <c r="AM114" i="72"/>
  <c r="AL114" i="72"/>
  <c r="AK114" i="72"/>
  <c r="AJ114" i="72"/>
  <c r="AI114" i="72"/>
  <c r="AH114" i="72"/>
  <c r="BK113" i="72"/>
  <c r="BJ113" i="72"/>
  <c r="BI113" i="72"/>
  <c r="BH113" i="72"/>
  <c r="BG113" i="72"/>
  <c r="BF113" i="72"/>
  <c r="BE113" i="72"/>
  <c r="BD113" i="72"/>
  <c r="BC113" i="72"/>
  <c r="BB113" i="72"/>
  <c r="BA113" i="72"/>
  <c r="AZ113" i="72"/>
  <c r="AY113" i="72"/>
  <c r="AX113" i="72"/>
  <c r="AW113" i="72"/>
  <c r="AV113" i="72"/>
  <c r="AU113" i="72"/>
  <c r="AT113" i="72"/>
  <c r="AS113" i="72"/>
  <c r="AR113" i="72"/>
  <c r="AQ113" i="72"/>
  <c r="AP113" i="72"/>
  <c r="AO113" i="72"/>
  <c r="AN113" i="72"/>
  <c r="AM113" i="72"/>
  <c r="AL113" i="72"/>
  <c r="AK113" i="72"/>
  <c r="AJ113" i="72"/>
  <c r="AI113" i="72"/>
  <c r="AH113" i="72"/>
  <c r="BK112" i="72"/>
  <c r="BJ112" i="72"/>
  <c r="BI112" i="72"/>
  <c r="BH112" i="72"/>
  <c r="BG112" i="72"/>
  <c r="BF112" i="72"/>
  <c r="BE112" i="72"/>
  <c r="BD112" i="72"/>
  <c r="BC112" i="72"/>
  <c r="BB112" i="72"/>
  <c r="BA112" i="72"/>
  <c r="AZ112" i="72"/>
  <c r="AY112" i="72"/>
  <c r="AX112" i="72"/>
  <c r="AW112" i="72"/>
  <c r="AV112" i="72"/>
  <c r="AU112" i="72"/>
  <c r="AT112" i="72"/>
  <c r="AS112" i="72"/>
  <c r="AR112" i="72"/>
  <c r="AQ112" i="72"/>
  <c r="AP112" i="72"/>
  <c r="AO112" i="72"/>
  <c r="AN112" i="72"/>
  <c r="AM112" i="72"/>
  <c r="AL112" i="72"/>
  <c r="AK112" i="72"/>
  <c r="AJ112" i="72"/>
  <c r="AI112" i="72"/>
  <c r="AH112" i="72"/>
  <c r="BK111" i="72"/>
  <c r="BJ111" i="72"/>
  <c r="BI111" i="72"/>
  <c r="BH111" i="72"/>
  <c r="BG111" i="72"/>
  <c r="BF111" i="72"/>
  <c r="BE111" i="72"/>
  <c r="BD111" i="72"/>
  <c r="BC111" i="72"/>
  <c r="BB111" i="72"/>
  <c r="BA111" i="72"/>
  <c r="AZ111" i="72"/>
  <c r="AY111" i="72"/>
  <c r="AX111" i="72"/>
  <c r="AW111" i="72"/>
  <c r="AV111" i="72"/>
  <c r="AU111" i="72"/>
  <c r="AT111" i="72"/>
  <c r="AS111" i="72"/>
  <c r="AR111" i="72"/>
  <c r="AQ111" i="72"/>
  <c r="AP111" i="72"/>
  <c r="AO111" i="72"/>
  <c r="AN111" i="72"/>
  <c r="AM111" i="72"/>
  <c r="AL111" i="72"/>
  <c r="AK111" i="72"/>
  <c r="AJ111" i="72"/>
  <c r="AI111" i="72"/>
  <c r="AH111" i="72"/>
  <c r="BK110" i="72"/>
  <c r="BJ110" i="72"/>
  <c r="BI110" i="72"/>
  <c r="BH110" i="72"/>
  <c r="BG110" i="72"/>
  <c r="BF110" i="72"/>
  <c r="BE110" i="72"/>
  <c r="BD110" i="72"/>
  <c r="BC110" i="72"/>
  <c r="BB110" i="72"/>
  <c r="BA110" i="72"/>
  <c r="AZ110" i="72"/>
  <c r="AY110" i="72"/>
  <c r="AX110" i="72"/>
  <c r="AW110" i="72"/>
  <c r="AV110" i="72"/>
  <c r="AU110" i="72"/>
  <c r="AT110" i="72"/>
  <c r="AS110" i="72"/>
  <c r="AR110" i="72"/>
  <c r="AQ110" i="72"/>
  <c r="AP110" i="72"/>
  <c r="AO110" i="72"/>
  <c r="AN110" i="72"/>
  <c r="AM110" i="72"/>
  <c r="AL110" i="72"/>
  <c r="AK110" i="72"/>
  <c r="AJ110" i="72"/>
  <c r="AI110" i="72"/>
  <c r="AH110" i="72"/>
  <c r="BK109" i="72"/>
  <c r="BJ109" i="72"/>
  <c r="BI109" i="72"/>
  <c r="BH109" i="72"/>
  <c r="BG109" i="72"/>
  <c r="BF109" i="72"/>
  <c r="BE109" i="72"/>
  <c r="BD109" i="72"/>
  <c r="BC109" i="72"/>
  <c r="BB109" i="72"/>
  <c r="BA109" i="72"/>
  <c r="AZ109" i="72"/>
  <c r="AY109" i="72"/>
  <c r="AX109" i="72"/>
  <c r="AW109" i="72"/>
  <c r="AV109" i="72"/>
  <c r="AU109" i="72"/>
  <c r="AT109" i="72"/>
  <c r="AS109" i="72"/>
  <c r="AR109" i="72"/>
  <c r="AQ109" i="72"/>
  <c r="AP109" i="72"/>
  <c r="AO109" i="72"/>
  <c r="AN109" i="72"/>
  <c r="AM109" i="72"/>
  <c r="AL109" i="72"/>
  <c r="AK109" i="72"/>
  <c r="AJ109" i="72"/>
  <c r="AI109" i="72"/>
  <c r="AH109" i="72"/>
  <c r="BK108" i="72"/>
  <c r="BJ108" i="72"/>
  <c r="BI108" i="72"/>
  <c r="BH108" i="72"/>
  <c r="BG108" i="72"/>
  <c r="BF108" i="72"/>
  <c r="BE108" i="72"/>
  <c r="BD108" i="72"/>
  <c r="BC108" i="72"/>
  <c r="BB108" i="72"/>
  <c r="BA108" i="72"/>
  <c r="AZ108" i="72"/>
  <c r="AY108" i="72"/>
  <c r="AX108" i="72"/>
  <c r="AW108" i="72"/>
  <c r="AV108" i="72"/>
  <c r="AU108" i="72"/>
  <c r="AT108" i="72"/>
  <c r="AS108" i="72"/>
  <c r="BN108" i="72" s="1"/>
  <c r="AR108" i="72"/>
  <c r="AQ108" i="72"/>
  <c r="AP108" i="72"/>
  <c r="AO108" i="72"/>
  <c r="AN108" i="72"/>
  <c r="AM108" i="72"/>
  <c r="AL108" i="72"/>
  <c r="AK108" i="72"/>
  <c r="AJ108" i="72"/>
  <c r="AI108" i="72"/>
  <c r="AH108" i="72"/>
  <c r="BK107" i="72"/>
  <c r="BJ107" i="72"/>
  <c r="BI107" i="72"/>
  <c r="BH107" i="72"/>
  <c r="BG107" i="72"/>
  <c r="BF107" i="72"/>
  <c r="BE107" i="72"/>
  <c r="BD107" i="72"/>
  <c r="BC107" i="72"/>
  <c r="BB107" i="72"/>
  <c r="BA107" i="72"/>
  <c r="AZ107" i="72"/>
  <c r="AY107" i="72"/>
  <c r="AX107" i="72"/>
  <c r="AW107" i="72"/>
  <c r="AV107" i="72"/>
  <c r="AU107" i="72"/>
  <c r="AT107" i="72"/>
  <c r="AS107" i="72"/>
  <c r="AR107" i="72"/>
  <c r="AQ107" i="72"/>
  <c r="AP107" i="72"/>
  <c r="AO107" i="72"/>
  <c r="AN107" i="72"/>
  <c r="AM107" i="72"/>
  <c r="AL107" i="72"/>
  <c r="AK107" i="72"/>
  <c r="AJ107" i="72"/>
  <c r="AI107" i="72"/>
  <c r="AH107" i="72"/>
  <c r="BK106" i="72"/>
  <c r="BJ106" i="72"/>
  <c r="BI106" i="72"/>
  <c r="BH106" i="72"/>
  <c r="BG106" i="72"/>
  <c r="BF106" i="72"/>
  <c r="BE106" i="72"/>
  <c r="BD106" i="72"/>
  <c r="BC106" i="72"/>
  <c r="BB106" i="72"/>
  <c r="BA106" i="72"/>
  <c r="AZ106" i="72"/>
  <c r="AY106" i="72"/>
  <c r="AX106" i="72"/>
  <c r="AW106" i="72"/>
  <c r="AV106" i="72"/>
  <c r="AU106" i="72"/>
  <c r="AT106" i="72"/>
  <c r="AS106" i="72"/>
  <c r="AR106" i="72"/>
  <c r="AQ106" i="72"/>
  <c r="AP106" i="72"/>
  <c r="AO106" i="72"/>
  <c r="AN106" i="72"/>
  <c r="AM106" i="72"/>
  <c r="AL106" i="72"/>
  <c r="AK106" i="72"/>
  <c r="AJ106" i="72"/>
  <c r="AI106" i="72"/>
  <c r="AH106" i="72"/>
  <c r="BK105" i="72"/>
  <c r="BJ105" i="72"/>
  <c r="BI105" i="72"/>
  <c r="BH105" i="72"/>
  <c r="BG105" i="72"/>
  <c r="BF105" i="72"/>
  <c r="BE105" i="72"/>
  <c r="BD105" i="72"/>
  <c r="BC105" i="72"/>
  <c r="BB105" i="72"/>
  <c r="BA105" i="72"/>
  <c r="AZ105" i="72"/>
  <c r="AY105" i="72"/>
  <c r="AX105" i="72"/>
  <c r="AW105" i="72"/>
  <c r="AV105" i="72"/>
  <c r="AU105" i="72"/>
  <c r="AT105" i="72"/>
  <c r="AS105" i="72"/>
  <c r="AR105" i="72"/>
  <c r="AQ105" i="72"/>
  <c r="AP105" i="72"/>
  <c r="AO105" i="72"/>
  <c r="AN105" i="72"/>
  <c r="AM105" i="72"/>
  <c r="AL105" i="72"/>
  <c r="AK105" i="72"/>
  <c r="AJ105" i="72"/>
  <c r="AI105" i="72"/>
  <c r="AH105" i="72"/>
  <c r="BK104" i="72"/>
  <c r="BJ104" i="72"/>
  <c r="BI104" i="72"/>
  <c r="BH104" i="72"/>
  <c r="BG104" i="72"/>
  <c r="BF104" i="72"/>
  <c r="BE104" i="72"/>
  <c r="BD104" i="72"/>
  <c r="BC104" i="72"/>
  <c r="BB104" i="72"/>
  <c r="BA104" i="72"/>
  <c r="AZ104" i="72"/>
  <c r="AY104" i="72"/>
  <c r="AX104" i="72"/>
  <c r="AW104" i="72"/>
  <c r="AV104" i="72"/>
  <c r="AU104" i="72"/>
  <c r="AT104" i="72"/>
  <c r="AS104" i="72"/>
  <c r="AR104" i="72"/>
  <c r="AQ104" i="72"/>
  <c r="AP104" i="72"/>
  <c r="AO104" i="72"/>
  <c r="AN104" i="72"/>
  <c r="AM104" i="72"/>
  <c r="AL104" i="72"/>
  <c r="AK104" i="72"/>
  <c r="AJ104" i="72"/>
  <c r="AI104" i="72"/>
  <c r="AH104" i="72"/>
  <c r="BK102" i="72"/>
  <c r="BJ102" i="72"/>
  <c r="BI102" i="72"/>
  <c r="BH102" i="72"/>
  <c r="BG102" i="72"/>
  <c r="BF102" i="72"/>
  <c r="BE102" i="72"/>
  <c r="BD102" i="72"/>
  <c r="BC102" i="72"/>
  <c r="BB102" i="72"/>
  <c r="BA102" i="72"/>
  <c r="AZ102" i="72"/>
  <c r="AY102" i="72"/>
  <c r="AX102" i="72"/>
  <c r="AW102" i="72"/>
  <c r="AV102" i="72"/>
  <c r="AU102" i="72"/>
  <c r="AT102" i="72"/>
  <c r="AS102" i="72"/>
  <c r="AR102" i="72"/>
  <c r="AQ102" i="72"/>
  <c r="AP102" i="72"/>
  <c r="AO102" i="72"/>
  <c r="AN102" i="72"/>
  <c r="AM102" i="72"/>
  <c r="AL102" i="72"/>
  <c r="AK102" i="72"/>
  <c r="AJ102" i="72"/>
  <c r="AI102" i="72"/>
  <c r="AH102" i="72"/>
  <c r="BK101" i="72"/>
  <c r="BJ101" i="72"/>
  <c r="BI101" i="72"/>
  <c r="BH101" i="72"/>
  <c r="BG101" i="72"/>
  <c r="BF101" i="72"/>
  <c r="BE101" i="72"/>
  <c r="BD101" i="72"/>
  <c r="BC101" i="72"/>
  <c r="BB101" i="72"/>
  <c r="BA101" i="72"/>
  <c r="AZ101" i="72"/>
  <c r="AY101" i="72"/>
  <c r="AX101" i="72"/>
  <c r="AW101" i="72"/>
  <c r="AV101" i="72"/>
  <c r="AU101" i="72"/>
  <c r="AT101" i="72"/>
  <c r="AS101" i="72"/>
  <c r="AR101" i="72"/>
  <c r="AQ101" i="72"/>
  <c r="AP101" i="72"/>
  <c r="AO101" i="72"/>
  <c r="AN101" i="72"/>
  <c r="AM101" i="72"/>
  <c r="AL101" i="72"/>
  <c r="AK101" i="72"/>
  <c r="AJ101" i="72"/>
  <c r="AI101" i="72"/>
  <c r="AH101" i="72"/>
  <c r="BK100" i="72"/>
  <c r="BJ100" i="72"/>
  <c r="BI100" i="72"/>
  <c r="BH100" i="72"/>
  <c r="BG100" i="72"/>
  <c r="BF100" i="72"/>
  <c r="BE100" i="72"/>
  <c r="BD100" i="72"/>
  <c r="BC100" i="72"/>
  <c r="BB100" i="72"/>
  <c r="BA100" i="72"/>
  <c r="AZ100" i="72"/>
  <c r="AY100" i="72"/>
  <c r="AX100" i="72"/>
  <c r="AW100" i="72"/>
  <c r="AV100" i="72"/>
  <c r="AU100" i="72"/>
  <c r="AT100" i="72"/>
  <c r="AS100" i="72"/>
  <c r="AR100" i="72"/>
  <c r="AQ100" i="72"/>
  <c r="AP100" i="72"/>
  <c r="AO100" i="72"/>
  <c r="AN100" i="72"/>
  <c r="AM100" i="72"/>
  <c r="AL100" i="72"/>
  <c r="AK100" i="72"/>
  <c r="AJ100" i="72"/>
  <c r="AI100" i="72"/>
  <c r="AH100" i="72"/>
  <c r="BK99" i="72"/>
  <c r="BJ99" i="72"/>
  <c r="BI99" i="72"/>
  <c r="BH99" i="72"/>
  <c r="BG99" i="72"/>
  <c r="BF99" i="72"/>
  <c r="BE99" i="72"/>
  <c r="BD99" i="72"/>
  <c r="BC99" i="72"/>
  <c r="BB99" i="72"/>
  <c r="BA99" i="72"/>
  <c r="AZ99" i="72"/>
  <c r="AY99" i="72"/>
  <c r="AX99" i="72"/>
  <c r="AW99" i="72"/>
  <c r="AV99" i="72"/>
  <c r="AU99" i="72"/>
  <c r="AT99" i="72"/>
  <c r="AS99" i="72"/>
  <c r="AR99" i="72"/>
  <c r="AQ99" i="72"/>
  <c r="AP99" i="72"/>
  <c r="AO99" i="72"/>
  <c r="AN99" i="72"/>
  <c r="AM99" i="72"/>
  <c r="AL99" i="72"/>
  <c r="AK99" i="72"/>
  <c r="AJ99" i="72"/>
  <c r="AI99" i="72"/>
  <c r="AH99" i="72"/>
  <c r="BK98" i="72"/>
  <c r="BJ98" i="72"/>
  <c r="BI98" i="72"/>
  <c r="BH98" i="72"/>
  <c r="BG98" i="72"/>
  <c r="BF98" i="72"/>
  <c r="BE98" i="72"/>
  <c r="BD98" i="72"/>
  <c r="BC98" i="72"/>
  <c r="BB98" i="72"/>
  <c r="BA98" i="72"/>
  <c r="AZ98" i="72"/>
  <c r="AY98" i="72"/>
  <c r="AX98" i="72"/>
  <c r="AW98" i="72"/>
  <c r="AV98" i="72"/>
  <c r="AU98" i="72"/>
  <c r="AT98" i="72"/>
  <c r="AS98" i="72"/>
  <c r="AR98" i="72"/>
  <c r="AQ98" i="72"/>
  <c r="AP98" i="72"/>
  <c r="AO98" i="72"/>
  <c r="AN98" i="72"/>
  <c r="AM98" i="72"/>
  <c r="AL98" i="72"/>
  <c r="AK98" i="72"/>
  <c r="AJ98" i="72"/>
  <c r="AI98" i="72"/>
  <c r="AH98" i="72"/>
  <c r="BK97" i="72"/>
  <c r="BJ97" i="72"/>
  <c r="BI97" i="72"/>
  <c r="BH97" i="72"/>
  <c r="BG97" i="72"/>
  <c r="BF97" i="72"/>
  <c r="BE97" i="72"/>
  <c r="BD97" i="72"/>
  <c r="BC97" i="72"/>
  <c r="BB97" i="72"/>
  <c r="BA97" i="72"/>
  <c r="AZ97" i="72"/>
  <c r="AY97" i="72"/>
  <c r="AX97" i="72"/>
  <c r="AW97" i="72"/>
  <c r="AV97" i="72"/>
  <c r="AU97" i="72"/>
  <c r="AT97" i="72"/>
  <c r="AS97" i="72"/>
  <c r="AR97" i="72"/>
  <c r="AQ97" i="72"/>
  <c r="AP97" i="72"/>
  <c r="AO97" i="72"/>
  <c r="AN97" i="72"/>
  <c r="AM97" i="72"/>
  <c r="AL97" i="72"/>
  <c r="AK97" i="72"/>
  <c r="AJ97" i="72"/>
  <c r="AI97" i="72"/>
  <c r="AH97" i="72"/>
  <c r="BK96" i="72"/>
  <c r="BJ96" i="72"/>
  <c r="BI96" i="72"/>
  <c r="BH96" i="72"/>
  <c r="BG96" i="72"/>
  <c r="BF96" i="72"/>
  <c r="BE96" i="72"/>
  <c r="BD96" i="72"/>
  <c r="BC96" i="72"/>
  <c r="BB96" i="72"/>
  <c r="BA96" i="72"/>
  <c r="AZ96" i="72"/>
  <c r="AY96" i="72"/>
  <c r="AX96" i="72"/>
  <c r="AW96" i="72"/>
  <c r="AV96" i="72"/>
  <c r="AU96" i="72"/>
  <c r="AT96" i="72"/>
  <c r="AS96" i="72"/>
  <c r="AR96" i="72"/>
  <c r="AQ96" i="72"/>
  <c r="AP96" i="72"/>
  <c r="AO96" i="72"/>
  <c r="AN96" i="72"/>
  <c r="AM96" i="72"/>
  <c r="AL96" i="72"/>
  <c r="AK96" i="72"/>
  <c r="AJ96" i="72"/>
  <c r="AI96" i="72"/>
  <c r="AH96" i="72"/>
  <c r="BK95" i="72"/>
  <c r="BJ95" i="72"/>
  <c r="BI95" i="72"/>
  <c r="BH95" i="72"/>
  <c r="BG95" i="72"/>
  <c r="BF95" i="72"/>
  <c r="BE95" i="72"/>
  <c r="BD95" i="72"/>
  <c r="BC95" i="72"/>
  <c r="BB95" i="72"/>
  <c r="BA95" i="72"/>
  <c r="AZ95" i="72"/>
  <c r="AY95" i="72"/>
  <c r="AX95" i="72"/>
  <c r="AW95" i="72"/>
  <c r="AV95" i="72"/>
  <c r="AU95" i="72"/>
  <c r="AT95" i="72"/>
  <c r="AS95" i="72"/>
  <c r="AR95" i="72"/>
  <c r="AQ95" i="72"/>
  <c r="AP95" i="72"/>
  <c r="AO95" i="72"/>
  <c r="AN95" i="72"/>
  <c r="AM95" i="72"/>
  <c r="AL95" i="72"/>
  <c r="AK95" i="72"/>
  <c r="AJ95" i="72"/>
  <c r="AI95" i="72"/>
  <c r="AH95" i="72"/>
  <c r="BK94" i="72"/>
  <c r="BJ94" i="72"/>
  <c r="BI94" i="72"/>
  <c r="BH94" i="72"/>
  <c r="BG94" i="72"/>
  <c r="BF94" i="72"/>
  <c r="BE94" i="72"/>
  <c r="BD94" i="72"/>
  <c r="BC94" i="72"/>
  <c r="BB94" i="72"/>
  <c r="BA94" i="72"/>
  <c r="AZ94" i="72"/>
  <c r="AY94" i="72"/>
  <c r="AX94" i="72"/>
  <c r="AW94" i="72"/>
  <c r="AV94" i="72"/>
  <c r="AU94" i="72"/>
  <c r="AT94" i="72"/>
  <c r="AS94" i="72"/>
  <c r="AR94" i="72"/>
  <c r="AQ94" i="72"/>
  <c r="AP94" i="72"/>
  <c r="AO94" i="72"/>
  <c r="AN94" i="72"/>
  <c r="AM94" i="72"/>
  <c r="AL94" i="72"/>
  <c r="AK94" i="72"/>
  <c r="AJ94" i="72"/>
  <c r="AI94" i="72"/>
  <c r="AH94" i="72"/>
  <c r="BK93" i="72"/>
  <c r="BJ93" i="72"/>
  <c r="BI93" i="72"/>
  <c r="BH93" i="72"/>
  <c r="BG93" i="72"/>
  <c r="BF93" i="72"/>
  <c r="BE93" i="72"/>
  <c r="BD93" i="72"/>
  <c r="BC93" i="72"/>
  <c r="BB93" i="72"/>
  <c r="BA93" i="72"/>
  <c r="AZ93" i="72"/>
  <c r="AY93" i="72"/>
  <c r="AX93" i="72"/>
  <c r="AW93" i="72"/>
  <c r="AV93" i="72"/>
  <c r="AU93" i="72"/>
  <c r="AT93" i="72"/>
  <c r="AS93" i="72"/>
  <c r="AR93" i="72"/>
  <c r="AQ93" i="72"/>
  <c r="AP93" i="72"/>
  <c r="AO93" i="72"/>
  <c r="AN93" i="72"/>
  <c r="AM93" i="72"/>
  <c r="AL93" i="72"/>
  <c r="AK93" i="72"/>
  <c r="AJ93" i="72"/>
  <c r="AI93" i="72"/>
  <c r="AH93" i="72"/>
  <c r="BK92" i="72"/>
  <c r="BJ92" i="72"/>
  <c r="BI92" i="72"/>
  <c r="BH92" i="72"/>
  <c r="BG92" i="72"/>
  <c r="BF92" i="72"/>
  <c r="BE92" i="72"/>
  <c r="BD92" i="72"/>
  <c r="BC92" i="72"/>
  <c r="BB92" i="72"/>
  <c r="BA92" i="72"/>
  <c r="AZ92" i="72"/>
  <c r="AY92" i="72"/>
  <c r="AX92" i="72"/>
  <c r="AW92" i="72"/>
  <c r="AV92" i="72"/>
  <c r="AU92" i="72"/>
  <c r="AT92" i="72"/>
  <c r="AS92" i="72"/>
  <c r="AR92" i="72"/>
  <c r="AQ92" i="72"/>
  <c r="AP92" i="72"/>
  <c r="AO92" i="72"/>
  <c r="AN92" i="72"/>
  <c r="AM92" i="72"/>
  <c r="AL92" i="72"/>
  <c r="AK92" i="72"/>
  <c r="AJ92" i="72"/>
  <c r="AI92" i="72"/>
  <c r="AH92" i="72"/>
  <c r="BK91" i="72"/>
  <c r="BJ91" i="72"/>
  <c r="BI91" i="72"/>
  <c r="BH91" i="72"/>
  <c r="BG91" i="72"/>
  <c r="BF91" i="72"/>
  <c r="BE91" i="72"/>
  <c r="BD91" i="72"/>
  <c r="BC91" i="72"/>
  <c r="BB91" i="72"/>
  <c r="BA91" i="72"/>
  <c r="AZ91" i="72"/>
  <c r="AY91" i="72"/>
  <c r="AX91" i="72"/>
  <c r="AW91" i="72"/>
  <c r="AV91" i="72"/>
  <c r="AU91" i="72"/>
  <c r="AT91" i="72"/>
  <c r="AS91" i="72"/>
  <c r="AR91" i="72"/>
  <c r="AQ91" i="72"/>
  <c r="AP91" i="72"/>
  <c r="AO91" i="72"/>
  <c r="AN91" i="72"/>
  <c r="AM91" i="72"/>
  <c r="AL91" i="72"/>
  <c r="AK91" i="72"/>
  <c r="AJ91" i="72"/>
  <c r="AI91" i="72"/>
  <c r="AH91" i="72"/>
  <c r="BK89" i="72"/>
  <c r="BJ89" i="72"/>
  <c r="BI89" i="72"/>
  <c r="BH89" i="72"/>
  <c r="BG89" i="72"/>
  <c r="BF89" i="72"/>
  <c r="BE89" i="72"/>
  <c r="BD89" i="72"/>
  <c r="BC89" i="72"/>
  <c r="BB89" i="72"/>
  <c r="BA89" i="72"/>
  <c r="AZ89" i="72"/>
  <c r="AY89" i="72"/>
  <c r="AX89" i="72"/>
  <c r="AW89" i="72"/>
  <c r="AV89" i="72"/>
  <c r="AU89" i="72"/>
  <c r="AT89" i="72"/>
  <c r="AS89" i="72"/>
  <c r="AR89" i="72"/>
  <c r="AQ89" i="72"/>
  <c r="AP89" i="72"/>
  <c r="AO89" i="72"/>
  <c r="AN89" i="72"/>
  <c r="AM89" i="72"/>
  <c r="AL89" i="72"/>
  <c r="AK89" i="72"/>
  <c r="AJ89" i="72"/>
  <c r="AI89" i="72"/>
  <c r="AH89" i="72"/>
  <c r="BK88" i="72"/>
  <c r="BJ88" i="72"/>
  <c r="BI88" i="72"/>
  <c r="BH88" i="72"/>
  <c r="BG88" i="72"/>
  <c r="BF88" i="72"/>
  <c r="BE88" i="72"/>
  <c r="BD88" i="72"/>
  <c r="BC88" i="72"/>
  <c r="BB88" i="72"/>
  <c r="BA88" i="72"/>
  <c r="AZ88" i="72"/>
  <c r="AY88" i="72"/>
  <c r="AX88" i="72"/>
  <c r="AW88" i="72"/>
  <c r="AV88" i="72"/>
  <c r="AU88" i="72"/>
  <c r="AT88" i="72"/>
  <c r="AS88" i="72"/>
  <c r="AR88" i="72"/>
  <c r="AQ88" i="72"/>
  <c r="AP88" i="72"/>
  <c r="AO88" i="72"/>
  <c r="AN88" i="72"/>
  <c r="AM88" i="72"/>
  <c r="AL88" i="72"/>
  <c r="AK88" i="72"/>
  <c r="AJ88" i="72"/>
  <c r="AI88" i="72"/>
  <c r="AH88" i="72"/>
  <c r="BK87" i="72"/>
  <c r="BJ87" i="72"/>
  <c r="BI87" i="72"/>
  <c r="BH87" i="72"/>
  <c r="BG87" i="72"/>
  <c r="BF87" i="72"/>
  <c r="BE87" i="72"/>
  <c r="BD87" i="72"/>
  <c r="BC87" i="72"/>
  <c r="BB87" i="72"/>
  <c r="BA87" i="72"/>
  <c r="AZ87" i="72"/>
  <c r="AY87" i="72"/>
  <c r="AX87" i="72"/>
  <c r="AW87" i="72"/>
  <c r="AV87" i="72"/>
  <c r="AU87" i="72"/>
  <c r="AT87" i="72"/>
  <c r="AS87" i="72"/>
  <c r="AR87" i="72"/>
  <c r="AQ87" i="72"/>
  <c r="AP87" i="72"/>
  <c r="AO87" i="72"/>
  <c r="AN87" i="72"/>
  <c r="AM87" i="72"/>
  <c r="AL87" i="72"/>
  <c r="AK87" i="72"/>
  <c r="AJ87" i="72"/>
  <c r="AI87" i="72"/>
  <c r="AH87" i="72"/>
  <c r="BK86" i="72"/>
  <c r="BJ86" i="72"/>
  <c r="BI86" i="72"/>
  <c r="BH86" i="72"/>
  <c r="BG86" i="72"/>
  <c r="BF86" i="72"/>
  <c r="BE86" i="72"/>
  <c r="BD86" i="72"/>
  <c r="BC86" i="72"/>
  <c r="BB86" i="72"/>
  <c r="BA86" i="72"/>
  <c r="AZ86" i="72"/>
  <c r="AY86" i="72"/>
  <c r="AX86" i="72"/>
  <c r="AW86" i="72"/>
  <c r="AV86" i="72"/>
  <c r="AU86" i="72"/>
  <c r="AT86" i="72"/>
  <c r="AS86" i="72"/>
  <c r="AR86" i="72"/>
  <c r="AQ86" i="72"/>
  <c r="AP86" i="72"/>
  <c r="AO86" i="72"/>
  <c r="AN86" i="72"/>
  <c r="AM86" i="72"/>
  <c r="AL86" i="72"/>
  <c r="AK86" i="72"/>
  <c r="AJ86" i="72"/>
  <c r="AI86" i="72"/>
  <c r="AH86" i="72"/>
  <c r="BK85" i="72"/>
  <c r="BJ85" i="72"/>
  <c r="BI85" i="72"/>
  <c r="BH85" i="72"/>
  <c r="BG85" i="72"/>
  <c r="BF85" i="72"/>
  <c r="BE85" i="72"/>
  <c r="BD85" i="72"/>
  <c r="BC85" i="72"/>
  <c r="BB85" i="72"/>
  <c r="BA85" i="72"/>
  <c r="AZ85" i="72"/>
  <c r="AY85" i="72"/>
  <c r="AX85" i="72"/>
  <c r="AW85" i="72"/>
  <c r="AV85" i="72"/>
  <c r="AU85" i="72"/>
  <c r="AT85" i="72"/>
  <c r="AS85" i="72"/>
  <c r="AR85" i="72"/>
  <c r="AQ85" i="72"/>
  <c r="AP85" i="72"/>
  <c r="AO85" i="72"/>
  <c r="AN85" i="72"/>
  <c r="AM85" i="72"/>
  <c r="AL85" i="72"/>
  <c r="AK85" i="72"/>
  <c r="AJ85" i="72"/>
  <c r="AI85" i="72"/>
  <c r="AH85" i="72"/>
  <c r="BK84" i="72"/>
  <c r="BJ84" i="72"/>
  <c r="BI84" i="72"/>
  <c r="BH84" i="72"/>
  <c r="BG84" i="72"/>
  <c r="BF84" i="72"/>
  <c r="BE84" i="72"/>
  <c r="BD84" i="72"/>
  <c r="BC84" i="72"/>
  <c r="BB84" i="72"/>
  <c r="BA84" i="72"/>
  <c r="AZ84" i="72"/>
  <c r="AY84" i="72"/>
  <c r="AX84" i="72"/>
  <c r="AW84" i="72"/>
  <c r="AV84" i="72"/>
  <c r="AU84" i="72"/>
  <c r="AT84" i="72"/>
  <c r="AS84" i="72"/>
  <c r="AR84" i="72"/>
  <c r="AQ84" i="72"/>
  <c r="AP84" i="72"/>
  <c r="AO84" i="72"/>
  <c r="AN84" i="72"/>
  <c r="AM84" i="72"/>
  <c r="AL84" i="72"/>
  <c r="AK84" i="72"/>
  <c r="AJ84" i="72"/>
  <c r="AI84" i="72"/>
  <c r="AH84" i="72"/>
  <c r="BK83" i="72"/>
  <c r="BJ83" i="72"/>
  <c r="BI83" i="72"/>
  <c r="BH83" i="72"/>
  <c r="BG83" i="72"/>
  <c r="BF83" i="72"/>
  <c r="BE83" i="72"/>
  <c r="BD83" i="72"/>
  <c r="BC83" i="72"/>
  <c r="BB83" i="72"/>
  <c r="BA83" i="72"/>
  <c r="AZ83" i="72"/>
  <c r="AY83" i="72"/>
  <c r="AX83" i="72"/>
  <c r="AW83" i="72"/>
  <c r="AV83" i="72"/>
  <c r="AU83" i="72"/>
  <c r="AT83" i="72"/>
  <c r="AS83" i="72"/>
  <c r="AR83" i="72"/>
  <c r="AQ83" i="72"/>
  <c r="AP83" i="72"/>
  <c r="AO83" i="72"/>
  <c r="AN83" i="72"/>
  <c r="AM83" i="72"/>
  <c r="AL83" i="72"/>
  <c r="AK83" i="72"/>
  <c r="AJ83" i="72"/>
  <c r="AI83" i="72"/>
  <c r="AH83" i="72"/>
  <c r="BK82" i="72"/>
  <c r="BJ82" i="72"/>
  <c r="BI82" i="72"/>
  <c r="BH82" i="72"/>
  <c r="BG82" i="72"/>
  <c r="BF82" i="72"/>
  <c r="BE82" i="72"/>
  <c r="BD82" i="72"/>
  <c r="BC82" i="72"/>
  <c r="BB82" i="72"/>
  <c r="BA82" i="72"/>
  <c r="AZ82" i="72"/>
  <c r="AY82" i="72"/>
  <c r="AX82" i="72"/>
  <c r="AW82" i="72"/>
  <c r="AV82" i="72"/>
  <c r="AU82" i="72"/>
  <c r="AT82" i="72"/>
  <c r="AS82" i="72"/>
  <c r="AR82" i="72"/>
  <c r="AQ82" i="72"/>
  <c r="AP82" i="72"/>
  <c r="AO82" i="72"/>
  <c r="AN82" i="72"/>
  <c r="AM82" i="72"/>
  <c r="AL82" i="72"/>
  <c r="AK82" i="72"/>
  <c r="AJ82" i="72"/>
  <c r="AI82" i="72"/>
  <c r="AH82" i="72"/>
  <c r="BK81" i="72"/>
  <c r="BJ81" i="72"/>
  <c r="BI81" i="72"/>
  <c r="BH81" i="72"/>
  <c r="BG81" i="72"/>
  <c r="BF81" i="72"/>
  <c r="BE81" i="72"/>
  <c r="BD81" i="72"/>
  <c r="BC81" i="72"/>
  <c r="BB81" i="72"/>
  <c r="BA81" i="72"/>
  <c r="AZ81" i="72"/>
  <c r="AY81" i="72"/>
  <c r="AX81" i="72"/>
  <c r="AW81" i="72"/>
  <c r="AV81" i="72"/>
  <c r="AU81" i="72"/>
  <c r="AT81" i="72"/>
  <c r="AS81" i="72"/>
  <c r="AR81" i="72"/>
  <c r="AQ81" i="72"/>
  <c r="AP81" i="72"/>
  <c r="AO81" i="72"/>
  <c r="AN81" i="72"/>
  <c r="AM81" i="72"/>
  <c r="AL81" i="72"/>
  <c r="AK81" i="72"/>
  <c r="AJ81" i="72"/>
  <c r="AI81" i="72"/>
  <c r="AH81" i="72"/>
  <c r="BK80" i="72"/>
  <c r="BJ80" i="72"/>
  <c r="BI80" i="72"/>
  <c r="BH80" i="72"/>
  <c r="BG80" i="72"/>
  <c r="BF80" i="72"/>
  <c r="BE80" i="72"/>
  <c r="BD80" i="72"/>
  <c r="BC80" i="72"/>
  <c r="BB80" i="72"/>
  <c r="BA80" i="72"/>
  <c r="AZ80" i="72"/>
  <c r="AY80" i="72"/>
  <c r="AX80" i="72"/>
  <c r="AW80" i="72"/>
  <c r="AV80" i="72"/>
  <c r="AU80" i="72"/>
  <c r="AT80" i="72"/>
  <c r="AS80" i="72"/>
  <c r="AR80" i="72"/>
  <c r="AQ80" i="72"/>
  <c r="AP80" i="72"/>
  <c r="AO80" i="72"/>
  <c r="AN80" i="72"/>
  <c r="AM80" i="72"/>
  <c r="AL80" i="72"/>
  <c r="AK80" i="72"/>
  <c r="AJ80" i="72"/>
  <c r="AI80" i="72"/>
  <c r="AH80" i="72"/>
  <c r="BK79" i="72"/>
  <c r="BJ79" i="72"/>
  <c r="BI79" i="72"/>
  <c r="BH79" i="72"/>
  <c r="BG79" i="72"/>
  <c r="BF79" i="72"/>
  <c r="BE79" i="72"/>
  <c r="BD79" i="72"/>
  <c r="BC79" i="72"/>
  <c r="BB79" i="72"/>
  <c r="BA79" i="72"/>
  <c r="AZ79" i="72"/>
  <c r="AY79" i="72"/>
  <c r="AX79" i="72"/>
  <c r="AW79" i="72"/>
  <c r="AV79" i="72"/>
  <c r="AU79" i="72"/>
  <c r="AT79" i="72"/>
  <c r="AS79" i="72"/>
  <c r="AR79" i="72"/>
  <c r="AQ79" i="72"/>
  <c r="AP79" i="72"/>
  <c r="AO79" i="72"/>
  <c r="AN79" i="72"/>
  <c r="AM79" i="72"/>
  <c r="AL79" i="72"/>
  <c r="AK79" i="72"/>
  <c r="AJ79" i="72"/>
  <c r="AI79" i="72"/>
  <c r="AH79" i="72"/>
  <c r="BK78" i="72"/>
  <c r="BJ78" i="72"/>
  <c r="BI78" i="72"/>
  <c r="BH78" i="72"/>
  <c r="BG78" i="72"/>
  <c r="BF78" i="72"/>
  <c r="BE78" i="72"/>
  <c r="BD78" i="72"/>
  <c r="BC78" i="72"/>
  <c r="BB78" i="72"/>
  <c r="BA78" i="72"/>
  <c r="AZ78" i="72"/>
  <c r="AY78" i="72"/>
  <c r="AX78" i="72"/>
  <c r="AW78" i="72"/>
  <c r="AV78" i="72"/>
  <c r="AU78" i="72"/>
  <c r="AT78" i="72"/>
  <c r="AS78" i="72"/>
  <c r="AR78" i="72"/>
  <c r="AQ78" i="72"/>
  <c r="AP78" i="72"/>
  <c r="AO78" i="72"/>
  <c r="AN78" i="72"/>
  <c r="AM78" i="72"/>
  <c r="AL78" i="72"/>
  <c r="AK78" i="72"/>
  <c r="AJ78" i="72"/>
  <c r="AI78" i="72"/>
  <c r="AH78" i="72"/>
  <c r="BK77" i="72"/>
  <c r="BJ77" i="72"/>
  <c r="BI77" i="72"/>
  <c r="BH77" i="72"/>
  <c r="BG77" i="72"/>
  <c r="BF77" i="72"/>
  <c r="BE77" i="72"/>
  <c r="BD77" i="72"/>
  <c r="BC77" i="72"/>
  <c r="BB77" i="72"/>
  <c r="BA77" i="72"/>
  <c r="AZ77" i="72"/>
  <c r="AY77" i="72"/>
  <c r="AX77" i="72"/>
  <c r="AW77" i="72"/>
  <c r="AV77" i="72"/>
  <c r="AU77" i="72"/>
  <c r="AT77" i="72"/>
  <c r="AS77" i="72"/>
  <c r="AR77" i="72"/>
  <c r="AQ77" i="72"/>
  <c r="AP77" i="72"/>
  <c r="AO77" i="72"/>
  <c r="AN77" i="72"/>
  <c r="AM77" i="72"/>
  <c r="AL77" i="72"/>
  <c r="AK77" i="72"/>
  <c r="AJ77" i="72"/>
  <c r="AI77" i="72"/>
  <c r="AH77" i="72"/>
  <c r="BK76" i="72"/>
  <c r="BJ76" i="72"/>
  <c r="BI76" i="72"/>
  <c r="BH76" i="72"/>
  <c r="BG76" i="72"/>
  <c r="BF76" i="72"/>
  <c r="BE76" i="72"/>
  <c r="BD76" i="72"/>
  <c r="BC76" i="72"/>
  <c r="BB76" i="72"/>
  <c r="BA76" i="72"/>
  <c r="AZ76" i="72"/>
  <c r="AY76" i="72"/>
  <c r="AX76" i="72"/>
  <c r="AW76" i="72"/>
  <c r="AV76" i="72"/>
  <c r="AU76" i="72"/>
  <c r="AT76" i="72"/>
  <c r="AS76" i="72"/>
  <c r="AR76" i="72"/>
  <c r="AQ76" i="72"/>
  <c r="AP76" i="72"/>
  <c r="AO76" i="72"/>
  <c r="AN76" i="72"/>
  <c r="AM76" i="72"/>
  <c r="AL76" i="72"/>
  <c r="AK76" i="72"/>
  <c r="AJ76" i="72"/>
  <c r="AI76" i="72"/>
  <c r="AH76" i="72"/>
  <c r="BK75" i="72"/>
  <c r="BJ75" i="72"/>
  <c r="BI75" i="72"/>
  <c r="BH75" i="72"/>
  <c r="BG75" i="72"/>
  <c r="BF75" i="72"/>
  <c r="BE75" i="72"/>
  <c r="BD75" i="72"/>
  <c r="BC75" i="72"/>
  <c r="BB75" i="72"/>
  <c r="BA75" i="72"/>
  <c r="AZ75" i="72"/>
  <c r="AY75" i="72"/>
  <c r="AX75" i="72"/>
  <c r="AW75" i="72"/>
  <c r="AV75" i="72"/>
  <c r="AU75" i="72"/>
  <c r="AT75" i="72"/>
  <c r="AS75" i="72"/>
  <c r="AR75" i="72"/>
  <c r="AQ75" i="72"/>
  <c r="AP75" i="72"/>
  <c r="AO75" i="72"/>
  <c r="AN75" i="72"/>
  <c r="AM75" i="72"/>
  <c r="AL75" i="72"/>
  <c r="AK75" i="72"/>
  <c r="AJ75" i="72"/>
  <c r="AI75" i="72"/>
  <c r="AH75" i="72"/>
  <c r="BK73" i="72"/>
  <c r="BJ73" i="72"/>
  <c r="BI73" i="72"/>
  <c r="BH73" i="72"/>
  <c r="BG73" i="72"/>
  <c r="BF73" i="72"/>
  <c r="BE73" i="72"/>
  <c r="BD73" i="72"/>
  <c r="BC73" i="72"/>
  <c r="BB73" i="72"/>
  <c r="BA73" i="72"/>
  <c r="AZ73" i="72"/>
  <c r="AY73" i="72"/>
  <c r="AX73" i="72"/>
  <c r="AW73" i="72"/>
  <c r="AV73" i="72"/>
  <c r="AU73" i="72"/>
  <c r="AT73" i="72"/>
  <c r="AS73" i="72"/>
  <c r="AR73" i="72"/>
  <c r="AQ73" i="72"/>
  <c r="AP73" i="72"/>
  <c r="AO73" i="72"/>
  <c r="AN73" i="72"/>
  <c r="AM73" i="72"/>
  <c r="AL73" i="72"/>
  <c r="AK73" i="72"/>
  <c r="AJ73" i="72"/>
  <c r="AI73" i="72"/>
  <c r="AH73" i="72"/>
  <c r="BK72" i="72"/>
  <c r="BJ72" i="72"/>
  <c r="BI72" i="72"/>
  <c r="BH72" i="72"/>
  <c r="BG72" i="72"/>
  <c r="BF72" i="72"/>
  <c r="BE72" i="72"/>
  <c r="BD72" i="72"/>
  <c r="BC72" i="72"/>
  <c r="BB72" i="72"/>
  <c r="BA72" i="72"/>
  <c r="AZ72" i="72"/>
  <c r="AY72" i="72"/>
  <c r="AX72" i="72"/>
  <c r="AW72" i="72"/>
  <c r="AV72" i="72"/>
  <c r="AU72" i="72"/>
  <c r="AT72" i="72"/>
  <c r="AS72" i="72"/>
  <c r="AR72" i="72"/>
  <c r="AQ72" i="72"/>
  <c r="AP72" i="72"/>
  <c r="AO72" i="72"/>
  <c r="AN72" i="72"/>
  <c r="AM72" i="72"/>
  <c r="AL72" i="72"/>
  <c r="AK72" i="72"/>
  <c r="AJ72" i="72"/>
  <c r="AI72" i="72"/>
  <c r="AH72" i="72"/>
  <c r="BK71" i="72"/>
  <c r="BJ71" i="72"/>
  <c r="BI71" i="72"/>
  <c r="BH71" i="72"/>
  <c r="BG71" i="72"/>
  <c r="BF71" i="72"/>
  <c r="BE71" i="72"/>
  <c r="BD71" i="72"/>
  <c r="BC71" i="72"/>
  <c r="BB71" i="72"/>
  <c r="BA71" i="72"/>
  <c r="AZ71" i="72"/>
  <c r="AY71" i="72"/>
  <c r="AX71" i="72"/>
  <c r="AW71" i="72"/>
  <c r="AV71" i="72"/>
  <c r="AU71" i="72"/>
  <c r="AT71" i="72"/>
  <c r="AS71" i="72"/>
  <c r="AR71" i="72"/>
  <c r="AQ71" i="72"/>
  <c r="AP71" i="72"/>
  <c r="AO71" i="72"/>
  <c r="AN71" i="72"/>
  <c r="AM71" i="72"/>
  <c r="AL71" i="72"/>
  <c r="AK71" i="72"/>
  <c r="AJ71" i="72"/>
  <c r="AI71" i="72"/>
  <c r="AH71" i="72"/>
  <c r="BK70" i="72"/>
  <c r="BJ70" i="72"/>
  <c r="BI70" i="72"/>
  <c r="BH70" i="72"/>
  <c r="BG70" i="72"/>
  <c r="BF70" i="72"/>
  <c r="BE70" i="72"/>
  <c r="BD70" i="72"/>
  <c r="BC70" i="72"/>
  <c r="BB70" i="72"/>
  <c r="BA70" i="72"/>
  <c r="AZ70" i="72"/>
  <c r="AY70" i="72"/>
  <c r="AX70" i="72"/>
  <c r="AW70" i="72"/>
  <c r="AV70" i="72"/>
  <c r="AU70" i="72"/>
  <c r="AT70" i="72"/>
  <c r="AS70" i="72"/>
  <c r="AR70" i="72"/>
  <c r="AQ70" i="72"/>
  <c r="AP70" i="72"/>
  <c r="AO70" i="72"/>
  <c r="AN70" i="72"/>
  <c r="AM70" i="72"/>
  <c r="AL70" i="72"/>
  <c r="AK70" i="72"/>
  <c r="AJ70" i="72"/>
  <c r="AI70" i="72"/>
  <c r="AH70" i="72"/>
  <c r="BK69" i="72"/>
  <c r="BJ69" i="72"/>
  <c r="BI69" i="72"/>
  <c r="BH69" i="72"/>
  <c r="BG69" i="72"/>
  <c r="BF69" i="72"/>
  <c r="BE69" i="72"/>
  <c r="BD69" i="72"/>
  <c r="BC69" i="72"/>
  <c r="BB69" i="72"/>
  <c r="BA69" i="72"/>
  <c r="AZ69" i="72"/>
  <c r="AY69" i="72"/>
  <c r="AX69" i="72"/>
  <c r="AW69" i="72"/>
  <c r="AV69" i="72"/>
  <c r="AU69" i="72"/>
  <c r="AT69" i="72"/>
  <c r="AS69" i="72"/>
  <c r="AR69" i="72"/>
  <c r="AQ69" i="72"/>
  <c r="AP69" i="72"/>
  <c r="AO69" i="72"/>
  <c r="AN69" i="72"/>
  <c r="AM69" i="72"/>
  <c r="AL69" i="72"/>
  <c r="AK69" i="72"/>
  <c r="AJ69" i="72"/>
  <c r="AI69" i="72"/>
  <c r="AH69" i="72"/>
  <c r="BK68" i="72"/>
  <c r="BJ68" i="72"/>
  <c r="BI68" i="72"/>
  <c r="BH68" i="72"/>
  <c r="BG68" i="72"/>
  <c r="BF68" i="72"/>
  <c r="BE68" i="72"/>
  <c r="BD68" i="72"/>
  <c r="BC68" i="72"/>
  <c r="BB68" i="72"/>
  <c r="BA68" i="72"/>
  <c r="AZ68" i="72"/>
  <c r="AY68" i="72"/>
  <c r="AX68" i="72"/>
  <c r="AW68" i="72"/>
  <c r="AV68" i="72"/>
  <c r="AU68" i="72"/>
  <c r="AT68" i="72"/>
  <c r="AS68" i="72"/>
  <c r="AR68" i="72"/>
  <c r="AQ68" i="72"/>
  <c r="AP68" i="72"/>
  <c r="AO68" i="72"/>
  <c r="AN68" i="72"/>
  <c r="AM68" i="72"/>
  <c r="AL68" i="72"/>
  <c r="AK68" i="72"/>
  <c r="AJ68" i="72"/>
  <c r="AI68" i="72"/>
  <c r="AH68" i="72"/>
  <c r="BK67" i="72"/>
  <c r="BJ67" i="72"/>
  <c r="BI67" i="72"/>
  <c r="BH67" i="72"/>
  <c r="BG67" i="72"/>
  <c r="BF67" i="72"/>
  <c r="BE67" i="72"/>
  <c r="BD67" i="72"/>
  <c r="BC67" i="72"/>
  <c r="BB67" i="72"/>
  <c r="BA67" i="72"/>
  <c r="AZ67" i="72"/>
  <c r="AY67" i="72"/>
  <c r="AX67" i="72"/>
  <c r="AW67" i="72"/>
  <c r="AV67" i="72"/>
  <c r="AU67" i="72"/>
  <c r="AT67" i="72"/>
  <c r="AS67" i="72"/>
  <c r="AR67" i="72"/>
  <c r="AQ67" i="72"/>
  <c r="AP67" i="72"/>
  <c r="AO67" i="72"/>
  <c r="AN67" i="72"/>
  <c r="AM67" i="72"/>
  <c r="AL67" i="72"/>
  <c r="AK67" i="72"/>
  <c r="AJ67" i="72"/>
  <c r="AI67" i="72"/>
  <c r="AH67" i="72"/>
  <c r="BK66" i="72"/>
  <c r="BJ66" i="72"/>
  <c r="BI66" i="72"/>
  <c r="BH66" i="72"/>
  <c r="BG66" i="72"/>
  <c r="BF66" i="72"/>
  <c r="BE66" i="72"/>
  <c r="BD66" i="72"/>
  <c r="BC66" i="72"/>
  <c r="BB66" i="72"/>
  <c r="BA66" i="72"/>
  <c r="AZ66" i="72"/>
  <c r="AY66" i="72"/>
  <c r="AX66" i="72"/>
  <c r="AW66" i="72"/>
  <c r="AV66" i="72"/>
  <c r="AU66" i="72"/>
  <c r="AT66" i="72"/>
  <c r="AS66" i="72"/>
  <c r="AR66" i="72"/>
  <c r="AQ66" i="72"/>
  <c r="AP66" i="72"/>
  <c r="AO66" i="72"/>
  <c r="AN66" i="72"/>
  <c r="AM66" i="72"/>
  <c r="AL66" i="72"/>
  <c r="AK66" i="72"/>
  <c r="AJ66" i="72"/>
  <c r="AI66" i="72"/>
  <c r="AH66" i="72"/>
  <c r="BK65" i="72"/>
  <c r="BJ65" i="72"/>
  <c r="BI65" i="72"/>
  <c r="BH65" i="72"/>
  <c r="BG65" i="72"/>
  <c r="BF65" i="72"/>
  <c r="BE65" i="72"/>
  <c r="BD65" i="72"/>
  <c r="BC65" i="72"/>
  <c r="BB65" i="72"/>
  <c r="BA65" i="72"/>
  <c r="AZ65" i="72"/>
  <c r="AY65" i="72"/>
  <c r="AX65" i="72"/>
  <c r="AW65" i="72"/>
  <c r="AV65" i="72"/>
  <c r="AU65" i="72"/>
  <c r="AT65" i="72"/>
  <c r="AS65" i="72"/>
  <c r="AR65" i="72"/>
  <c r="AQ65" i="72"/>
  <c r="AP65" i="72"/>
  <c r="AO65" i="72"/>
  <c r="AN65" i="72"/>
  <c r="AM65" i="72"/>
  <c r="AL65" i="72"/>
  <c r="AK65" i="72"/>
  <c r="AJ65" i="72"/>
  <c r="AI65" i="72"/>
  <c r="AH65" i="72"/>
  <c r="BK64" i="72"/>
  <c r="BJ64" i="72"/>
  <c r="BI64" i="72"/>
  <c r="BH64" i="72"/>
  <c r="BG64" i="72"/>
  <c r="BF64" i="72"/>
  <c r="BE64" i="72"/>
  <c r="BD64" i="72"/>
  <c r="BC64" i="72"/>
  <c r="BB64" i="72"/>
  <c r="BA64" i="72"/>
  <c r="AZ64" i="72"/>
  <c r="AY64" i="72"/>
  <c r="AX64" i="72"/>
  <c r="AW64" i="72"/>
  <c r="AV64" i="72"/>
  <c r="AU64" i="72"/>
  <c r="AT64" i="72"/>
  <c r="AS64" i="72"/>
  <c r="AR64" i="72"/>
  <c r="AQ64" i="72"/>
  <c r="AP64" i="72"/>
  <c r="AO64" i="72"/>
  <c r="AN64" i="72"/>
  <c r="AM64" i="72"/>
  <c r="AL64" i="72"/>
  <c r="AK64" i="72"/>
  <c r="AJ64" i="72"/>
  <c r="AI64" i="72"/>
  <c r="AH64" i="72"/>
  <c r="BK62" i="72"/>
  <c r="BJ62" i="72"/>
  <c r="BI62" i="72"/>
  <c r="BH62" i="72"/>
  <c r="BG62" i="72"/>
  <c r="BF62" i="72"/>
  <c r="BE62" i="72"/>
  <c r="BD62" i="72"/>
  <c r="BC62" i="72"/>
  <c r="BB62" i="72"/>
  <c r="BA62" i="72"/>
  <c r="AZ62" i="72"/>
  <c r="AY62" i="72"/>
  <c r="AX62" i="72"/>
  <c r="AW62" i="72"/>
  <c r="AV62" i="72"/>
  <c r="AU62" i="72"/>
  <c r="AT62" i="72"/>
  <c r="AS62" i="72"/>
  <c r="AR62" i="72"/>
  <c r="AQ62" i="72"/>
  <c r="AP62" i="72"/>
  <c r="AO62" i="72"/>
  <c r="AN62" i="72"/>
  <c r="AM62" i="72"/>
  <c r="AL62" i="72"/>
  <c r="AK62" i="72"/>
  <c r="AJ62" i="72"/>
  <c r="AI62" i="72"/>
  <c r="AH62" i="72"/>
  <c r="BK61" i="72"/>
  <c r="BJ61" i="72"/>
  <c r="BI61" i="72"/>
  <c r="BH61" i="72"/>
  <c r="BG61" i="72"/>
  <c r="BF61" i="72"/>
  <c r="BE61" i="72"/>
  <c r="BD61" i="72"/>
  <c r="BC61" i="72"/>
  <c r="BB61" i="72"/>
  <c r="BA61" i="72"/>
  <c r="AZ61" i="72"/>
  <c r="AY61" i="72"/>
  <c r="AX61" i="72"/>
  <c r="AW61" i="72"/>
  <c r="AV61" i="72"/>
  <c r="AU61" i="72"/>
  <c r="AT61" i="72"/>
  <c r="AS61" i="72"/>
  <c r="AR61" i="72"/>
  <c r="AQ61" i="72"/>
  <c r="AP61" i="72"/>
  <c r="AO61" i="72"/>
  <c r="AN61" i="72"/>
  <c r="AM61" i="72"/>
  <c r="AL61" i="72"/>
  <c r="AK61" i="72"/>
  <c r="AJ61" i="72"/>
  <c r="AI61" i="72"/>
  <c r="AH61" i="72"/>
  <c r="BK60" i="72"/>
  <c r="BJ60" i="72"/>
  <c r="BI60" i="72"/>
  <c r="BH60" i="72"/>
  <c r="BG60" i="72"/>
  <c r="BF60" i="72"/>
  <c r="BE60" i="72"/>
  <c r="BD60" i="72"/>
  <c r="BC60" i="72"/>
  <c r="BB60" i="72"/>
  <c r="BA60" i="72"/>
  <c r="AZ60" i="72"/>
  <c r="AY60" i="72"/>
  <c r="AX60" i="72"/>
  <c r="AW60" i="72"/>
  <c r="AV60" i="72"/>
  <c r="AU60" i="72"/>
  <c r="AT60" i="72"/>
  <c r="AS60" i="72"/>
  <c r="AR60" i="72"/>
  <c r="AQ60" i="72"/>
  <c r="AP60" i="72"/>
  <c r="AO60" i="72"/>
  <c r="AN60" i="72"/>
  <c r="AM60" i="72"/>
  <c r="AL60" i="72"/>
  <c r="AK60" i="72"/>
  <c r="AJ60" i="72"/>
  <c r="AI60" i="72"/>
  <c r="AH60" i="72"/>
  <c r="BK59" i="72"/>
  <c r="BJ59" i="72"/>
  <c r="BI59" i="72"/>
  <c r="BH59" i="72"/>
  <c r="BG59" i="72"/>
  <c r="BF59" i="72"/>
  <c r="BE59" i="72"/>
  <c r="BD59" i="72"/>
  <c r="BC59" i="72"/>
  <c r="BB59" i="72"/>
  <c r="BA59" i="72"/>
  <c r="AZ59" i="72"/>
  <c r="AY59" i="72"/>
  <c r="AX59" i="72"/>
  <c r="AW59" i="72"/>
  <c r="AV59" i="72"/>
  <c r="AU59" i="72"/>
  <c r="AT59" i="72"/>
  <c r="AS59" i="72"/>
  <c r="AR59" i="72"/>
  <c r="AQ59" i="72"/>
  <c r="AP59" i="72"/>
  <c r="AO59" i="72"/>
  <c r="AN59" i="72"/>
  <c r="AM59" i="72"/>
  <c r="AL59" i="72"/>
  <c r="AK59" i="72"/>
  <c r="AJ59" i="72"/>
  <c r="AI59" i="72"/>
  <c r="AH59" i="72"/>
  <c r="BK58" i="72"/>
  <c r="BJ58" i="72"/>
  <c r="BI58" i="72"/>
  <c r="BH58" i="72"/>
  <c r="BG58" i="72"/>
  <c r="BF58" i="72"/>
  <c r="BE58" i="72"/>
  <c r="BD58" i="72"/>
  <c r="BC58" i="72"/>
  <c r="BB58" i="72"/>
  <c r="BA58" i="72"/>
  <c r="AZ58" i="72"/>
  <c r="AY58" i="72"/>
  <c r="AX58" i="72"/>
  <c r="AW58" i="72"/>
  <c r="AV58" i="72"/>
  <c r="AU58" i="72"/>
  <c r="AT58" i="72"/>
  <c r="AS58" i="72"/>
  <c r="AR58" i="72"/>
  <c r="AQ58" i="72"/>
  <c r="AP58" i="72"/>
  <c r="AO58" i="72"/>
  <c r="AN58" i="72"/>
  <c r="AM58" i="72"/>
  <c r="AL58" i="72"/>
  <c r="AK58" i="72"/>
  <c r="AJ58" i="72"/>
  <c r="AI58" i="72"/>
  <c r="AH58" i="72"/>
  <c r="BK57" i="72"/>
  <c r="BJ57" i="72"/>
  <c r="BI57" i="72"/>
  <c r="BH57" i="72"/>
  <c r="BG57" i="72"/>
  <c r="BF57" i="72"/>
  <c r="BE57" i="72"/>
  <c r="BD57" i="72"/>
  <c r="BC57" i="72"/>
  <c r="BB57" i="72"/>
  <c r="BA57" i="72"/>
  <c r="AZ57" i="72"/>
  <c r="AY57" i="72"/>
  <c r="AX57" i="72"/>
  <c r="AW57" i="72"/>
  <c r="AV57" i="72"/>
  <c r="AU57" i="72"/>
  <c r="AT57" i="72"/>
  <c r="AS57" i="72"/>
  <c r="AR57" i="72"/>
  <c r="AQ57" i="72"/>
  <c r="AP57" i="72"/>
  <c r="AO57" i="72"/>
  <c r="AN57" i="72"/>
  <c r="AM57" i="72"/>
  <c r="AL57" i="72"/>
  <c r="AK57" i="72"/>
  <c r="AJ57" i="72"/>
  <c r="AI57" i="72"/>
  <c r="AH57" i="72"/>
  <c r="BK56" i="72"/>
  <c r="BJ56" i="72"/>
  <c r="BI56" i="72"/>
  <c r="BH56" i="72"/>
  <c r="BG56" i="72"/>
  <c r="BF56" i="72"/>
  <c r="BE56" i="72"/>
  <c r="BD56" i="72"/>
  <c r="BC56" i="72"/>
  <c r="BB56" i="72"/>
  <c r="BA56" i="72"/>
  <c r="AZ56" i="72"/>
  <c r="AY56" i="72"/>
  <c r="AX56" i="72"/>
  <c r="AW56" i="72"/>
  <c r="AV56" i="72"/>
  <c r="AU56" i="72"/>
  <c r="AT56" i="72"/>
  <c r="AS56" i="72"/>
  <c r="AR56" i="72"/>
  <c r="AQ56" i="72"/>
  <c r="AP56" i="72"/>
  <c r="AO56" i="72"/>
  <c r="AN56" i="72"/>
  <c r="AM56" i="72"/>
  <c r="AL56" i="72"/>
  <c r="AK56" i="72"/>
  <c r="AJ56" i="72"/>
  <c r="AI56" i="72"/>
  <c r="AH56" i="72"/>
  <c r="BK55" i="72"/>
  <c r="BJ55" i="72"/>
  <c r="BI55" i="72"/>
  <c r="BH55" i="72"/>
  <c r="BG55" i="72"/>
  <c r="BF55" i="72"/>
  <c r="BE55" i="72"/>
  <c r="BD55" i="72"/>
  <c r="BC55" i="72"/>
  <c r="BB55" i="72"/>
  <c r="BA55" i="72"/>
  <c r="AZ55" i="72"/>
  <c r="AY55" i="72"/>
  <c r="AX55" i="72"/>
  <c r="AW55" i="72"/>
  <c r="AV55" i="72"/>
  <c r="AU55" i="72"/>
  <c r="AT55" i="72"/>
  <c r="AS55" i="72"/>
  <c r="AR55" i="72"/>
  <c r="AQ55" i="72"/>
  <c r="AP55" i="72"/>
  <c r="AO55" i="72"/>
  <c r="AN55" i="72"/>
  <c r="AM55" i="72"/>
  <c r="AL55" i="72"/>
  <c r="AK55" i="72"/>
  <c r="AJ55" i="72"/>
  <c r="AI55" i="72"/>
  <c r="AH55" i="72"/>
  <c r="BK54" i="72"/>
  <c r="BJ54" i="72"/>
  <c r="BI54" i="72"/>
  <c r="BH54" i="72"/>
  <c r="BG54" i="72"/>
  <c r="BF54" i="72"/>
  <c r="BE54" i="72"/>
  <c r="BD54" i="72"/>
  <c r="BC54" i="72"/>
  <c r="BB54" i="72"/>
  <c r="BA54" i="72"/>
  <c r="AZ54" i="72"/>
  <c r="AY54" i="72"/>
  <c r="AX54" i="72"/>
  <c r="AW54" i="72"/>
  <c r="AV54" i="72"/>
  <c r="AU54" i="72"/>
  <c r="AT54" i="72"/>
  <c r="AS54" i="72"/>
  <c r="AR54" i="72"/>
  <c r="AQ54" i="72"/>
  <c r="AP54" i="72"/>
  <c r="AO54" i="72"/>
  <c r="AN54" i="72"/>
  <c r="AM54" i="72"/>
  <c r="AL54" i="72"/>
  <c r="AK54" i="72"/>
  <c r="AJ54" i="72"/>
  <c r="AI54" i="72"/>
  <c r="AH54" i="72"/>
  <c r="BK53" i="72"/>
  <c r="BJ53" i="72"/>
  <c r="BI53" i="72"/>
  <c r="BH53" i="72"/>
  <c r="BG53" i="72"/>
  <c r="BF53" i="72"/>
  <c r="BE53" i="72"/>
  <c r="BD53" i="72"/>
  <c r="BC53" i="72"/>
  <c r="BB53" i="72"/>
  <c r="BA53" i="72"/>
  <c r="AZ53" i="72"/>
  <c r="AY53" i="72"/>
  <c r="AX53" i="72"/>
  <c r="AW53" i="72"/>
  <c r="AV53" i="72"/>
  <c r="AU53" i="72"/>
  <c r="AT53" i="72"/>
  <c r="AS53" i="72"/>
  <c r="AR53" i="72"/>
  <c r="AQ53" i="72"/>
  <c r="AP53" i="72"/>
  <c r="AO53" i="72"/>
  <c r="AN53" i="72"/>
  <c r="AM53" i="72"/>
  <c r="AL53" i="72"/>
  <c r="AK53" i="72"/>
  <c r="AJ53" i="72"/>
  <c r="AI53" i="72"/>
  <c r="AH53" i="72"/>
  <c r="BK52" i="72"/>
  <c r="BJ52" i="72"/>
  <c r="BI52" i="72"/>
  <c r="BH52" i="72"/>
  <c r="BG52" i="72"/>
  <c r="BF52" i="72"/>
  <c r="BE52" i="72"/>
  <c r="BD52" i="72"/>
  <c r="BC52" i="72"/>
  <c r="BB52" i="72"/>
  <c r="BA52" i="72"/>
  <c r="AZ52" i="72"/>
  <c r="AY52" i="72"/>
  <c r="AX52" i="72"/>
  <c r="AW52" i="72"/>
  <c r="AV52" i="72"/>
  <c r="AU52" i="72"/>
  <c r="AT52" i="72"/>
  <c r="AS52" i="72"/>
  <c r="AR52" i="72"/>
  <c r="AQ52" i="72"/>
  <c r="AP52" i="72"/>
  <c r="AO52" i="72"/>
  <c r="AN52" i="72"/>
  <c r="AM52" i="72"/>
  <c r="AL52" i="72"/>
  <c r="AK52" i="72"/>
  <c r="AJ52" i="72"/>
  <c r="AI52" i="72"/>
  <c r="AH52" i="72"/>
  <c r="BK51" i="72"/>
  <c r="BJ51" i="72"/>
  <c r="BI51" i="72"/>
  <c r="BH51" i="72"/>
  <c r="BG51" i="72"/>
  <c r="BF51" i="72"/>
  <c r="BE51" i="72"/>
  <c r="BD51" i="72"/>
  <c r="BC51" i="72"/>
  <c r="BB51" i="72"/>
  <c r="BA51" i="72"/>
  <c r="AZ51" i="72"/>
  <c r="AY51" i="72"/>
  <c r="AX51" i="72"/>
  <c r="AW51" i="72"/>
  <c r="AV51" i="72"/>
  <c r="AU51" i="72"/>
  <c r="AT51" i="72"/>
  <c r="AS51" i="72"/>
  <c r="AR51" i="72"/>
  <c r="AQ51" i="72"/>
  <c r="AP51" i="72"/>
  <c r="AO51" i="72"/>
  <c r="AN51" i="72"/>
  <c r="AM51" i="72"/>
  <c r="AL51" i="72"/>
  <c r="AK51" i="72"/>
  <c r="AJ51" i="72"/>
  <c r="AI51" i="72"/>
  <c r="AH51" i="72"/>
  <c r="BK50" i="72"/>
  <c r="BJ50" i="72"/>
  <c r="BI50" i="72"/>
  <c r="BH50" i="72"/>
  <c r="BG50" i="72"/>
  <c r="BF50" i="72"/>
  <c r="BE50" i="72"/>
  <c r="BD50" i="72"/>
  <c r="BC50" i="72"/>
  <c r="BB50" i="72"/>
  <c r="BA50" i="72"/>
  <c r="AZ50" i="72"/>
  <c r="AY50" i="72"/>
  <c r="AX50" i="72"/>
  <c r="AW50" i="72"/>
  <c r="AV50" i="72"/>
  <c r="AU50" i="72"/>
  <c r="AT50" i="72"/>
  <c r="AS50" i="72"/>
  <c r="AR50" i="72"/>
  <c r="AQ50" i="72"/>
  <c r="AP50" i="72"/>
  <c r="AO50" i="72"/>
  <c r="AN50" i="72"/>
  <c r="AM50" i="72"/>
  <c r="AL50" i="72"/>
  <c r="AK50" i="72"/>
  <c r="AJ50" i="72"/>
  <c r="AI50" i="72"/>
  <c r="AH50" i="72"/>
  <c r="BK49" i="72"/>
  <c r="BJ49" i="72"/>
  <c r="BI49" i="72"/>
  <c r="BH49" i="72"/>
  <c r="BG49" i="72"/>
  <c r="BF49" i="72"/>
  <c r="BE49" i="72"/>
  <c r="BD49" i="72"/>
  <c r="BC49" i="72"/>
  <c r="BB49" i="72"/>
  <c r="BA49" i="72"/>
  <c r="AZ49" i="72"/>
  <c r="AY49" i="72"/>
  <c r="AX49" i="72"/>
  <c r="AW49" i="72"/>
  <c r="AV49" i="72"/>
  <c r="AU49" i="72"/>
  <c r="AT49" i="72"/>
  <c r="AS49" i="72"/>
  <c r="AR49" i="72"/>
  <c r="AQ49" i="72"/>
  <c r="AP49" i="72"/>
  <c r="AO49" i="72"/>
  <c r="AN49" i="72"/>
  <c r="AM49" i="72"/>
  <c r="AL49" i="72"/>
  <c r="AK49" i="72"/>
  <c r="AJ49" i="72"/>
  <c r="AI49" i="72"/>
  <c r="AH49" i="72"/>
  <c r="BK48" i="72"/>
  <c r="BJ48" i="72"/>
  <c r="BI48" i="72"/>
  <c r="BH48" i="72"/>
  <c r="BG48" i="72"/>
  <c r="BF48" i="72"/>
  <c r="BE48" i="72"/>
  <c r="BD48" i="72"/>
  <c r="BC48" i="72"/>
  <c r="BB48" i="72"/>
  <c r="BA48" i="72"/>
  <c r="AZ48" i="72"/>
  <c r="AY48" i="72"/>
  <c r="AX48" i="72"/>
  <c r="AW48" i="72"/>
  <c r="AV48" i="72"/>
  <c r="AU48" i="72"/>
  <c r="AT48" i="72"/>
  <c r="AS48" i="72"/>
  <c r="AR48" i="72"/>
  <c r="AQ48" i="72"/>
  <c r="AP48" i="72"/>
  <c r="AO48" i="72"/>
  <c r="AN48" i="72"/>
  <c r="AM48" i="72"/>
  <c r="AL48" i="72"/>
  <c r="AK48" i="72"/>
  <c r="AJ48" i="72"/>
  <c r="AI48" i="72"/>
  <c r="AH48" i="72"/>
  <c r="BK47" i="72"/>
  <c r="BJ47" i="72"/>
  <c r="BI47" i="72"/>
  <c r="BH47" i="72"/>
  <c r="BG47" i="72"/>
  <c r="BF47" i="72"/>
  <c r="BE47" i="72"/>
  <c r="BD47" i="72"/>
  <c r="BC47" i="72"/>
  <c r="BB47" i="72"/>
  <c r="BA47" i="72"/>
  <c r="AZ47" i="72"/>
  <c r="AY47" i="72"/>
  <c r="AX47" i="72"/>
  <c r="AW47" i="72"/>
  <c r="AV47" i="72"/>
  <c r="AU47" i="72"/>
  <c r="AT47" i="72"/>
  <c r="AS47" i="72"/>
  <c r="AR47" i="72"/>
  <c r="AQ47" i="72"/>
  <c r="AP47" i="72"/>
  <c r="AO47" i="72"/>
  <c r="AN47" i="72"/>
  <c r="AM47" i="72"/>
  <c r="AL47" i="72"/>
  <c r="AK47" i="72"/>
  <c r="AJ47" i="72"/>
  <c r="AI47" i="72"/>
  <c r="AH47" i="72"/>
  <c r="BK45" i="72"/>
  <c r="BJ45" i="72"/>
  <c r="BI45" i="72"/>
  <c r="BH45" i="72"/>
  <c r="BG45" i="72"/>
  <c r="BF45" i="72"/>
  <c r="BE45" i="72"/>
  <c r="BD45" i="72"/>
  <c r="BC45" i="72"/>
  <c r="BB45" i="72"/>
  <c r="BA45" i="72"/>
  <c r="AZ45" i="72"/>
  <c r="AY45" i="72"/>
  <c r="AX45" i="72"/>
  <c r="AW45" i="72"/>
  <c r="AV45" i="72"/>
  <c r="AU45" i="72"/>
  <c r="AT45" i="72"/>
  <c r="AS45" i="72"/>
  <c r="AR45" i="72"/>
  <c r="AQ45" i="72"/>
  <c r="AP45" i="72"/>
  <c r="AO45" i="72"/>
  <c r="AN45" i="72"/>
  <c r="AM45" i="72"/>
  <c r="AL45" i="72"/>
  <c r="AK45" i="72"/>
  <c r="AJ45" i="72"/>
  <c r="AI45" i="72"/>
  <c r="AH45" i="72"/>
  <c r="BK44" i="72"/>
  <c r="BJ44" i="72"/>
  <c r="BI44" i="72"/>
  <c r="BH44" i="72"/>
  <c r="BG44" i="72"/>
  <c r="BF44" i="72"/>
  <c r="BE44" i="72"/>
  <c r="BD44" i="72"/>
  <c r="BC44" i="72"/>
  <c r="BB44" i="72"/>
  <c r="BA44" i="72"/>
  <c r="AZ44" i="72"/>
  <c r="AY44" i="72"/>
  <c r="AX44" i="72"/>
  <c r="AW44" i="72"/>
  <c r="AV44" i="72"/>
  <c r="AU44" i="72"/>
  <c r="AT44" i="72"/>
  <c r="AS44" i="72"/>
  <c r="AR44" i="72"/>
  <c r="AQ44" i="72"/>
  <c r="AP44" i="72"/>
  <c r="AO44" i="72"/>
  <c r="AN44" i="72"/>
  <c r="AM44" i="72"/>
  <c r="AL44" i="72"/>
  <c r="AK44" i="72"/>
  <c r="AJ44" i="72"/>
  <c r="AI44" i="72"/>
  <c r="AH44" i="72"/>
  <c r="BK43" i="72"/>
  <c r="BJ43" i="72"/>
  <c r="BI43" i="72"/>
  <c r="BH43" i="72"/>
  <c r="BG43" i="72"/>
  <c r="BF43" i="72"/>
  <c r="BE43" i="72"/>
  <c r="BD43" i="72"/>
  <c r="BC43" i="72"/>
  <c r="BB43" i="72"/>
  <c r="BA43" i="72"/>
  <c r="AZ43" i="72"/>
  <c r="AY43" i="72"/>
  <c r="AX43" i="72"/>
  <c r="AW43" i="72"/>
  <c r="AV43" i="72"/>
  <c r="AU43" i="72"/>
  <c r="AT43" i="72"/>
  <c r="AS43" i="72"/>
  <c r="AR43" i="72"/>
  <c r="AQ43" i="72"/>
  <c r="AP43" i="72"/>
  <c r="AO43" i="72"/>
  <c r="AN43" i="72"/>
  <c r="AM43" i="72"/>
  <c r="AL43" i="72"/>
  <c r="AK43" i="72"/>
  <c r="AJ43" i="72"/>
  <c r="AI43" i="72"/>
  <c r="AH43" i="72"/>
  <c r="BK42" i="72"/>
  <c r="BJ42" i="72"/>
  <c r="BI42" i="72"/>
  <c r="BH42" i="72"/>
  <c r="BG42" i="72"/>
  <c r="BF42" i="72"/>
  <c r="BE42" i="72"/>
  <c r="BD42" i="72"/>
  <c r="BC42" i="72"/>
  <c r="BB42" i="72"/>
  <c r="BA42" i="72"/>
  <c r="AZ42" i="72"/>
  <c r="AY42" i="72"/>
  <c r="AX42" i="72"/>
  <c r="AW42" i="72"/>
  <c r="AV42" i="72"/>
  <c r="AU42" i="72"/>
  <c r="AT42" i="72"/>
  <c r="AS42" i="72"/>
  <c r="AR42" i="72"/>
  <c r="AQ42" i="72"/>
  <c r="AP42" i="72"/>
  <c r="AO42" i="72"/>
  <c r="AN42" i="72"/>
  <c r="AM42" i="72"/>
  <c r="AL42" i="72"/>
  <c r="AK42" i="72"/>
  <c r="AJ42" i="72"/>
  <c r="AI42" i="72"/>
  <c r="AH42" i="72"/>
  <c r="BK41" i="72"/>
  <c r="BJ41" i="72"/>
  <c r="BI41" i="72"/>
  <c r="BH41" i="72"/>
  <c r="BG41" i="72"/>
  <c r="BF41" i="72"/>
  <c r="BE41" i="72"/>
  <c r="BD41" i="72"/>
  <c r="BC41" i="72"/>
  <c r="BB41" i="72"/>
  <c r="BA41" i="72"/>
  <c r="AZ41" i="72"/>
  <c r="AY41" i="72"/>
  <c r="AX41" i="72"/>
  <c r="AW41" i="72"/>
  <c r="AV41" i="72"/>
  <c r="AU41" i="72"/>
  <c r="AT41" i="72"/>
  <c r="AS41" i="72"/>
  <c r="AR41" i="72"/>
  <c r="AQ41" i="72"/>
  <c r="AP41" i="72"/>
  <c r="AO41" i="72"/>
  <c r="AN41" i="72"/>
  <c r="AM41" i="72"/>
  <c r="AL41" i="72"/>
  <c r="AK41" i="72"/>
  <c r="AJ41" i="72"/>
  <c r="AI41" i="72"/>
  <c r="AH41" i="72"/>
  <c r="BK40" i="72"/>
  <c r="BJ40" i="72"/>
  <c r="BI40" i="72"/>
  <c r="BH40" i="72"/>
  <c r="BG40" i="72"/>
  <c r="BF40" i="72"/>
  <c r="BE40" i="72"/>
  <c r="BD40" i="72"/>
  <c r="BC40" i="72"/>
  <c r="BB40" i="72"/>
  <c r="BA40" i="72"/>
  <c r="AZ40" i="72"/>
  <c r="AY40" i="72"/>
  <c r="AX40" i="72"/>
  <c r="AW40" i="72"/>
  <c r="AV40" i="72"/>
  <c r="AU40" i="72"/>
  <c r="AT40" i="72"/>
  <c r="AS40" i="72"/>
  <c r="AR40" i="72"/>
  <c r="AQ40" i="72"/>
  <c r="AP40" i="72"/>
  <c r="AO40" i="72"/>
  <c r="AN40" i="72"/>
  <c r="AM40" i="72"/>
  <c r="AL40" i="72"/>
  <c r="AK40" i="72"/>
  <c r="AJ40" i="72"/>
  <c r="AI40" i="72"/>
  <c r="AH40" i="72"/>
  <c r="BK39" i="72"/>
  <c r="BJ39" i="72"/>
  <c r="BI39" i="72"/>
  <c r="BH39" i="72"/>
  <c r="BG39" i="72"/>
  <c r="BF39" i="72"/>
  <c r="BE39" i="72"/>
  <c r="BD39" i="72"/>
  <c r="BC39" i="72"/>
  <c r="BB39" i="72"/>
  <c r="BA39" i="72"/>
  <c r="AZ39" i="72"/>
  <c r="AY39" i="72"/>
  <c r="AX39" i="72"/>
  <c r="AW39" i="72"/>
  <c r="AV39" i="72"/>
  <c r="AU39" i="72"/>
  <c r="AT39" i="72"/>
  <c r="AS39" i="72"/>
  <c r="AR39" i="72"/>
  <c r="AQ39" i="72"/>
  <c r="AP39" i="72"/>
  <c r="AO39" i="72"/>
  <c r="AN39" i="72"/>
  <c r="AM39" i="72"/>
  <c r="AL39" i="72"/>
  <c r="AK39" i="72"/>
  <c r="AJ39" i="72"/>
  <c r="AI39" i="72"/>
  <c r="AH39" i="72"/>
  <c r="BK38" i="72"/>
  <c r="BJ38" i="72"/>
  <c r="BI38" i="72"/>
  <c r="BH38" i="72"/>
  <c r="BG38" i="72"/>
  <c r="BF38" i="72"/>
  <c r="BE38" i="72"/>
  <c r="BD38" i="72"/>
  <c r="BC38" i="72"/>
  <c r="BB38" i="72"/>
  <c r="BA38" i="72"/>
  <c r="AZ38" i="72"/>
  <c r="AY38" i="72"/>
  <c r="AX38" i="72"/>
  <c r="AW38" i="72"/>
  <c r="AV38" i="72"/>
  <c r="AU38" i="72"/>
  <c r="AT38" i="72"/>
  <c r="AS38" i="72"/>
  <c r="AR38" i="72"/>
  <c r="AQ38" i="72"/>
  <c r="AP38" i="72"/>
  <c r="AO38" i="72"/>
  <c r="AN38" i="72"/>
  <c r="AM38" i="72"/>
  <c r="AL38" i="72"/>
  <c r="AK38" i="72"/>
  <c r="AJ38" i="72"/>
  <c r="AI38" i="72"/>
  <c r="AH38" i="72"/>
  <c r="BK37" i="72"/>
  <c r="BJ37" i="72"/>
  <c r="BI37" i="72"/>
  <c r="BH37" i="72"/>
  <c r="BG37" i="72"/>
  <c r="BF37" i="72"/>
  <c r="BE37" i="72"/>
  <c r="BD37" i="72"/>
  <c r="BC37" i="72"/>
  <c r="BB37" i="72"/>
  <c r="BA37" i="72"/>
  <c r="AZ37" i="72"/>
  <c r="AY37" i="72"/>
  <c r="AX37" i="72"/>
  <c r="AW37" i="72"/>
  <c r="AV37" i="72"/>
  <c r="AU37" i="72"/>
  <c r="AT37" i="72"/>
  <c r="AS37" i="72"/>
  <c r="AR37" i="72"/>
  <c r="AQ37" i="72"/>
  <c r="AP37" i="72"/>
  <c r="AO37" i="72"/>
  <c r="AN37" i="72"/>
  <c r="AM37" i="72"/>
  <c r="AL37" i="72"/>
  <c r="AK37" i="72"/>
  <c r="AJ37" i="72"/>
  <c r="AI37" i="72"/>
  <c r="AH37" i="72"/>
  <c r="BK36" i="72"/>
  <c r="BJ36" i="72"/>
  <c r="BI36" i="72"/>
  <c r="BH36" i="72"/>
  <c r="BG36" i="72"/>
  <c r="BF36" i="72"/>
  <c r="BE36" i="72"/>
  <c r="BD36" i="72"/>
  <c r="BC36" i="72"/>
  <c r="BB36" i="72"/>
  <c r="BA36" i="72"/>
  <c r="AZ36" i="72"/>
  <c r="AY36" i="72"/>
  <c r="AX36" i="72"/>
  <c r="AW36" i="72"/>
  <c r="AV36" i="72"/>
  <c r="AU36" i="72"/>
  <c r="AT36" i="72"/>
  <c r="AS36" i="72"/>
  <c r="AR36" i="72"/>
  <c r="AQ36" i="72"/>
  <c r="AP36" i="72"/>
  <c r="AO36" i="72"/>
  <c r="AN36" i="72"/>
  <c r="AM36" i="72"/>
  <c r="AL36" i="72"/>
  <c r="AK36" i="72"/>
  <c r="AJ36" i="72"/>
  <c r="AI36" i="72"/>
  <c r="AH36" i="72"/>
  <c r="BK35" i="72"/>
  <c r="BJ35" i="72"/>
  <c r="BI35" i="72"/>
  <c r="BH35" i="72"/>
  <c r="BG35" i="72"/>
  <c r="BF35" i="72"/>
  <c r="BE35" i="72"/>
  <c r="BD35" i="72"/>
  <c r="BC35" i="72"/>
  <c r="BB35" i="72"/>
  <c r="BA35" i="72"/>
  <c r="AZ35" i="72"/>
  <c r="AY35" i="72"/>
  <c r="AX35" i="72"/>
  <c r="AW35" i="72"/>
  <c r="AV35" i="72"/>
  <c r="AU35" i="72"/>
  <c r="AT35" i="72"/>
  <c r="AS35" i="72"/>
  <c r="AR35" i="72"/>
  <c r="AQ35" i="72"/>
  <c r="AP35" i="72"/>
  <c r="AO35" i="72"/>
  <c r="AN35" i="72"/>
  <c r="AM35" i="72"/>
  <c r="AL35" i="72"/>
  <c r="AK35" i="72"/>
  <c r="AJ35" i="72"/>
  <c r="AI35" i="72"/>
  <c r="AH35" i="72"/>
  <c r="BK34" i="72"/>
  <c r="BJ34" i="72"/>
  <c r="BI34" i="7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BK33" i="72"/>
  <c r="BJ33" i="72"/>
  <c r="BI33" i="72"/>
  <c r="BH33" i="72"/>
  <c r="BG33" i="72"/>
  <c r="BF33" i="72"/>
  <c r="BE33" i="72"/>
  <c r="BD33" i="72"/>
  <c r="BC33" i="72"/>
  <c r="BB33" i="72"/>
  <c r="BA33" i="72"/>
  <c r="AZ33" i="72"/>
  <c r="AY33" i="72"/>
  <c r="AX33" i="72"/>
  <c r="AW33" i="72"/>
  <c r="AV33" i="72"/>
  <c r="AU33" i="72"/>
  <c r="AT33" i="72"/>
  <c r="AS33" i="72"/>
  <c r="AR33" i="72"/>
  <c r="AQ33" i="72"/>
  <c r="AP33" i="72"/>
  <c r="AO33" i="72"/>
  <c r="AN33" i="72"/>
  <c r="AM33" i="72"/>
  <c r="AL33" i="72"/>
  <c r="AK33" i="72"/>
  <c r="AJ33" i="72"/>
  <c r="AI33" i="72"/>
  <c r="AH33" i="72"/>
  <c r="BK32" i="72"/>
  <c r="BJ32" i="72"/>
  <c r="BI32" i="72"/>
  <c r="BH32" i="72"/>
  <c r="BG32" i="72"/>
  <c r="BF32" i="72"/>
  <c r="BE32" i="72"/>
  <c r="BD32" i="72"/>
  <c r="BC32" i="72"/>
  <c r="BB32" i="72"/>
  <c r="BA32" i="72"/>
  <c r="AZ32" i="72"/>
  <c r="AY32" i="72"/>
  <c r="AX32" i="72"/>
  <c r="AW32" i="72"/>
  <c r="AV32" i="72"/>
  <c r="AU32" i="72"/>
  <c r="AT32" i="72"/>
  <c r="AS32" i="72"/>
  <c r="AR32" i="72"/>
  <c r="AQ32" i="72"/>
  <c r="AP32" i="72"/>
  <c r="AO32" i="72"/>
  <c r="AN32" i="72"/>
  <c r="AM32" i="72"/>
  <c r="AL32" i="72"/>
  <c r="AK32" i="72"/>
  <c r="AJ32" i="72"/>
  <c r="AI32" i="72"/>
  <c r="AH32" i="72"/>
  <c r="BK31" i="72"/>
  <c r="BJ31" i="72"/>
  <c r="BI31" i="72"/>
  <c r="BH31" i="72"/>
  <c r="BG31" i="72"/>
  <c r="BF31" i="72"/>
  <c r="BE31" i="72"/>
  <c r="BD31" i="72"/>
  <c r="BC31" i="72"/>
  <c r="BB31" i="72"/>
  <c r="BA31" i="72"/>
  <c r="AZ31" i="72"/>
  <c r="AY31" i="72"/>
  <c r="AX31" i="72"/>
  <c r="AW31" i="72"/>
  <c r="AV31" i="72"/>
  <c r="AU31" i="72"/>
  <c r="AT31" i="72"/>
  <c r="AS31" i="72"/>
  <c r="AR31" i="72"/>
  <c r="AQ31" i="72"/>
  <c r="AP31" i="72"/>
  <c r="AO31" i="72"/>
  <c r="AN31" i="72"/>
  <c r="AM31" i="72"/>
  <c r="AL31" i="72"/>
  <c r="AK31" i="72"/>
  <c r="AJ31" i="72"/>
  <c r="AI31" i="72"/>
  <c r="AH31" i="72"/>
  <c r="BK30" i="72"/>
  <c r="BJ30" i="72"/>
  <c r="BI30" i="72"/>
  <c r="BH30" i="72"/>
  <c r="BG30" i="72"/>
  <c r="BF30" i="72"/>
  <c r="BE30" i="72"/>
  <c r="BD30" i="72"/>
  <c r="BC30" i="72"/>
  <c r="BB30" i="72"/>
  <c r="BA30" i="72"/>
  <c r="AZ30" i="72"/>
  <c r="AY30" i="72"/>
  <c r="AX30" i="72"/>
  <c r="AW30" i="72"/>
  <c r="AV30" i="72"/>
  <c r="AU30" i="72"/>
  <c r="AT30" i="72"/>
  <c r="AS30" i="72"/>
  <c r="AR30" i="72"/>
  <c r="AQ30" i="72"/>
  <c r="AP30" i="72"/>
  <c r="AO30" i="72"/>
  <c r="AN30" i="72"/>
  <c r="AM30" i="72"/>
  <c r="AL30" i="72"/>
  <c r="AK30" i="72"/>
  <c r="AJ30" i="72"/>
  <c r="AI30" i="72"/>
  <c r="AH30" i="72"/>
  <c r="BK29" i="72"/>
  <c r="BJ29" i="72"/>
  <c r="BI29" i="72"/>
  <c r="BH29" i="72"/>
  <c r="BG29" i="72"/>
  <c r="BF29" i="72"/>
  <c r="BE29" i="72"/>
  <c r="BD29" i="72"/>
  <c r="BC29" i="72"/>
  <c r="BB29" i="72"/>
  <c r="BA29" i="72"/>
  <c r="AZ29" i="72"/>
  <c r="AY29" i="72"/>
  <c r="AX29" i="72"/>
  <c r="AW29" i="72"/>
  <c r="AV29" i="72"/>
  <c r="AU29" i="72"/>
  <c r="AT29" i="72"/>
  <c r="AS29" i="72"/>
  <c r="AR29" i="72"/>
  <c r="AQ29" i="72"/>
  <c r="AP29" i="72"/>
  <c r="AO29" i="72"/>
  <c r="AN29" i="72"/>
  <c r="AM29" i="72"/>
  <c r="AL29" i="72"/>
  <c r="AK29" i="72"/>
  <c r="AJ29" i="72"/>
  <c r="AI29" i="72"/>
  <c r="AH29" i="72"/>
  <c r="BK28" i="72"/>
  <c r="BJ28" i="72"/>
  <c r="BI28" i="72"/>
  <c r="BH28" i="72"/>
  <c r="BG28" i="72"/>
  <c r="BF28" i="72"/>
  <c r="BE28" i="72"/>
  <c r="BD28" i="72"/>
  <c r="BC28" i="72"/>
  <c r="BB28" i="72"/>
  <c r="BA28" i="72"/>
  <c r="AZ28" i="72"/>
  <c r="AY28" i="72"/>
  <c r="AX28" i="72"/>
  <c r="AW28" i="72"/>
  <c r="AV28" i="72"/>
  <c r="AU28" i="72"/>
  <c r="AT28" i="72"/>
  <c r="AS28" i="72"/>
  <c r="AR28" i="72"/>
  <c r="AQ28" i="72"/>
  <c r="AP28" i="72"/>
  <c r="AO28" i="72"/>
  <c r="AN28" i="72"/>
  <c r="AM28" i="72"/>
  <c r="AL28" i="72"/>
  <c r="AK28" i="72"/>
  <c r="AJ28" i="72"/>
  <c r="AI28" i="72"/>
  <c r="AH28" i="72"/>
  <c r="BK27" i="72"/>
  <c r="BJ27" i="72"/>
  <c r="BI27" i="72"/>
  <c r="BH27" i="72"/>
  <c r="BG27" i="72"/>
  <c r="BF27" i="72"/>
  <c r="BE27" i="72"/>
  <c r="BD27" i="72"/>
  <c r="BC27" i="72"/>
  <c r="BB27" i="72"/>
  <c r="BA27" i="72"/>
  <c r="AZ27" i="72"/>
  <c r="AY27" i="72"/>
  <c r="AX27" i="72"/>
  <c r="AW27" i="72"/>
  <c r="AV27" i="72"/>
  <c r="AU27" i="72"/>
  <c r="AT27" i="72"/>
  <c r="AS27" i="72"/>
  <c r="AR27" i="72"/>
  <c r="AQ27" i="72"/>
  <c r="AP27" i="72"/>
  <c r="AO27" i="72"/>
  <c r="AN27" i="72"/>
  <c r="AM27" i="72"/>
  <c r="AL27" i="72"/>
  <c r="AK27" i="72"/>
  <c r="AJ27" i="72"/>
  <c r="AI27" i="72"/>
  <c r="AH27" i="72"/>
  <c r="BK26" i="72"/>
  <c r="BJ26" i="72"/>
  <c r="BI26" i="72"/>
  <c r="BH26" i="72"/>
  <c r="BG26" i="72"/>
  <c r="BF26" i="72"/>
  <c r="BE26" i="72"/>
  <c r="BD26" i="72"/>
  <c r="BC26" i="72"/>
  <c r="BB26" i="72"/>
  <c r="BA26" i="72"/>
  <c r="AZ26" i="72"/>
  <c r="AY26" i="72"/>
  <c r="AX26" i="72"/>
  <c r="AW26" i="72"/>
  <c r="AV26" i="72"/>
  <c r="AU26" i="72"/>
  <c r="AT26" i="72"/>
  <c r="AS26" i="72"/>
  <c r="AR26" i="72"/>
  <c r="AQ26" i="72"/>
  <c r="AP26" i="72"/>
  <c r="AO26" i="72"/>
  <c r="AN26" i="72"/>
  <c r="AM26" i="72"/>
  <c r="AL26" i="72"/>
  <c r="AK26" i="72"/>
  <c r="AJ26" i="72"/>
  <c r="AI26" i="72"/>
  <c r="AH26" i="72"/>
  <c r="BK25" i="72"/>
  <c r="BJ25" i="72"/>
  <c r="BI25" i="72"/>
  <c r="BH25" i="72"/>
  <c r="BG25" i="72"/>
  <c r="BF25" i="72"/>
  <c r="BE25" i="72"/>
  <c r="BD25" i="72"/>
  <c r="BC25" i="72"/>
  <c r="BB25" i="72"/>
  <c r="BA25" i="72"/>
  <c r="AZ25" i="72"/>
  <c r="AY25" i="72"/>
  <c r="AX25" i="72"/>
  <c r="AW25" i="72"/>
  <c r="AV25" i="72"/>
  <c r="AU25" i="72"/>
  <c r="AT25" i="72"/>
  <c r="AS25" i="72"/>
  <c r="AR25" i="72"/>
  <c r="AQ25" i="72"/>
  <c r="AP25" i="72"/>
  <c r="AO25" i="72"/>
  <c r="AN25" i="72"/>
  <c r="AM25" i="72"/>
  <c r="AL25" i="72"/>
  <c r="AK25" i="72"/>
  <c r="AJ25" i="72"/>
  <c r="AI25" i="72"/>
  <c r="AH25" i="72"/>
  <c r="BK24" i="72"/>
  <c r="BJ24" i="72"/>
  <c r="BI24" i="72"/>
  <c r="BH24" i="72"/>
  <c r="BG24" i="72"/>
  <c r="BF24" i="72"/>
  <c r="BE24" i="72"/>
  <c r="BD24" i="72"/>
  <c r="BC24" i="72"/>
  <c r="BB24" i="72"/>
  <c r="BA24" i="72"/>
  <c r="AZ24" i="72"/>
  <c r="AY24" i="72"/>
  <c r="AX24" i="72"/>
  <c r="AW24" i="72"/>
  <c r="AV24" i="72"/>
  <c r="AU24" i="72"/>
  <c r="AT24" i="72"/>
  <c r="AS24" i="72"/>
  <c r="AR24" i="72"/>
  <c r="AQ24" i="72"/>
  <c r="AP24" i="72"/>
  <c r="AO24" i="72"/>
  <c r="AN24" i="72"/>
  <c r="AM24" i="72"/>
  <c r="AL24" i="72"/>
  <c r="AK24" i="72"/>
  <c r="AJ24" i="72"/>
  <c r="AI24" i="72"/>
  <c r="AH24" i="72"/>
  <c r="BK23" i="72"/>
  <c r="BJ23" i="72"/>
  <c r="BI23" i="72"/>
  <c r="BH23" i="72"/>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BK22" i="72"/>
  <c r="BJ22" i="72"/>
  <c r="BI22" i="72"/>
  <c r="BH22" i="72"/>
  <c r="BG22" i="72"/>
  <c r="BF22" i="72"/>
  <c r="BE22" i="72"/>
  <c r="BD22" i="72"/>
  <c r="BC22" i="72"/>
  <c r="BB22" i="72"/>
  <c r="BA22" i="72"/>
  <c r="AZ22" i="72"/>
  <c r="AY22" i="72"/>
  <c r="AX22" i="72"/>
  <c r="AW22" i="72"/>
  <c r="AV22" i="72"/>
  <c r="AU22" i="72"/>
  <c r="AT22" i="72"/>
  <c r="AS22" i="72"/>
  <c r="AR22" i="72"/>
  <c r="AQ22" i="72"/>
  <c r="AP22" i="72"/>
  <c r="AO22" i="72"/>
  <c r="AN22" i="72"/>
  <c r="AM22" i="72"/>
  <c r="AL22" i="72"/>
  <c r="AK22" i="72"/>
  <c r="AJ22" i="72"/>
  <c r="AI22" i="72"/>
  <c r="AH22" i="72"/>
  <c r="BK20" i="72"/>
  <c r="BJ20" i="72"/>
  <c r="BI20" i="72"/>
  <c r="BH20" i="72"/>
  <c r="BG20" i="72"/>
  <c r="BF20" i="72"/>
  <c r="BE20" i="72"/>
  <c r="BD20" i="72"/>
  <c r="BC20" i="72"/>
  <c r="BB20" i="72"/>
  <c r="BA20" i="72"/>
  <c r="AZ20" i="72"/>
  <c r="AY20" i="72"/>
  <c r="AX20" i="72"/>
  <c r="AW20" i="72"/>
  <c r="AV20" i="72"/>
  <c r="AU20" i="72"/>
  <c r="AT20" i="72"/>
  <c r="AS20" i="72"/>
  <c r="AR20" i="72"/>
  <c r="AQ20" i="72"/>
  <c r="AP20" i="72"/>
  <c r="AO20" i="72"/>
  <c r="AN20" i="72"/>
  <c r="AM20" i="72"/>
  <c r="AL20" i="72"/>
  <c r="AK20" i="72"/>
  <c r="AJ20" i="72"/>
  <c r="AI20" i="72"/>
  <c r="AH20" i="72"/>
  <c r="BK19" i="72"/>
  <c r="BJ19" i="72"/>
  <c r="BI19" i="72"/>
  <c r="BH19" i="72"/>
  <c r="BG19" i="72"/>
  <c r="BF19" i="72"/>
  <c r="BE19" i="72"/>
  <c r="BD19" i="72"/>
  <c r="BC19" i="72"/>
  <c r="BB19" i="72"/>
  <c r="BA19" i="72"/>
  <c r="AZ19" i="72"/>
  <c r="AY19" i="72"/>
  <c r="AX19" i="72"/>
  <c r="AW19" i="72"/>
  <c r="AV19" i="72"/>
  <c r="AU19" i="72"/>
  <c r="AT19" i="72"/>
  <c r="AS19" i="72"/>
  <c r="AR19" i="72"/>
  <c r="AQ19" i="72"/>
  <c r="AP19" i="72"/>
  <c r="AO19" i="72"/>
  <c r="AN19" i="72"/>
  <c r="AM19" i="72"/>
  <c r="AL19" i="72"/>
  <c r="AK19" i="72"/>
  <c r="AJ19" i="72"/>
  <c r="AI19" i="72"/>
  <c r="AH19" i="72"/>
  <c r="BK18" i="72"/>
  <c r="BJ18" i="72"/>
  <c r="BI18" i="72"/>
  <c r="BH18" i="72"/>
  <c r="BG18" i="72"/>
  <c r="BF18" i="72"/>
  <c r="BE18" i="72"/>
  <c r="BD18" i="72"/>
  <c r="BC18" i="72"/>
  <c r="BB18" i="72"/>
  <c r="BA18" i="72"/>
  <c r="AZ18" i="72"/>
  <c r="AY18" i="72"/>
  <c r="AX18" i="72"/>
  <c r="AW18" i="72"/>
  <c r="AV18" i="72"/>
  <c r="AU18" i="72"/>
  <c r="AT18" i="72"/>
  <c r="AS18" i="72"/>
  <c r="AR18" i="72"/>
  <c r="AQ18" i="72"/>
  <c r="AP18" i="72"/>
  <c r="AO18" i="72"/>
  <c r="AN18" i="72"/>
  <c r="AM18" i="72"/>
  <c r="AL18" i="72"/>
  <c r="AK18" i="72"/>
  <c r="AJ18" i="72"/>
  <c r="AI18" i="72"/>
  <c r="AH18" i="72"/>
  <c r="BK17" i="72"/>
  <c r="BJ17" i="72"/>
  <c r="BI17" i="72"/>
  <c r="BH17" i="72"/>
  <c r="BG17" i="72"/>
  <c r="BF17" i="72"/>
  <c r="BE17" i="72"/>
  <c r="BD17" i="72"/>
  <c r="BC17" i="72"/>
  <c r="BB17" i="72"/>
  <c r="BA17" i="72"/>
  <c r="AZ17" i="72"/>
  <c r="AY17" i="72"/>
  <c r="AX17" i="72"/>
  <c r="AW17" i="72"/>
  <c r="AV17" i="72"/>
  <c r="AU17" i="72"/>
  <c r="AT17" i="72"/>
  <c r="AS17" i="72"/>
  <c r="AR17" i="72"/>
  <c r="AQ17" i="72"/>
  <c r="AP17" i="72"/>
  <c r="AO17" i="72"/>
  <c r="AN17" i="72"/>
  <c r="AM17" i="72"/>
  <c r="AL17" i="72"/>
  <c r="AK17" i="72"/>
  <c r="AJ17" i="72"/>
  <c r="AI17" i="72"/>
  <c r="AH17" i="72"/>
  <c r="BK16" i="72"/>
  <c r="BJ16" i="72"/>
  <c r="BI16" i="72"/>
  <c r="BH16" i="72"/>
  <c r="BG16" i="72"/>
  <c r="BF16" i="72"/>
  <c r="BE16" i="72"/>
  <c r="BD16" i="72"/>
  <c r="BC16" i="72"/>
  <c r="BB16" i="72"/>
  <c r="BA16" i="72"/>
  <c r="AZ16" i="72"/>
  <c r="AY16" i="72"/>
  <c r="AX16" i="72"/>
  <c r="AW16" i="72"/>
  <c r="AV16" i="72"/>
  <c r="AU16" i="72"/>
  <c r="AT16" i="72"/>
  <c r="AS16" i="72"/>
  <c r="AR16" i="72"/>
  <c r="AQ16" i="72"/>
  <c r="AP16" i="72"/>
  <c r="AO16" i="72"/>
  <c r="AN16" i="72"/>
  <c r="AM16" i="72"/>
  <c r="AL16" i="72"/>
  <c r="AK16" i="72"/>
  <c r="AJ16" i="72"/>
  <c r="AI16" i="72"/>
  <c r="AH16" i="72"/>
  <c r="BK15" i="72"/>
  <c r="BJ15" i="72"/>
  <c r="BI15" i="72"/>
  <c r="BH15" i="72"/>
  <c r="BG15" i="72"/>
  <c r="BF15" i="72"/>
  <c r="BE15" i="72"/>
  <c r="BD15" i="72"/>
  <c r="BC15" i="72"/>
  <c r="BB15" i="72"/>
  <c r="BA15" i="72"/>
  <c r="AZ15" i="72"/>
  <c r="AY15" i="72"/>
  <c r="AX15" i="72"/>
  <c r="AW15" i="72"/>
  <c r="AV15" i="72"/>
  <c r="AU15" i="72"/>
  <c r="AT15" i="72"/>
  <c r="AS15" i="72"/>
  <c r="AR15" i="72"/>
  <c r="AQ15" i="72"/>
  <c r="AP15" i="72"/>
  <c r="AO15" i="72"/>
  <c r="AN15" i="72"/>
  <c r="AM15" i="72"/>
  <c r="AL15" i="72"/>
  <c r="AK15" i="72"/>
  <c r="AJ15" i="72"/>
  <c r="AI15" i="72"/>
  <c r="AH15" i="72"/>
  <c r="BK14" i="72"/>
  <c r="BJ14" i="72"/>
  <c r="BI14" i="72"/>
  <c r="BH14" i="72"/>
  <c r="BG14" i="72"/>
  <c r="BF14" i="72"/>
  <c r="BE14" i="72"/>
  <c r="BD14" i="72"/>
  <c r="BC14" i="72"/>
  <c r="BB14" i="72"/>
  <c r="BA14" i="72"/>
  <c r="AZ14" i="72"/>
  <c r="AY14" i="72"/>
  <c r="AX14" i="72"/>
  <c r="AW14" i="72"/>
  <c r="AV14" i="72"/>
  <c r="AU14" i="72"/>
  <c r="AT14" i="72"/>
  <c r="AS14" i="72"/>
  <c r="AR14" i="72"/>
  <c r="AQ14" i="72"/>
  <c r="AP14" i="72"/>
  <c r="AO14" i="72"/>
  <c r="AN14" i="72"/>
  <c r="AM14" i="72"/>
  <c r="AL14" i="72"/>
  <c r="AK14" i="72"/>
  <c r="AJ14" i="72"/>
  <c r="AI14" i="72"/>
  <c r="AH14" i="72"/>
  <c r="BK13" i="72"/>
  <c r="BJ13" i="72"/>
  <c r="BI13" i="72"/>
  <c r="BH13" i="72"/>
  <c r="BG13" i="72"/>
  <c r="BF13" i="72"/>
  <c r="BE13" i="72"/>
  <c r="BD13" i="72"/>
  <c r="BC13" i="72"/>
  <c r="BB13" i="72"/>
  <c r="BA13" i="72"/>
  <c r="AZ13" i="72"/>
  <c r="AY13" i="72"/>
  <c r="AX13" i="72"/>
  <c r="AW13" i="72"/>
  <c r="AV13" i="72"/>
  <c r="AU13" i="72"/>
  <c r="AT13" i="72"/>
  <c r="AS13" i="72"/>
  <c r="AR13" i="72"/>
  <c r="AQ13" i="72"/>
  <c r="AP13" i="72"/>
  <c r="AO13" i="72"/>
  <c r="AN13" i="72"/>
  <c r="AM13" i="72"/>
  <c r="AL13" i="72"/>
  <c r="AK13" i="72"/>
  <c r="AJ13" i="72"/>
  <c r="AI13" i="72"/>
  <c r="AH13" i="72"/>
  <c r="BK12" i="72"/>
  <c r="BJ12" i="72"/>
  <c r="BI12" i="72"/>
  <c r="BH12" i="72"/>
  <c r="BG12" i="72"/>
  <c r="BF12" i="72"/>
  <c r="BE12" i="72"/>
  <c r="BD12" i="72"/>
  <c r="BC12" i="72"/>
  <c r="BB12" i="72"/>
  <c r="BA12" i="72"/>
  <c r="AZ12" i="72"/>
  <c r="AY12" i="72"/>
  <c r="AX12" i="72"/>
  <c r="AW12" i="72"/>
  <c r="AV12" i="72"/>
  <c r="AU12" i="72"/>
  <c r="AT12" i="72"/>
  <c r="AS12" i="72"/>
  <c r="AR12" i="72"/>
  <c r="AQ12" i="72"/>
  <c r="AP12" i="72"/>
  <c r="AO12" i="72"/>
  <c r="AN12" i="72"/>
  <c r="AM12" i="72"/>
  <c r="AL12" i="72"/>
  <c r="AK12" i="72"/>
  <c r="AJ12" i="72"/>
  <c r="AI12" i="72"/>
  <c r="AH12" i="72"/>
  <c r="BK11" i="72"/>
  <c r="BJ11" i="72"/>
  <c r="BI11" i="72"/>
  <c r="BH11" i="72"/>
  <c r="BG11" i="72"/>
  <c r="BF11" i="72"/>
  <c r="BE11" i="72"/>
  <c r="BD11" i="72"/>
  <c r="BC11" i="72"/>
  <c r="BB11" i="72"/>
  <c r="BA11" i="72"/>
  <c r="AZ11" i="72"/>
  <c r="AY11" i="72"/>
  <c r="AX11" i="72"/>
  <c r="AW11" i="72"/>
  <c r="AV11" i="72"/>
  <c r="AU11" i="72"/>
  <c r="AT11" i="72"/>
  <c r="AS11" i="72"/>
  <c r="AR11" i="72"/>
  <c r="AQ11" i="72"/>
  <c r="AP11" i="72"/>
  <c r="AO11" i="72"/>
  <c r="AN11" i="72"/>
  <c r="AM11" i="72"/>
  <c r="AL11" i="72"/>
  <c r="AK11" i="72"/>
  <c r="AJ11" i="72"/>
  <c r="AI11" i="72"/>
  <c r="AH11" i="72"/>
  <c r="BK10" i="72"/>
  <c r="BJ10" i="72"/>
  <c r="BI10" i="72"/>
  <c r="BH10" i="72"/>
  <c r="BG10" i="72"/>
  <c r="BF10" i="72"/>
  <c r="BE10" i="72"/>
  <c r="BD10" i="72"/>
  <c r="BC10" i="72"/>
  <c r="BB10" i="72"/>
  <c r="BA10" i="72"/>
  <c r="AZ10" i="72"/>
  <c r="AY10" i="72"/>
  <c r="AX10" i="72"/>
  <c r="AW10" i="72"/>
  <c r="AV10" i="72"/>
  <c r="AU10" i="72"/>
  <c r="AT10" i="72"/>
  <c r="AS10" i="72"/>
  <c r="AR10" i="72"/>
  <c r="AQ10" i="72"/>
  <c r="AP10" i="72"/>
  <c r="AO10" i="72"/>
  <c r="AN10" i="72"/>
  <c r="AM10" i="72"/>
  <c r="AL10" i="72"/>
  <c r="AK10" i="72"/>
  <c r="AJ10" i="72"/>
  <c r="AI10" i="72"/>
  <c r="AH10" i="72"/>
  <c r="BK9" i="72"/>
  <c r="BJ9" i="72"/>
  <c r="BI9" i="72"/>
  <c r="BH9" i="72"/>
  <c r="BG9" i="72"/>
  <c r="BF9" i="72"/>
  <c r="BE9" i="72"/>
  <c r="BD9" i="72"/>
  <c r="BC9" i="72"/>
  <c r="BB9" i="72"/>
  <c r="BA9" i="72"/>
  <c r="AZ9" i="72"/>
  <c r="AY9" i="72"/>
  <c r="AX9" i="72"/>
  <c r="AW9" i="72"/>
  <c r="AV9" i="72"/>
  <c r="AU9" i="72"/>
  <c r="AT9" i="72"/>
  <c r="AS9" i="72"/>
  <c r="AR9" i="72"/>
  <c r="AQ9" i="72"/>
  <c r="AP9" i="72"/>
  <c r="AO9" i="72"/>
  <c r="AN9" i="72"/>
  <c r="AM9" i="72"/>
  <c r="AL9" i="72"/>
  <c r="AK9" i="72"/>
  <c r="AJ9" i="72"/>
  <c r="AI9" i="72"/>
  <c r="AH9" i="72"/>
  <c r="BK8" i="72"/>
  <c r="BJ8" i="72"/>
  <c r="BI8" i="72"/>
  <c r="BH8" i="72"/>
  <c r="BG8" i="72"/>
  <c r="BF8" i="72"/>
  <c r="BE8" i="72"/>
  <c r="BD8" i="72"/>
  <c r="BC8" i="72"/>
  <c r="BB8" i="72"/>
  <c r="BA8" i="72"/>
  <c r="AZ8" i="72"/>
  <c r="AY8" i="72"/>
  <c r="AX8" i="72"/>
  <c r="AW8" i="72"/>
  <c r="AV8" i="72"/>
  <c r="AU8" i="72"/>
  <c r="AT8" i="72"/>
  <c r="AS8" i="72"/>
  <c r="AR8" i="72"/>
  <c r="AQ8" i="72"/>
  <c r="AP8" i="72"/>
  <c r="AO8" i="72"/>
  <c r="AN8" i="72"/>
  <c r="AM8" i="72"/>
  <c r="AL8" i="72"/>
  <c r="AK8" i="72"/>
  <c r="AJ8" i="72"/>
  <c r="AI8" i="72"/>
  <c r="AH8" i="72"/>
  <c r="BK6" i="72"/>
  <c r="BJ6" i="72"/>
  <c r="BI6" i="72"/>
  <c r="BH6" i="72"/>
  <c r="BG6" i="72"/>
  <c r="BF6" i="72"/>
  <c r="BE6" i="72"/>
  <c r="BD6" i="72"/>
  <c r="BC6" i="72"/>
  <c r="BB6" i="72"/>
  <c r="BA6" i="72"/>
  <c r="AZ6" i="72"/>
  <c r="AY6" i="72"/>
  <c r="AX6" i="72"/>
  <c r="AW6" i="72"/>
  <c r="AV6" i="72"/>
  <c r="AU6" i="72"/>
  <c r="AT6" i="72"/>
  <c r="AS6" i="72"/>
  <c r="AR6" i="72"/>
  <c r="AQ6" i="72"/>
  <c r="AP6" i="72"/>
  <c r="AO6" i="72"/>
  <c r="AN6" i="72"/>
  <c r="AM6" i="72"/>
  <c r="AL6" i="72"/>
  <c r="AK6" i="72"/>
  <c r="AJ6" i="72"/>
  <c r="AI6" i="72"/>
  <c r="AH6" i="72"/>
  <c r="AI4" i="72"/>
  <c r="AJ4" i="72"/>
  <c r="AK4" i="72"/>
  <c r="AL4" i="72"/>
  <c r="AM4" i="72"/>
  <c r="AN4" i="72"/>
  <c r="AO4" i="72"/>
  <c r="AP4" i="72"/>
  <c r="AQ4" i="72"/>
  <c r="AR4" i="72"/>
  <c r="AS4" i="72"/>
  <c r="AT4" i="72"/>
  <c r="AU4" i="72"/>
  <c r="AV4" i="72"/>
  <c r="AW4" i="72"/>
  <c r="AX4" i="72"/>
  <c r="AY4" i="72"/>
  <c r="AZ4" i="72"/>
  <c r="BA4" i="72"/>
  <c r="BB4" i="72"/>
  <c r="BC4" i="72"/>
  <c r="BD4" i="72"/>
  <c r="BE4" i="72"/>
  <c r="BF4" i="72"/>
  <c r="BG4" i="72"/>
  <c r="BH4" i="72"/>
  <c r="BI4" i="72"/>
  <c r="BJ4" i="72"/>
  <c r="BK4" i="72"/>
  <c r="AH4" i="72"/>
  <c r="BO6" i="72" l="1"/>
  <c r="BQ8" i="72"/>
  <c r="BU10" i="72"/>
  <c r="BQ12" i="72"/>
  <c r="BM14" i="72"/>
  <c r="BO15" i="72"/>
  <c r="BM18" i="72"/>
  <c r="BS22" i="72"/>
  <c r="BO24" i="72"/>
  <c r="BS26" i="72"/>
  <c r="BM27" i="72"/>
  <c r="BS30" i="72"/>
  <c r="BU31" i="72"/>
  <c r="BQ33" i="72"/>
  <c r="BM35" i="72"/>
  <c r="BM39" i="72"/>
  <c r="BO11" i="72"/>
  <c r="BQ16" i="72"/>
  <c r="BS17" i="72"/>
  <c r="BO19" i="72"/>
  <c r="BM23" i="72"/>
  <c r="BO28" i="72"/>
  <c r="BQ29" i="72"/>
  <c r="BO32" i="72"/>
  <c r="BU35" i="72"/>
  <c r="BO36" i="72"/>
  <c r="BU39" i="72"/>
  <c r="BO40" i="72"/>
  <c r="BS42" i="72"/>
  <c r="BM43" i="72"/>
  <c r="BU43" i="72"/>
  <c r="BO44" i="72"/>
  <c r="BQ45" i="72"/>
  <c r="BS47" i="72"/>
  <c r="BM48" i="72"/>
  <c r="BU48" i="72"/>
  <c r="BO49" i="72"/>
  <c r="BQ50" i="72"/>
  <c r="BS51" i="72"/>
  <c r="BM52" i="72"/>
  <c r="BU52" i="72"/>
  <c r="BO53" i="72"/>
  <c r="BQ54" i="72"/>
  <c r="BS55" i="72"/>
  <c r="BM56" i="72"/>
  <c r="BU56" i="72"/>
  <c r="BO57" i="72"/>
  <c r="BQ58" i="72"/>
  <c r="BS59" i="72"/>
  <c r="BM60" i="72"/>
  <c r="BU60" i="72"/>
  <c r="BO61" i="72"/>
  <c r="BQ62" i="72"/>
  <c r="BS64" i="72"/>
  <c r="BM65" i="72"/>
  <c r="BU65" i="72"/>
  <c r="BO66" i="72"/>
  <c r="BQ67" i="72"/>
  <c r="BS9" i="72"/>
  <c r="BM10" i="72"/>
  <c r="BS13" i="72"/>
  <c r="BU14" i="72"/>
  <c r="BU18" i="72"/>
  <c r="BQ20" i="72"/>
  <c r="BU23" i="72"/>
  <c r="BQ25" i="72"/>
  <c r="BU27" i="72"/>
  <c r="BM31" i="72"/>
  <c r="BS34" i="72"/>
  <c r="BQ37" i="72"/>
  <c r="BS38" i="72"/>
  <c r="BQ41" i="72"/>
  <c r="BR69" i="72"/>
  <c r="BP93" i="72"/>
  <c r="BT99" i="72"/>
  <c r="BR114" i="72"/>
  <c r="BU69" i="72"/>
  <c r="BS72" i="72"/>
  <c r="BQ76" i="72"/>
  <c r="BS81" i="72"/>
  <c r="BU82" i="72"/>
  <c r="BM86" i="72"/>
  <c r="BM91" i="72"/>
  <c r="BU95" i="72"/>
  <c r="BM104" i="72"/>
  <c r="BO105" i="72"/>
  <c r="BS107" i="72"/>
  <c r="BO109" i="72"/>
  <c r="BU112" i="72"/>
  <c r="BU116" i="72"/>
  <c r="BQ118" i="72"/>
  <c r="BU121" i="72"/>
  <c r="BO122" i="72"/>
  <c r="BQ123" i="72"/>
  <c r="BS124" i="72"/>
  <c r="BM125" i="72"/>
  <c r="BO126" i="72"/>
  <c r="BQ127" i="72"/>
  <c r="BS128" i="72"/>
  <c r="BM129" i="72"/>
  <c r="BU129" i="72"/>
  <c r="BO130" i="72"/>
  <c r="BQ131" i="72"/>
  <c r="BS132" i="72"/>
  <c r="BM133" i="72"/>
  <c r="BU133" i="72"/>
  <c r="BO134" i="72"/>
  <c r="BQ135" i="72"/>
  <c r="BS136" i="72"/>
  <c r="BM137" i="72"/>
  <c r="BU137" i="72"/>
  <c r="BO138" i="72"/>
  <c r="BQ139" i="72"/>
  <c r="BS140" i="72"/>
  <c r="BM142" i="72"/>
  <c r="BU142" i="72"/>
  <c r="BO143" i="72"/>
  <c r="BQ144" i="72"/>
  <c r="BS145" i="72"/>
  <c r="BM146" i="72"/>
  <c r="BU146" i="72"/>
  <c r="BO147" i="72"/>
  <c r="BQ148" i="72"/>
  <c r="BS149" i="72"/>
  <c r="BM150" i="72"/>
  <c r="BU150" i="72"/>
  <c r="BO151" i="72"/>
  <c r="BQ152" i="72"/>
  <c r="BS153" i="72"/>
  <c r="BM154" i="72"/>
  <c r="BU154" i="72"/>
  <c r="BO155" i="72"/>
  <c r="BQ156" i="72"/>
  <c r="BS157" i="72"/>
  <c r="BM158" i="72"/>
  <c r="BU158" i="72"/>
  <c r="BO159" i="72"/>
  <c r="BQ160" i="72"/>
  <c r="BS161" i="72"/>
  <c r="BM163" i="72"/>
  <c r="BU163" i="72"/>
  <c r="BO164" i="72"/>
  <c r="BQ165" i="72"/>
  <c r="BS166" i="72"/>
  <c r="BM167" i="72"/>
  <c r="BU167" i="72"/>
  <c r="BO168" i="72"/>
  <c r="BQ169" i="72"/>
  <c r="BS170" i="72"/>
  <c r="BM171" i="72"/>
  <c r="BU171" i="72"/>
  <c r="BO172" i="72"/>
  <c r="BQ173" i="72"/>
  <c r="BS174" i="72"/>
  <c r="BM175" i="72"/>
  <c r="BU175" i="72"/>
  <c r="BO176" i="72"/>
  <c r="BQ177" i="72"/>
  <c r="BS178" i="72"/>
  <c r="BM179" i="72"/>
  <c r="BU179" i="72"/>
  <c r="BO70" i="72"/>
  <c r="BO75" i="72"/>
  <c r="BS77" i="72"/>
  <c r="BU78" i="72"/>
  <c r="BM82" i="72"/>
  <c r="BS85" i="72"/>
  <c r="BO87" i="72"/>
  <c r="BQ93" i="72"/>
  <c r="BS98" i="72"/>
  <c r="BU99" i="72"/>
  <c r="BQ101" i="72"/>
  <c r="BQ106" i="72"/>
  <c r="BM108" i="72"/>
  <c r="BQ110" i="72"/>
  <c r="BS111" i="72"/>
  <c r="BQ114" i="72"/>
  <c r="BS115" i="72"/>
  <c r="BS119" i="72"/>
  <c r="BU125" i="72"/>
  <c r="BM69" i="72"/>
  <c r="BQ71" i="72"/>
  <c r="BQ80" i="72"/>
  <c r="BU86" i="72"/>
  <c r="BS89" i="72"/>
  <c r="BU91" i="72"/>
  <c r="BS94" i="72"/>
  <c r="BM95" i="72"/>
  <c r="BQ97" i="72"/>
  <c r="BO100" i="72"/>
  <c r="BS102" i="72"/>
  <c r="BU104" i="72"/>
  <c r="BU108" i="72"/>
  <c r="BM112" i="72"/>
  <c r="BO113" i="72"/>
  <c r="BM116" i="72"/>
  <c r="BO117" i="72"/>
  <c r="BM121" i="72"/>
  <c r="BQ4" i="72"/>
  <c r="BU13" i="72"/>
  <c r="BM17" i="72"/>
  <c r="BQ24" i="72"/>
  <c r="BU30" i="72"/>
  <c r="BM34" i="72"/>
  <c r="BQ40" i="72"/>
  <c r="BS62" i="72"/>
  <c r="BS150" i="72"/>
  <c r="BO177" i="72"/>
  <c r="BS68" i="72"/>
  <c r="BM73" i="72"/>
  <c r="BM78" i="72"/>
  <c r="BO79" i="72"/>
  <c r="BO83" i="72"/>
  <c r="BQ84" i="72"/>
  <c r="BQ88" i="72"/>
  <c r="BO92" i="72"/>
  <c r="BO96" i="72"/>
  <c r="BM99" i="72"/>
  <c r="BP4" i="72"/>
  <c r="BR6" i="72"/>
  <c r="BP8" i="72"/>
  <c r="BT8" i="72"/>
  <c r="BN9" i="72"/>
  <c r="BV9" i="72"/>
  <c r="BP10" i="72"/>
  <c r="BR11" i="72"/>
  <c r="BT12" i="72"/>
  <c r="BN13" i="72"/>
  <c r="BV13" i="72"/>
  <c r="BP14" i="72"/>
  <c r="BR15" i="72"/>
  <c r="BT16" i="72"/>
  <c r="BN17" i="72"/>
  <c r="BV17" i="72"/>
  <c r="BP18" i="72"/>
  <c r="BR19" i="72"/>
  <c r="BT20" i="72"/>
  <c r="BN22" i="72"/>
  <c r="BV22" i="72"/>
  <c r="BP23" i="72"/>
  <c r="BR24" i="72"/>
  <c r="BT25" i="72"/>
  <c r="BN26" i="72"/>
  <c r="BV26" i="72"/>
  <c r="BP27" i="72"/>
  <c r="BR28" i="72"/>
  <c r="BT29" i="72"/>
  <c r="BN30" i="72"/>
  <c r="BV30" i="72"/>
  <c r="BP31" i="72"/>
  <c r="BR32" i="72"/>
  <c r="BT33" i="72"/>
  <c r="BN34" i="72"/>
  <c r="BV34" i="72"/>
  <c r="BP35" i="72"/>
  <c r="BR36" i="72"/>
  <c r="BT37" i="72"/>
  <c r="BN38" i="72"/>
  <c r="BV38" i="72"/>
  <c r="BP39" i="72"/>
  <c r="BR40" i="72"/>
  <c r="BT41" i="72"/>
  <c r="BN42" i="72"/>
  <c r="BV42" i="72"/>
  <c r="BP43" i="72"/>
  <c r="BR44" i="72"/>
  <c r="BN45" i="72"/>
  <c r="BT45" i="72"/>
  <c r="BN47" i="72"/>
  <c r="BV47" i="72"/>
  <c r="BP82" i="72"/>
  <c r="BP99" i="72"/>
  <c r="BT106" i="72"/>
  <c r="BP48" i="72"/>
  <c r="BR49" i="72"/>
  <c r="BU6" i="72"/>
  <c r="BS10" i="72"/>
  <c r="BO20" i="72"/>
  <c r="BS27" i="72"/>
  <c r="BO37" i="72"/>
  <c r="BS43" i="72"/>
  <c r="BM70" i="72"/>
  <c r="BQ115" i="72"/>
  <c r="BO165" i="72"/>
  <c r="BT14" i="72"/>
  <c r="BP16" i="72"/>
  <c r="BT23" i="72"/>
  <c r="BP41" i="72"/>
  <c r="BS4" i="72"/>
  <c r="BM107" i="72"/>
  <c r="BU107" i="72"/>
  <c r="BM157" i="72"/>
  <c r="BU170" i="72"/>
  <c r="BO30" i="72"/>
  <c r="BS36" i="72"/>
  <c r="BO56" i="72"/>
  <c r="BU124" i="72"/>
  <c r="BQ151" i="72"/>
  <c r="BO153" i="72"/>
  <c r="BQ164" i="72"/>
  <c r="BM178" i="72"/>
  <c r="BN4" i="72"/>
  <c r="BP6" i="72"/>
  <c r="BR8" i="72"/>
  <c r="BT9" i="72"/>
  <c r="BN10" i="72"/>
  <c r="BV10" i="72"/>
  <c r="BP11" i="72"/>
  <c r="BT13" i="72"/>
  <c r="BN14" i="72"/>
  <c r="BV14" i="72"/>
  <c r="BP15" i="72"/>
  <c r="BR16" i="72"/>
  <c r="BT17" i="72"/>
  <c r="BN18" i="72"/>
  <c r="BV18" i="72"/>
  <c r="BP19" i="72"/>
  <c r="BR20" i="72"/>
  <c r="BT22" i="72"/>
  <c r="BN23" i="72"/>
  <c r="BV23" i="72"/>
  <c r="BP24" i="72"/>
  <c r="BR25" i="72"/>
  <c r="BT26" i="72"/>
  <c r="BN27" i="72"/>
  <c r="BV27" i="72"/>
  <c r="BP28" i="72"/>
  <c r="BR29" i="72"/>
  <c r="BT30" i="72"/>
  <c r="BN31" i="72"/>
  <c r="BV31" i="72"/>
  <c r="BP32" i="72"/>
  <c r="BR33" i="72"/>
  <c r="BT34" i="72"/>
  <c r="BN35" i="72"/>
  <c r="BV35" i="72"/>
  <c r="BP36" i="72"/>
  <c r="BR37" i="72"/>
  <c r="BT38" i="72"/>
  <c r="BN39" i="72"/>
  <c r="BV39" i="72"/>
  <c r="BR85" i="72"/>
  <c r="BV92" i="72"/>
  <c r="BN96" i="72"/>
  <c r="BR102" i="72"/>
  <c r="BP40" i="72"/>
  <c r="BR41" i="72"/>
  <c r="BT42" i="72"/>
  <c r="BN43" i="72"/>
  <c r="BV43" i="72"/>
  <c r="BP44" i="72"/>
  <c r="BR45" i="72"/>
  <c r="BT47" i="72"/>
  <c r="BN48" i="72"/>
  <c r="BV48" i="72"/>
  <c r="BP49" i="72"/>
  <c r="BR50" i="72"/>
  <c r="BT51" i="72"/>
  <c r="BR52" i="72"/>
  <c r="BN52" i="72"/>
  <c r="BV52" i="72"/>
  <c r="BP53" i="72"/>
  <c r="BR54" i="72"/>
  <c r="BT55" i="72"/>
  <c r="BN56" i="72"/>
  <c r="BV56" i="72"/>
  <c r="BP57" i="72"/>
  <c r="BV58" i="72"/>
  <c r="BR58" i="72"/>
  <c r="BT59" i="72"/>
  <c r="BN60" i="72"/>
  <c r="BV60" i="72"/>
  <c r="BP61" i="72"/>
  <c r="BN62" i="72"/>
  <c r="BR62" i="72"/>
  <c r="BT64" i="72"/>
  <c r="BN65" i="72"/>
  <c r="BV65" i="72"/>
  <c r="BP66" i="72"/>
  <c r="BR67" i="72"/>
  <c r="BT68" i="72"/>
  <c r="BN69" i="72"/>
  <c r="BV69" i="72"/>
  <c r="BP70" i="72"/>
  <c r="BT72" i="72"/>
  <c r="BN73" i="72"/>
  <c r="BV73" i="72"/>
  <c r="BP75" i="72"/>
  <c r="BV76" i="72"/>
  <c r="BR76" i="72"/>
  <c r="BT77" i="72"/>
  <c r="BN78" i="72"/>
  <c r="BV78" i="72"/>
  <c r="BP79" i="72"/>
  <c r="BN80" i="72"/>
  <c r="BR80" i="72"/>
  <c r="BT81" i="72"/>
  <c r="BN82" i="72"/>
  <c r="BV82" i="72"/>
  <c r="BP83" i="72"/>
  <c r="BR84" i="72"/>
  <c r="BV85" i="72"/>
  <c r="BT85" i="72"/>
  <c r="BN86" i="72"/>
  <c r="BV86" i="72"/>
  <c r="BP87" i="72"/>
  <c r="BT88" i="72"/>
  <c r="BR88" i="72"/>
  <c r="BT89" i="72"/>
  <c r="BN91" i="72"/>
  <c r="BV91" i="72"/>
  <c r="BP92" i="72"/>
  <c r="BR93" i="72"/>
  <c r="BT94" i="72"/>
  <c r="BN95" i="72"/>
  <c r="BV95" i="72"/>
  <c r="BP96" i="72"/>
  <c r="BR97" i="72"/>
  <c r="BT98" i="72"/>
  <c r="BN99" i="72"/>
  <c r="BV99" i="72"/>
  <c r="BP100" i="72"/>
  <c r="BR101" i="72"/>
  <c r="BT102" i="72"/>
  <c r="BN104" i="72"/>
  <c r="BV104" i="72"/>
  <c r="BP105" i="72"/>
  <c r="BR106" i="72"/>
  <c r="BN107" i="72"/>
  <c r="BS6" i="72"/>
  <c r="BO13" i="72"/>
  <c r="BS19" i="72"/>
  <c r="BU49" i="72"/>
  <c r="BU50" i="72"/>
  <c r="BM71" i="72"/>
  <c r="BQ77" i="72"/>
  <c r="BQ78" i="72"/>
  <c r="BS100" i="72"/>
  <c r="BS137" i="72"/>
  <c r="BO144" i="72"/>
  <c r="BS171" i="72"/>
  <c r="BV107" i="72"/>
  <c r="BV108" i="72"/>
  <c r="BP109" i="72"/>
  <c r="BR110" i="72"/>
  <c r="BT111" i="72"/>
  <c r="BN112" i="72"/>
  <c r="BV112" i="72"/>
  <c r="BP113" i="72"/>
  <c r="BT115" i="72"/>
  <c r="BN116" i="72"/>
  <c r="BV116" i="72"/>
  <c r="BP117" i="72"/>
  <c r="BR118" i="72"/>
  <c r="BT119" i="72"/>
  <c r="BN121" i="72"/>
  <c r="BV121" i="72"/>
  <c r="BP122" i="72"/>
  <c r="BR123" i="72"/>
  <c r="BT124" i="72"/>
  <c r="BN125" i="72"/>
  <c r="BV125" i="72"/>
  <c r="BP126" i="72"/>
  <c r="BR127" i="72"/>
  <c r="BT128" i="72"/>
  <c r="BN129" i="72"/>
  <c r="BV129" i="72"/>
  <c r="BP130" i="72"/>
  <c r="BR131" i="72"/>
  <c r="BT132" i="72"/>
  <c r="BN133" i="72"/>
  <c r="BV133" i="72"/>
  <c r="BP134" i="72"/>
  <c r="BR135" i="72"/>
  <c r="BT136" i="72"/>
  <c r="BN137" i="72"/>
  <c r="BV137" i="72"/>
  <c r="BP138" i="72"/>
  <c r="BR139" i="72"/>
  <c r="BT140" i="72"/>
  <c r="BN142" i="72"/>
  <c r="BV142" i="72"/>
  <c r="BP143" i="72"/>
  <c r="BR144" i="72"/>
  <c r="BT145" i="72"/>
  <c r="BN146" i="72"/>
  <c r="BV146" i="72"/>
  <c r="BP147" i="72"/>
  <c r="BR148" i="72"/>
  <c r="BT149" i="72"/>
  <c r="BN150" i="72"/>
  <c r="BV150" i="72"/>
  <c r="BP151" i="72"/>
  <c r="BR152" i="72"/>
  <c r="BT153" i="72"/>
  <c r="BN154" i="72"/>
  <c r="BV154" i="72"/>
  <c r="BP155" i="72"/>
  <c r="BR156" i="72"/>
  <c r="BT157" i="72"/>
  <c r="BN158" i="72"/>
  <c r="BV158" i="72"/>
  <c r="BP159" i="72"/>
  <c r="BR160" i="72"/>
  <c r="BT161" i="72"/>
  <c r="BN163" i="72"/>
  <c r="BV163" i="72"/>
  <c r="BP164" i="72"/>
  <c r="BR165" i="72"/>
  <c r="BT166" i="72"/>
  <c r="BN167" i="72"/>
  <c r="BV167" i="72"/>
  <c r="BP168" i="72"/>
  <c r="BR169" i="72"/>
  <c r="BT170" i="72"/>
  <c r="BP172" i="72"/>
  <c r="BR173" i="72"/>
  <c r="BT174" i="72"/>
  <c r="BN175" i="72"/>
  <c r="BV175" i="72"/>
  <c r="BP176" i="72"/>
  <c r="BR177" i="72"/>
  <c r="BT178" i="72"/>
  <c r="BN179" i="72"/>
  <c r="BV179" i="72"/>
  <c r="BR71" i="72"/>
  <c r="BR12" i="72"/>
  <c r="BU73" i="72"/>
  <c r="BV171" i="72"/>
  <c r="BN171" i="72"/>
  <c r="BV4" i="72"/>
  <c r="BT4" i="72"/>
  <c r="BN6" i="72"/>
  <c r="BV6" i="72"/>
  <c r="BR9" i="72"/>
  <c r="BT10" i="72"/>
  <c r="BN11" i="72"/>
  <c r="BV11" i="72"/>
  <c r="BP12" i="72"/>
  <c r="BR13" i="72"/>
  <c r="BN15" i="72"/>
  <c r="BV15" i="72"/>
  <c r="BR17" i="72"/>
  <c r="BT18" i="72"/>
  <c r="BN19" i="72"/>
  <c r="BV19" i="72"/>
  <c r="BP20" i="72"/>
  <c r="BR22" i="72"/>
  <c r="BN24" i="72"/>
  <c r="BV24" i="72"/>
  <c r="BP25" i="72"/>
  <c r="BR26" i="72"/>
  <c r="BT27" i="72"/>
  <c r="BN28" i="72"/>
  <c r="BV28" i="72"/>
  <c r="BP29" i="72"/>
  <c r="BR30" i="72"/>
  <c r="BT31" i="72"/>
  <c r="BN32" i="72"/>
  <c r="BV32" i="72"/>
  <c r="BP33" i="72"/>
  <c r="BR34" i="72"/>
  <c r="BT35" i="72"/>
  <c r="BN36" i="72"/>
  <c r="BV36" i="72"/>
  <c r="BP37" i="72"/>
  <c r="BR38" i="72"/>
  <c r="BT39" i="72"/>
  <c r="BN40" i="72"/>
  <c r="BV40" i="72"/>
  <c r="BR42" i="72"/>
  <c r="BT43" i="72"/>
  <c r="BN44" i="72"/>
  <c r="BV44" i="72"/>
  <c r="BP45" i="72"/>
  <c r="BR47" i="72"/>
  <c r="BT48" i="72"/>
  <c r="BN49" i="72"/>
  <c r="BV49" i="72"/>
  <c r="BR4" i="72"/>
  <c r="BQ6" i="72"/>
  <c r="BS8" i="72"/>
  <c r="BM9" i="72"/>
  <c r="BU9" i="72"/>
  <c r="BO10" i="72"/>
  <c r="BQ11" i="72"/>
  <c r="BS12" i="72"/>
  <c r="BM13" i="72"/>
  <c r="BO14" i="72"/>
  <c r="BQ15" i="72"/>
  <c r="BS16" i="72"/>
  <c r="BU17" i="72"/>
  <c r="BO18" i="72"/>
  <c r="BQ19" i="72"/>
  <c r="BS20" i="72"/>
  <c r="BM22" i="72"/>
  <c r="BU22" i="72"/>
  <c r="BO23" i="72"/>
  <c r="BS25" i="72"/>
  <c r="BM26" i="72"/>
  <c r="BU26" i="72"/>
  <c r="BO27" i="72"/>
  <c r="BQ28" i="72"/>
  <c r="BS29" i="72"/>
  <c r="BM30" i="72"/>
  <c r="BO31" i="72"/>
  <c r="BQ32" i="72"/>
  <c r="BS33" i="72"/>
  <c r="BU34" i="72"/>
  <c r="BO35" i="72"/>
  <c r="BQ36" i="72"/>
  <c r="BS37" i="72"/>
  <c r="BM38" i="72"/>
  <c r="BU38" i="72"/>
  <c r="BO39" i="72"/>
  <c r="BS41" i="72"/>
  <c r="BM42" i="72"/>
  <c r="BU42" i="72"/>
  <c r="BO43" i="72"/>
  <c r="BQ44" i="72"/>
  <c r="BS45" i="72"/>
  <c r="BM47" i="72"/>
  <c r="BU47" i="72"/>
  <c r="BO48" i="72"/>
  <c r="BQ49" i="72"/>
  <c r="BS50" i="72"/>
  <c r="BM51" i="72"/>
  <c r="BU51" i="72"/>
  <c r="BO52" i="72"/>
  <c r="BQ53" i="72"/>
  <c r="BS54" i="72"/>
  <c r="BM55" i="72"/>
  <c r="BU55" i="72"/>
  <c r="BQ57" i="72"/>
  <c r="BS58" i="72"/>
  <c r="BM59" i="72"/>
  <c r="BU59" i="72"/>
  <c r="BO60" i="72"/>
  <c r="BQ61" i="72"/>
  <c r="BM64" i="72"/>
  <c r="BU64" i="72"/>
  <c r="BO65" i="72"/>
  <c r="BQ66" i="72"/>
  <c r="BS67" i="72"/>
  <c r="BM68" i="72"/>
  <c r="BU68" i="72"/>
  <c r="BO69" i="72"/>
  <c r="BQ70" i="72"/>
  <c r="BS71" i="72"/>
  <c r="BM72" i="72"/>
  <c r="BU72" i="72"/>
  <c r="BO73" i="72"/>
  <c r="BQ75" i="72"/>
  <c r="BS76" i="72"/>
  <c r="BM77" i="72"/>
  <c r="BU77" i="72"/>
  <c r="BO78" i="72"/>
  <c r="BQ79" i="72"/>
  <c r="BS80" i="72"/>
  <c r="BM81" i="72"/>
  <c r="BU81" i="72"/>
  <c r="BO82" i="72"/>
  <c r="BQ83" i="72"/>
  <c r="BS84" i="72"/>
  <c r="BM85" i="72"/>
  <c r="BU85" i="72"/>
  <c r="BO86" i="72"/>
  <c r="BQ87" i="72"/>
  <c r="BS88" i="72"/>
  <c r="BM89" i="72"/>
  <c r="BU89" i="72"/>
  <c r="BO91" i="72"/>
  <c r="BQ92" i="72"/>
  <c r="BS93" i="72"/>
  <c r="BM94" i="72"/>
  <c r="BU94" i="72"/>
  <c r="BO95" i="72"/>
  <c r="BQ96" i="72"/>
  <c r="BS97" i="72"/>
  <c r="BM98" i="72"/>
  <c r="BU98" i="72"/>
  <c r="BO99" i="72"/>
  <c r="BQ100" i="72"/>
  <c r="BS101" i="72"/>
  <c r="BM102" i="72"/>
  <c r="BU102" i="72"/>
  <c r="BO104" i="72"/>
  <c r="BQ105" i="72"/>
  <c r="BS106" i="72"/>
  <c r="BO107" i="72"/>
  <c r="BO108" i="72"/>
  <c r="BQ109" i="72"/>
  <c r="BS110" i="72"/>
  <c r="BM111" i="72"/>
  <c r="BU111" i="72"/>
  <c r="BO112" i="72"/>
  <c r="BQ113" i="72"/>
  <c r="BS114" i="72"/>
  <c r="BM115" i="72"/>
  <c r="BU115" i="72"/>
  <c r="BO116" i="72"/>
  <c r="BQ117" i="72"/>
  <c r="BS118" i="72"/>
  <c r="BM119" i="72"/>
  <c r="BU119" i="72"/>
  <c r="BO121" i="72"/>
  <c r="BQ122" i="72"/>
  <c r="BS123" i="72"/>
  <c r="BM124" i="72"/>
  <c r="BO125" i="72"/>
  <c r="BQ126" i="72"/>
  <c r="BS127" i="72"/>
  <c r="BM128" i="72"/>
  <c r="BU128" i="72"/>
  <c r="BO129" i="72"/>
  <c r="BQ130" i="72"/>
  <c r="BS131" i="72"/>
  <c r="BM132" i="72"/>
  <c r="BU132" i="72"/>
  <c r="BO133" i="72"/>
  <c r="BQ134" i="72"/>
  <c r="BS135" i="72"/>
  <c r="BM136" i="72"/>
  <c r="BU136" i="72"/>
  <c r="BO137" i="72"/>
  <c r="BQ138" i="72"/>
  <c r="BS139" i="72"/>
  <c r="BM140" i="72"/>
  <c r="BU140" i="72"/>
  <c r="BM145" i="72"/>
  <c r="BU157" i="72"/>
  <c r="BO4" i="72"/>
  <c r="BS11" i="72"/>
  <c r="BU12" i="72"/>
  <c r="BQ14" i="72"/>
  <c r="BM16" i="72"/>
  <c r="BQ18" i="72"/>
  <c r="BO22" i="72"/>
  <c r="BU25" i="72"/>
  <c r="BM29" i="72"/>
  <c r="BQ31" i="72"/>
  <c r="BU33" i="72"/>
  <c r="BQ39" i="72"/>
  <c r="BQ43" i="72"/>
  <c r="BS44" i="72"/>
  <c r="BQ48" i="72"/>
  <c r="BS49" i="72"/>
  <c r="BU54" i="72"/>
  <c r="BO55" i="72"/>
  <c r="BS57" i="72"/>
  <c r="BM58" i="72"/>
  <c r="BU58" i="72"/>
  <c r="BO59" i="72"/>
  <c r="BQ60" i="72"/>
  <c r="BS61" i="72"/>
  <c r="BM62" i="72"/>
  <c r="BU62" i="72"/>
  <c r="BO64" i="72"/>
  <c r="BQ65" i="72"/>
  <c r="BS66" i="72"/>
  <c r="BM67" i="72"/>
  <c r="BU67" i="72"/>
  <c r="BO68" i="72"/>
  <c r="BQ69" i="72"/>
  <c r="BS70" i="72"/>
  <c r="BU71" i="72"/>
  <c r="BO72" i="72"/>
  <c r="BQ73" i="72"/>
  <c r="BS75" i="72"/>
  <c r="BM76" i="72"/>
  <c r="BU76" i="72"/>
  <c r="BO77" i="72"/>
  <c r="BS79" i="72"/>
  <c r="BM80" i="72"/>
  <c r="BU80" i="72"/>
  <c r="BO81" i="72"/>
  <c r="BQ82" i="72"/>
  <c r="BS83" i="72"/>
  <c r="BM84" i="72"/>
  <c r="BU84" i="72"/>
  <c r="BO85" i="72"/>
  <c r="BQ86" i="72"/>
  <c r="BS87" i="72"/>
  <c r="BM88" i="72"/>
  <c r="BU88" i="72"/>
  <c r="BO89" i="72"/>
  <c r="BQ91" i="72"/>
  <c r="BS92" i="72"/>
  <c r="BM93" i="72"/>
  <c r="BU93" i="72"/>
  <c r="BO94" i="72"/>
  <c r="BQ95" i="72"/>
  <c r="BS96" i="72"/>
  <c r="BM97" i="72"/>
  <c r="BU97" i="72"/>
  <c r="BO98" i="72"/>
  <c r="BQ99" i="72"/>
  <c r="BM101" i="72"/>
  <c r="BU101" i="72"/>
  <c r="BO102" i="72"/>
  <c r="BQ104" i="72"/>
  <c r="BS105" i="72"/>
  <c r="BM106" i="72"/>
  <c r="BU106" i="72"/>
  <c r="BQ108" i="72"/>
  <c r="BS109" i="72"/>
  <c r="BM110" i="72"/>
  <c r="BU110" i="72"/>
  <c r="BO111" i="72"/>
  <c r="BQ112" i="72"/>
  <c r="BS113" i="72"/>
  <c r="BM114" i="72"/>
  <c r="BU114" i="72"/>
  <c r="BO115" i="72"/>
  <c r="BQ116" i="72"/>
  <c r="BS117" i="72"/>
  <c r="BM118" i="72"/>
  <c r="BU118" i="72"/>
  <c r="BO119" i="72"/>
  <c r="BQ121" i="72"/>
  <c r="BS122" i="72"/>
  <c r="BM123" i="72"/>
  <c r="BU123" i="72"/>
  <c r="BO124" i="72"/>
  <c r="BQ125" i="72"/>
  <c r="BS126" i="72"/>
  <c r="BM127" i="72"/>
  <c r="BU127" i="72"/>
  <c r="BO128" i="72"/>
  <c r="BQ129" i="72"/>
  <c r="BS130" i="72"/>
  <c r="BM131" i="72"/>
  <c r="BU131" i="72"/>
  <c r="BO132" i="72"/>
  <c r="BQ133" i="72"/>
  <c r="BS134" i="72"/>
  <c r="BM135" i="72"/>
  <c r="BU135" i="72"/>
  <c r="BO136" i="72"/>
  <c r="BQ137" i="72"/>
  <c r="BS138" i="72"/>
  <c r="BM139" i="72"/>
  <c r="BU139" i="72"/>
  <c r="BO140" i="72"/>
  <c r="BQ142" i="72"/>
  <c r="BS143" i="72"/>
  <c r="BM144" i="72"/>
  <c r="BU144" i="72"/>
  <c r="BS159" i="72"/>
  <c r="BU8" i="72"/>
  <c r="BM12" i="72"/>
  <c r="BS15" i="72"/>
  <c r="BO17" i="72"/>
  <c r="BM20" i="72"/>
  <c r="BQ23" i="72"/>
  <c r="BS24" i="72"/>
  <c r="BO26" i="72"/>
  <c r="BS28" i="72"/>
  <c r="BU29" i="72"/>
  <c r="BM33" i="72"/>
  <c r="BM37" i="72"/>
  <c r="BO38" i="72"/>
  <c r="BS40" i="72"/>
  <c r="BM41" i="72"/>
  <c r="BU45" i="72"/>
  <c r="BQ52" i="72"/>
  <c r="BM54" i="72"/>
  <c r="BQ56" i="72"/>
  <c r="BT6" i="72"/>
  <c r="BN8" i="72"/>
  <c r="BV8" i="72"/>
  <c r="BP9" i="72"/>
  <c r="BR10" i="72"/>
  <c r="BT11" i="72"/>
  <c r="BN12" i="72"/>
  <c r="BV12" i="72"/>
  <c r="BP13" i="72"/>
  <c r="BR14" i="72"/>
  <c r="BT15" i="72"/>
  <c r="BN16" i="72"/>
  <c r="BV16" i="72"/>
  <c r="BP17" i="72"/>
  <c r="BR18" i="72"/>
  <c r="BT19" i="72"/>
  <c r="BN20" i="72"/>
  <c r="BV20" i="72"/>
  <c r="BP22" i="72"/>
  <c r="BR23" i="72"/>
  <c r="BT24" i="72"/>
  <c r="BN25" i="72"/>
  <c r="BV25" i="72"/>
  <c r="BP26" i="72"/>
  <c r="BR27" i="72"/>
  <c r="BT28" i="72"/>
  <c r="BN29" i="72"/>
  <c r="BV29" i="72"/>
  <c r="BP30" i="72"/>
  <c r="BR31" i="72"/>
  <c r="BT32" i="72"/>
  <c r="BN33" i="72"/>
  <c r="BV33" i="72"/>
  <c r="BP34" i="72"/>
  <c r="BR35" i="72"/>
  <c r="BT36" i="72"/>
  <c r="BN37" i="72"/>
  <c r="BV37" i="72"/>
  <c r="BP38" i="72"/>
  <c r="BR39" i="72"/>
  <c r="BT40" i="72"/>
  <c r="BN41" i="72"/>
  <c r="BV41" i="72"/>
  <c r="BP42" i="72"/>
  <c r="BR43" i="72"/>
  <c r="BV110" i="72"/>
  <c r="BN114" i="72"/>
  <c r="BM8" i="72"/>
  <c r="BO9" i="72"/>
  <c r="BQ10" i="72"/>
  <c r="BU16" i="72"/>
  <c r="BU20" i="72"/>
  <c r="BM25" i="72"/>
  <c r="BQ27" i="72"/>
  <c r="BS32" i="72"/>
  <c r="BO34" i="72"/>
  <c r="BQ35" i="72"/>
  <c r="BU37" i="72"/>
  <c r="BU41" i="72"/>
  <c r="BO42" i="72"/>
  <c r="BM45" i="72"/>
  <c r="BO47" i="72"/>
  <c r="BM50" i="72"/>
  <c r="BO51" i="72"/>
  <c r="BS53" i="72"/>
  <c r="BU4" i="72"/>
  <c r="BM4" i="72"/>
  <c r="BM6" i="72"/>
  <c r="BO8" i="72"/>
  <c r="BQ9" i="72"/>
  <c r="BM11" i="72"/>
  <c r="BU11" i="72"/>
  <c r="BO12" i="72"/>
  <c r="BQ13" i="72"/>
  <c r="BS14" i="72"/>
  <c r="BM15" i="72"/>
  <c r="BU15" i="72"/>
  <c r="BO16" i="72"/>
  <c r="BQ17" i="72"/>
  <c r="BS18" i="72"/>
  <c r="BM19" i="72"/>
  <c r="BU19" i="72"/>
  <c r="BQ22" i="72"/>
  <c r="BS23" i="72"/>
  <c r="BM24" i="72"/>
  <c r="BU24" i="72"/>
  <c r="BO25" i="72"/>
  <c r="BQ26" i="72"/>
  <c r="BM28" i="72"/>
  <c r="BU28" i="72"/>
  <c r="BO29" i="72"/>
  <c r="BQ30" i="72"/>
  <c r="BS31" i="72"/>
  <c r="BM32" i="72"/>
  <c r="BU32" i="72"/>
  <c r="BO33" i="72"/>
  <c r="BQ34" i="72"/>
  <c r="BS35" i="72"/>
  <c r="BM36" i="72"/>
  <c r="BU36" i="72"/>
  <c r="BQ38" i="72"/>
  <c r="BS39" i="72"/>
  <c r="BM40" i="72"/>
  <c r="BU40" i="72"/>
  <c r="BO41" i="72"/>
  <c r="BQ42" i="72"/>
  <c r="BM53" i="72"/>
  <c r="BQ59" i="72"/>
  <c r="BU66" i="72"/>
  <c r="BM109" i="72"/>
  <c r="BT50" i="72"/>
  <c r="BN51" i="72"/>
  <c r="BV51" i="72"/>
  <c r="BP52" i="72"/>
  <c r="BR53" i="72"/>
  <c r="BT54" i="72"/>
  <c r="BN55" i="72"/>
  <c r="BV55" i="72"/>
  <c r="BP56" i="72"/>
  <c r="BR57" i="72"/>
  <c r="BT58" i="72"/>
  <c r="BN59" i="72"/>
  <c r="BV59" i="72"/>
  <c r="BP60" i="72"/>
  <c r="BR61" i="72"/>
  <c r="BT62" i="72"/>
  <c r="BN64" i="72"/>
  <c r="BV64" i="72"/>
  <c r="BP65" i="72"/>
  <c r="BR66" i="72"/>
  <c r="BT67" i="72"/>
  <c r="BN68" i="72"/>
  <c r="BV68" i="72"/>
  <c r="BP69" i="72"/>
  <c r="BR70" i="72"/>
  <c r="BT71" i="72"/>
  <c r="BN72" i="72"/>
  <c r="BV72" i="72"/>
  <c r="BP73" i="72"/>
  <c r="BR75" i="72"/>
  <c r="BT76" i="72"/>
  <c r="BN77" i="72"/>
  <c r="BV77" i="72"/>
  <c r="BP78" i="72"/>
  <c r="BR79" i="72"/>
  <c r="BT80" i="72"/>
  <c r="BN81" i="72"/>
  <c r="BV81" i="72"/>
  <c r="BR83" i="72"/>
  <c r="BT84" i="72"/>
  <c r="BN85" i="72"/>
  <c r="BP86" i="72"/>
  <c r="BR87" i="72"/>
  <c r="BN89" i="72"/>
  <c r="BV89" i="72"/>
  <c r="BP91" i="72"/>
  <c r="BR92" i="72"/>
  <c r="BT93" i="72"/>
  <c r="BN94" i="72"/>
  <c r="BV94" i="72"/>
  <c r="BP95" i="72"/>
  <c r="BR96" i="72"/>
  <c r="BT97" i="72"/>
  <c r="BN98" i="72"/>
  <c r="BV98" i="72"/>
  <c r="BR100" i="72"/>
  <c r="BT101" i="72"/>
  <c r="BN102" i="72"/>
  <c r="BV102" i="72"/>
  <c r="BP104" i="72"/>
  <c r="BR105" i="72"/>
  <c r="BP108" i="72"/>
  <c r="BR109" i="72"/>
  <c r="BT110" i="72"/>
  <c r="BN111" i="72"/>
  <c r="BV111" i="72"/>
  <c r="BP112" i="72"/>
  <c r="BR113" i="72"/>
  <c r="BT114" i="72"/>
  <c r="BN115" i="72"/>
  <c r="BV115" i="72"/>
  <c r="BP116" i="72"/>
  <c r="BR117" i="72"/>
  <c r="BT118" i="72"/>
  <c r="BN119" i="72"/>
  <c r="BV119" i="72"/>
  <c r="BP121" i="72"/>
  <c r="BR122" i="72"/>
  <c r="BT123" i="72"/>
  <c r="BN124" i="72"/>
  <c r="BV124" i="72"/>
  <c r="BP125" i="72"/>
  <c r="BR126" i="72"/>
  <c r="BT127" i="72"/>
  <c r="BN128" i="72"/>
  <c r="BV128" i="72"/>
  <c r="BP129" i="72"/>
  <c r="BR130" i="72"/>
  <c r="BT131" i="72"/>
  <c r="BN132" i="72"/>
  <c r="BV132" i="72"/>
  <c r="BP133" i="72"/>
  <c r="BR134" i="72"/>
  <c r="BT135" i="72"/>
  <c r="BN136" i="72"/>
  <c r="BV136" i="72"/>
  <c r="BP137" i="72"/>
  <c r="BR138" i="72"/>
  <c r="BT139" i="72"/>
  <c r="BN140" i="72"/>
  <c r="BV140" i="72"/>
  <c r="BP142" i="72"/>
  <c r="BR143" i="72"/>
  <c r="BT144" i="72"/>
  <c r="BN145" i="72"/>
  <c r="BV145" i="72"/>
  <c r="BP146" i="72"/>
  <c r="BR147" i="72"/>
  <c r="BT148" i="72"/>
  <c r="BN149" i="72"/>
  <c r="BV149" i="72"/>
  <c r="BP150" i="72"/>
  <c r="BR151" i="72"/>
  <c r="BT152" i="72"/>
  <c r="BN153" i="72"/>
  <c r="BV153" i="72"/>
  <c r="BP154" i="72"/>
  <c r="BR155" i="72"/>
  <c r="BT156" i="72"/>
  <c r="BN157" i="72"/>
  <c r="BV157" i="72"/>
  <c r="BP158" i="72"/>
  <c r="BR159" i="72"/>
  <c r="BT160" i="72"/>
  <c r="BN161" i="72"/>
  <c r="BV161" i="72"/>
  <c r="BP163" i="72"/>
  <c r="BR164" i="72"/>
  <c r="BT165" i="72"/>
  <c r="BN166" i="72"/>
  <c r="BV166" i="72"/>
  <c r="BP167" i="72"/>
  <c r="BR168" i="72"/>
  <c r="BT169" i="72"/>
  <c r="BN170" i="72"/>
  <c r="BV170" i="72"/>
  <c r="BP171" i="72"/>
  <c r="BR172" i="72"/>
  <c r="BT173" i="72"/>
  <c r="BN174" i="72"/>
  <c r="BV174" i="72"/>
  <c r="BP175" i="72"/>
  <c r="BR176" i="72"/>
  <c r="BT177" i="72"/>
  <c r="BN178" i="72"/>
  <c r="BV178" i="72"/>
  <c r="BP179" i="72"/>
  <c r="BT44" i="72"/>
  <c r="BV45" i="72"/>
  <c r="BP47" i="72"/>
  <c r="BR48" i="72"/>
  <c r="BT49" i="72"/>
  <c r="BN50" i="72"/>
  <c r="BV50" i="72"/>
  <c r="BP51" i="72"/>
  <c r="BT53" i="72"/>
  <c r="BN54" i="72"/>
  <c r="BV54" i="72"/>
  <c r="BP55" i="72"/>
  <c r="BR56" i="72"/>
  <c r="BT57" i="72"/>
  <c r="BN58" i="72"/>
  <c r="BP59" i="72"/>
  <c r="BR60" i="72"/>
  <c r="BT61" i="72"/>
  <c r="BV62" i="72"/>
  <c r="BP64" i="72"/>
  <c r="BR65" i="72"/>
  <c r="BT66" i="72"/>
  <c r="BN67" i="72"/>
  <c r="BV67" i="72"/>
  <c r="BP68" i="72"/>
  <c r="BT70" i="72"/>
  <c r="BN71" i="72"/>
  <c r="BV71" i="72"/>
  <c r="BP72" i="72"/>
  <c r="BR73" i="72"/>
  <c r="BT75" i="72"/>
  <c r="BN76" i="72"/>
  <c r="BP77" i="72"/>
  <c r="BR78" i="72"/>
  <c r="BT79" i="72"/>
  <c r="BV80" i="72"/>
  <c r="BP81" i="72"/>
  <c r="BR82" i="72"/>
  <c r="BT83" i="72"/>
  <c r="BN84" i="72"/>
  <c r="BV84" i="72"/>
  <c r="BP85" i="72"/>
  <c r="BR86" i="72"/>
  <c r="BT87" i="72"/>
  <c r="BN88" i="72"/>
  <c r="BV88" i="72"/>
  <c r="BP89" i="72"/>
  <c r="BR91" i="72"/>
  <c r="BT92" i="72"/>
  <c r="BN93" i="72"/>
  <c r="BV93" i="72"/>
  <c r="BP94" i="72"/>
  <c r="BR95" i="72"/>
  <c r="BT96" i="72"/>
  <c r="BN97" i="72"/>
  <c r="BV97" i="72"/>
  <c r="BP98" i="72"/>
  <c r="BR99" i="72"/>
  <c r="BT100" i="72"/>
  <c r="BN101" i="72"/>
  <c r="BV101" i="72"/>
  <c r="BP102" i="72"/>
  <c r="BR104" i="72"/>
  <c r="BT105" i="72"/>
  <c r="BN106" i="72"/>
  <c r="BV106" i="72"/>
  <c r="BP107" i="72"/>
  <c r="BR108" i="72"/>
  <c r="BT109" i="72"/>
  <c r="BN110" i="72"/>
  <c r="BP111" i="72"/>
  <c r="BR112" i="72"/>
  <c r="BT113" i="72"/>
  <c r="BV114" i="72"/>
  <c r="BP115" i="72"/>
  <c r="BR116" i="72"/>
  <c r="BT117" i="72"/>
  <c r="BN118" i="72"/>
  <c r="BV118" i="72"/>
  <c r="BP119" i="72"/>
  <c r="BR121" i="72"/>
  <c r="BT122" i="72"/>
  <c r="BN123" i="72"/>
  <c r="BV123" i="72"/>
  <c r="BP124" i="72"/>
  <c r="BR125" i="72"/>
  <c r="BT126" i="72"/>
  <c r="BN127" i="72"/>
  <c r="BV127" i="72"/>
  <c r="BP128" i="72"/>
  <c r="BR129" i="72"/>
  <c r="BT130" i="72"/>
  <c r="BN131" i="72"/>
  <c r="BV131" i="72"/>
  <c r="BP132" i="72"/>
  <c r="BR133" i="72"/>
  <c r="BT134" i="72"/>
  <c r="BN135" i="72"/>
  <c r="BV135" i="72"/>
  <c r="BP136" i="72"/>
  <c r="BR137" i="72"/>
  <c r="BT138" i="72"/>
  <c r="BN139" i="72"/>
  <c r="BV139" i="72"/>
  <c r="BP140" i="72"/>
  <c r="BR142" i="72"/>
  <c r="BT143" i="72"/>
  <c r="BN144" i="72"/>
  <c r="BR150" i="72"/>
  <c r="BV156" i="72"/>
  <c r="BN177" i="72"/>
  <c r="BM44" i="72"/>
  <c r="BU44" i="72"/>
  <c r="BO45" i="72"/>
  <c r="BQ47" i="72"/>
  <c r="BS48" i="72"/>
  <c r="BM49" i="72"/>
  <c r="BO50" i="72"/>
  <c r="BQ51" i="72"/>
  <c r="BS52" i="72"/>
  <c r="BU53" i="72"/>
  <c r="BO54" i="72"/>
  <c r="BQ55" i="72"/>
  <c r="BS56" i="72"/>
  <c r="BM57" i="72"/>
  <c r="BU57" i="72"/>
  <c r="BO58" i="72"/>
  <c r="BS60" i="72"/>
  <c r="BM61" i="72"/>
  <c r="BU61" i="72"/>
  <c r="BO62" i="72"/>
  <c r="BQ64" i="72"/>
  <c r="BS65" i="72"/>
  <c r="BM66" i="72"/>
  <c r="BO67" i="72"/>
  <c r="BQ68" i="72"/>
  <c r="BS69" i="72"/>
  <c r="BU70" i="72"/>
  <c r="BO71" i="72"/>
  <c r="BQ72" i="72"/>
  <c r="BS73" i="72"/>
  <c r="BM75" i="72"/>
  <c r="BU75" i="72"/>
  <c r="BO76" i="72"/>
  <c r="BS78" i="72"/>
  <c r="BM79" i="72"/>
  <c r="BU79" i="72"/>
  <c r="BO80" i="72"/>
  <c r="BQ81" i="72"/>
  <c r="BS82" i="72"/>
  <c r="BM83" i="72"/>
  <c r="BU83" i="72"/>
  <c r="BO84" i="72"/>
  <c r="BQ85" i="72"/>
  <c r="BS86" i="72"/>
  <c r="BM87" i="72"/>
  <c r="BU87" i="72"/>
  <c r="BO88" i="72"/>
  <c r="BQ89" i="72"/>
  <c r="BS91" i="72"/>
  <c r="BM92" i="72"/>
  <c r="BU92" i="72"/>
  <c r="BO93" i="72"/>
  <c r="BQ94" i="72"/>
  <c r="BS95" i="72"/>
  <c r="BM96" i="72"/>
  <c r="BU96" i="72"/>
  <c r="BO97" i="72"/>
  <c r="BQ98" i="72"/>
  <c r="BS99" i="72"/>
  <c r="BM100" i="72"/>
  <c r="BU100" i="72"/>
  <c r="BO101" i="72"/>
  <c r="BQ102" i="72"/>
  <c r="BS104" i="72"/>
  <c r="BM105" i="72"/>
  <c r="BU105" i="72"/>
  <c r="BO106" i="72"/>
  <c r="BQ107" i="72"/>
  <c r="BS108" i="72"/>
  <c r="BU109" i="72"/>
  <c r="BO110" i="72"/>
  <c r="BQ111" i="72"/>
  <c r="BS112" i="72"/>
  <c r="BM113" i="72"/>
  <c r="BU113" i="72"/>
  <c r="BO114" i="72"/>
  <c r="BS116" i="72"/>
  <c r="BM117" i="72"/>
  <c r="BU117" i="72"/>
  <c r="BO118" i="72"/>
  <c r="BQ119" i="72"/>
  <c r="BS121" i="72"/>
  <c r="BM122" i="72"/>
  <c r="BU122" i="72"/>
  <c r="BO123" i="72"/>
  <c r="BQ124" i="72"/>
  <c r="BS125" i="72"/>
  <c r="BM126" i="72"/>
  <c r="BU126" i="72"/>
  <c r="BO127" i="72"/>
  <c r="BQ128" i="72"/>
  <c r="BS129" i="72"/>
  <c r="BM130" i="72"/>
  <c r="BU130" i="72"/>
  <c r="BO131" i="72"/>
  <c r="BQ132" i="72"/>
  <c r="BS133" i="72"/>
  <c r="BM134" i="72"/>
  <c r="BU134" i="72"/>
  <c r="BO135" i="72"/>
  <c r="BQ136" i="72"/>
  <c r="BM138" i="72"/>
  <c r="BU138" i="72"/>
  <c r="BO139" i="72"/>
  <c r="BQ140" i="72"/>
  <c r="BP50" i="72"/>
  <c r="BR51" i="72"/>
  <c r="BT52" i="72"/>
  <c r="BN53" i="72"/>
  <c r="BV53" i="72"/>
  <c r="BP54" i="72"/>
  <c r="BR55" i="72"/>
  <c r="BT56" i="72"/>
  <c r="BN57" i="72"/>
  <c r="BV57" i="72"/>
  <c r="BP58" i="72"/>
  <c r="BR59" i="72"/>
  <c r="BT60" i="72"/>
  <c r="BN61" i="72"/>
  <c r="BV61" i="72"/>
  <c r="BP62" i="72"/>
  <c r="BR64" i="72"/>
  <c r="BT65" i="72"/>
  <c r="BN66" i="72"/>
  <c r="BV66" i="72"/>
  <c r="BP67" i="72"/>
  <c r="BR68" i="72"/>
  <c r="BT69" i="72"/>
  <c r="BN70" i="72"/>
  <c r="BV70" i="72"/>
  <c r="BP71" i="72"/>
  <c r="BR72" i="72"/>
  <c r="BT73" i="72"/>
  <c r="BN75" i="72"/>
  <c r="BV75" i="72"/>
  <c r="BP76" i="72"/>
  <c r="BR77" i="72"/>
  <c r="BT78" i="72"/>
  <c r="BN79" i="72"/>
  <c r="BV79" i="72"/>
  <c r="BP80" i="72"/>
  <c r="BR81" i="72"/>
  <c r="BT82" i="72"/>
  <c r="BN83" i="72"/>
  <c r="BV83" i="72"/>
  <c r="BP84" i="72"/>
  <c r="BT86" i="72"/>
  <c r="BN87" i="72"/>
  <c r="BV87" i="72"/>
  <c r="BP88" i="72"/>
  <c r="BR89" i="72"/>
  <c r="BT91" i="72"/>
  <c r="BN92" i="72"/>
  <c r="BR94" i="72"/>
  <c r="BT95" i="72"/>
  <c r="BV96" i="72"/>
  <c r="BP97" i="72"/>
  <c r="BR98" i="72"/>
  <c r="BN100" i="72"/>
  <c r="BV100" i="72"/>
  <c r="BP101" i="72"/>
  <c r="BT104" i="72"/>
  <c r="BN105" i="72"/>
  <c r="BV105" i="72"/>
  <c r="BP106" i="72"/>
  <c r="BT107" i="72"/>
  <c r="BR107" i="72"/>
  <c r="BT108" i="72"/>
  <c r="BN109" i="72"/>
  <c r="BV109" i="72"/>
  <c r="BP110" i="72"/>
  <c r="BR111" i="72"/>
  <c r="BT112" i="72"/>
  <c r="BN113" i="72"/>
  <c r="BV113" i="72"/>
  <c r="BP114" i="72"/>
  <c r="BR115" i="72"/>
  <c r="BT116" i="72"/>
  <c r="BN117" i="72"/>
  <c r="BV117" i="72"/>
  <c r="BP118" i="72"/>
  <c r="BR119" i="72"/>
  <c r="BT121" i="72"/>
  <c r="BN122" i="72"/>
  <c r="BV122" i="72"/>
  <c r="BP123" i="72"/>
  <c r="BR124" i="72"/>
  <c r="BT125" i="72"/>
  <c r="BN126" i="72"/>
  <c r="BV126" i="72"/>
  <c r="BP127" i="72"/>
  <c r="BR128" i="72"/>
  <c r="BT129" i="72"/>
  <c r="BN130" i="72"/>
  <c r="BV130" i="72"/>
  <c r="BP131" i="72"/>
  <c r="BR132" i="72"/>
  <c r="BT133" i="72"/>
  <c r="BN134" i="72"/>
  <c r="BV134" i="72"/>
  <c r="BP135" i="72"/>
  <c r="BR136" i="72"/>
  <c r="BT137" i="72"/>
  <c r="BN138" i="72"/>
  <c r="BV138" i="72"/>
  <c r="BP139" i="72"/>
  <c r="BR140" i="72"/>
  <c r="BT142" i="72"/>
  <c r="BN143" i="72"/>
  <c r="BV143" i="72"/>
  <c r="BP144" i="72"/>
  <c r="BR145" i="72"/>
  <c r="BT146" i="72"/>
  <c r="BN147" i="72"/>
  <c r="BV147" i="72"/>
  <c r="BP148" i="72"/>
  <c r="BR149" i="72"/>
  <c r="BT150" i="72"/>
  <c r="BN151" i="72"/>
  <c r="BV151" i="72"/>
  <c r="BP152" i="72"/>
  <c r="BR153" i="72"/>
  <c r="BT154" i="72"/>
  <c r="BN155" i="72"/>
  <c r="BV155" i="72"/>
  <c r="BP156" i="72"/>
  <c r="BR157" i="72"/>
  <c r="BT158" i="72"/>
  <c r="BN159" i="72"/>
  <c r="BV159" i="72"/>
  <c r="BP160" i="72"/>
  <c r="BR161" i="72"/>
  <c r="BT163" i="72"/>
  <c r="BN164" i="72"/>
  <c r="BV164" i="72"/>
  <c r="BP165" i="72"/>
  <c r="BR166" i="72"/>
  <c r="BT167" i="72"/>
  <c r="BN168" i="72"/>
  <c r="BV168" i="72"/>
  <c r="BP169" i="72"/>
  <c r="BR170" i="72"/>
  <c r="BT171" i="72"/>
  <c r="BN172" i="72"/>
  <c r="BV172" i="72"/>
  <c r="BP173" i="72"/>
  <c r="BR174" i="72"/>
  <c r="BT175" i="72"/>
  <c r="BN176" i="72"/>
  <c r="BV176" i="72"/>
  <c r="BP177" i="72"/>
  <c r="BR178" i="72"/>
  <c r="BT179" i="72"/>
  <c r="BO142" i="72"/>
  <c r="BQ143" i="72"/>
  <c r="BS144" i="72"/>
  <c r="BU145" i="72"/>
  <c r="BO146" i="72"/>
  <c r="BQ147" i="72"/>
  <c r="BS148" i="72"/>
  <c r="BM149" i="72"/>
  <c r="BU149" i="72"/>
  <c r="BO150" i="72"/>
  <c r="BS152" i="72"/>
  <c r="BM153" i="72"/>
  <c r="BU153" i="72"/>
  <c r="BO154" i="72"/>
  <c r="BQ155" i="72"/>
  <c r="BS156" i="72"/>
  <c r="BO158" i="72"/>
  <c r="BQ159" i="72"/>
  <c r="BS160" i="72"/>
  <c r="BM161" i="72"/>
  <c r="BU161" i="72"/>
  <c r="BO163" i="72"/>
  <c r="BS165" i="72"/>
  <c r="BM166" i="72"/>
  <c r="BU166" i="72"/>
  <c r="BO167" i="72"/>
  <c r="BQ168" i="72"/>
  <c r="BS169" i="72"/>
  <c r="BM170" i="72"/>
  <c r="BO171" i="72"/>
  <c r="BQ172" i="72"/>
  <c r="BS173" i="72"/>
  <c r="BM174" i="72"/>
  <c r="BU174" i="72"/>
  <c r="BO175" i="72"/>
  <c r="BQ176" i="72"/>
  <c r="BS177" i="72"/>
  <c r="BU178" i="72"/>
  <c r="BO179" i="72"/>
  <c r="BO145" i="72"/>
  <c r="BQ146" i="72"/>
  <c r="BS147" i="72"/>
  <c r="BM148" i="72"/>
  <c r="BU148" i="72"/>
  <c r="BO149" i="72"/>
  <c r="BQ150" i="72"/>
  <c r="BS151" i="72"/>
  <c r="BM152" i="72"/>
  <c r="BU152" i="72"/>
  <c r="BQ154" i="72"/>
  <c r="BS155" i="72"/>
  <c r="BM156" i="72"/>
  <c r="BU156" i="72"/>
  <c r="BO157" i="72"/>
  <c r="BQ158" i="72"/>
  <c r="BM160" i="72"/>
  <c r="BU160" i="72"/>
  <c r="BO161" i="72"/>
  <c r="BQ163" i="72"/>
  <c r="BS164" i="72"/>
  <c r="BM165" i="72"/>
  <c r="BU165" i="72"/>
  <c r="BO166" i="72"/>
  <c r="BQ167" i="72"/>
  <c r="BS168" i="72"/>
  <c r="BM169" i="72"/>
  <c r="BU169" i="72"/>
  <c r="BO170" i="72"/>
  <c r="BQ171" i="72"/>
  <c r="BS172" i="72"/>
  <c r="BM173" i="72"/>
  <c r="BU173" i="72"/>
  <c r="BO174" i="72"/>
  <c r="BQ175" i="72"/>
  <c r="BS176" i="72"/>
  <c r="BM177" i="72"/>
  <c r="BU177" i="72"/>
  <c r="BO178" i="72"/>
  <c r="BQ179" i="72"/>
  <c r="BV144" i="72"/>
  <c r="BP145" i="72"/>
  <c r="BR146" i="72"/>
  <c r="BT147" i="72"/>
  <c r="BN148" i="72"/>
  <c r="BV148" i="72"/>
  <c r="BP149" i="72"/>
  <c r="BT151" i="72"/>
  <c r="BN152" i="72"/>
  <c r="BV152" i="72"/>
  <c r="BP153" i="72"/>
  <c r="BR154" i="72"/>
  <c r="BT155" i="72"/>
  <c r="BN156" i="72"/>
  <c r="BP157" i="72"/>
  <c r="BR158" i="72"/>
  <c r="BT159" i="72"/>
  <c r="BN160" i="72"/>
  <c r="BV160" i="72"/>
  <c r="BP161" i="72"/>
  <c r="BR163" i="72"/>
  <c r="BT164" i="72"/>
  <c r="BN165" i="72"/>
  <c r="BV165" i="72"/>
  <c r="BP166" i="72"/>
  <c r="BR167" i="72"/>
  <c r="BT168" i="72"/>
  <c r="BN169" i="72"/>
  <c r="BV169" i="72"/>
  <c r="BP170" i="72"/>
  <c r="BR171" i="72"/>
  <c r="BT172" i="72"/>
  <c r="BN173" i="72"/>
  <c r="BV173" i="72"/>
  <c r="BP174" i="72"/>
  <c r="BR175" i="72"/>
  <c r="BT176" i="72"/>
  <c r="BV177" i="72"/>
  <c r="BP178" i="72"/>
  <c r="BR179" i="72"/>
  <c r="BS142" i="72"/>
  <c r="BM143" i="72"/>
  <c r="BU143" i="72"/>
  <c r="BQ145" i="72"/>
  <c r="BS146" i="72"/>
  <c r="BM147" i="72"/>
  <c r="BU147" i="72"/>
  <c r="BO148" i="72"/>
  <c r="BQ149" i="72"/>
  <c r="BM151" i="72"/>
  <c r="BU151" i="72"/>
  <c r="BO152" i="72"/>
  <c r="BQ153" i="72"/>
  <c r="BS154" i="72"/>
  <c r="BM155" i="72"/>
  <c r="BU155" i="72"/>
  <c r="BO156" i="72"/>
  <c r="BQ157" i="72"/>
  <c r="BS158" i="72"/>
  <c r="BM159" i="72"/>
  <c r="BU159" i="72"/>
  <c r="BO160" i="72"/>
  <c r="BQ161" i="72"/>
  <c r="BS163" i="72"/>
  <c r="BM164" i="72"/>
  <c r="BU164" i="72"/>
  <c r="BQ166" i="72"/>
  <c r="BS167" i="72"/>
  <c r="BM168" i="72"/>
  <c r="BU168" i="72"/>
  <c r="BO169" i="72"/>
  <c r="BQ170" i="72"/>
  <c r="BM172" i="72"/>
  <c r="BU172" i="72"/>
  <c r="BO173" i="72"/>
  <c r="BQ174" i="72"/>
  <c r="BS175" i="72"/>
  <c r="BM176" i="72"/>
  <c r="BU176" i="72"/>
  <c r="BQ178" i="72"/>
  <c r="BS179" i="72"/>
  <c r="AN84" i="34"/>
  <c r="AM84" i="34"/>
  <c r="AL84" i="34"/>
  <c r="AK84" i="34"/>
  <c r="AJ84" i="34"/>
  <c r="AI84" i="34"/>
  <c r="AH84" i="34"/>
  <c r="AG84" i="34"/>
  <c r="AF84" i="34"/>
  <c r="AE84" i="34"/>
  <c r="AD84" i="34"/>
  <c r="AC84" i="34"/>
  <c r="AB84" i="34"/>
  <c r="AA84" i="34"/>
  <c r="Z84" i="34"/>
  <c r="Y84" i="34"/>
  <c r="X84" i="34"/>
  <c r="W84" i="34"/>
  <c r="V84" i="34"/>
  <c r="AN74" i="34"/>
  <c r="AM74" i="34"/>
  <c r="AL74" i="34"/>
  <c r="AK74" i="34"/>
  <c r="AJ74" i="34"/>
  <c r="AI74" i="34"/>
  <c r="AH74" i="34"/>
  <c r="AG74" i="34"/>
  <c r="AF74" i="34"/>
  <c r="AE74" i="34"/>
  <c r="AD74" i="34"/>
  <c r="AC74" i="34"/>
  <c r="AB74" i="34"/>
  <c r="AA74" i="34"/>
  <c r="Z74" i="34"/>
  <c r="Y74" i="34"/>
  <c r="X74" i="34"/>
  <c r="W74" i="34"/>
  <c r="V74" i="34"/>
  <c r="AN71" i="34"/>
  <c r="AM71" i="34"/>
  <c r="AL71" i="34"/>
  <c r="AK71" i="34"/>
  <c r="AJ71" i="34"/>
  <c r="AI71" i="34"/>
  <c r="AH71" i="34"/>
  <c r="AG71" i="34"/>
  <c r="AF71" i="34"/>
  <c r="AE71" i="34"/>
  <c r="AD71" i="34"/>
  <c r="AC71" i="34"/>
  <c r="AB71" i="34"/>
  <c r="AA71" i="34"/>
  <c r="Z71" i="34"/>
  <c r="Y71" i="34"/>
  <c r="X71" i="34"/>
  <c r="W71" i="34"/>
  <c r="V71" i="34"/>
  <c r="BS186" i="72" l="1"/>
  <c r="BQ181" i="72"/>
  <c r="BN189" i="72"/>
  <c r="BO185" i="72"/>
  <c r="BV187" i="72"/>
  <c r="BU188" i="72"/>
  <c r="BS182" i="72"/>
  <c r="BP181" i="72"/>
  <c r="BT184" i="72"/>
  <c r="BM188" i="72"/>
  <c r="BT181" i="72"/>
  <c r="BV188" i="72"/>
  <c r="BU182" i="72"/>
  <c r="BV182" i="72"/>
  <c r="BV183" i="72"/>
  <c r="BN182" i="72"/>
  <c r="BU189" i="72"/>
  <c r="BM190" i="72"/>
  <c r="BR190" i="72"/>
  <c r="BN187" i="72"/>
  <c r="BM187" i="72"/>
  <c r="BN188" i="72"/>
  <c r="BP185" i="72"/>
  <c r="BV186" i="72"/>
  <c r="BU186" i="72"/>
  <c r="BM189" i="72"/>
  <c r="BS184" i="72"/>
  <c r="BT183" i="72"/>
  <c r="BS187" i="72"/>
  <c r="BN186" i="72"/>
  <c r="BR186" i="72"/>
  <c r="BU187" i="72"/>
  <c r="BM186" i="72"/>
  <c r="BQ185" i="72"/>
  <c r="BU190" i="72"/>
  <c r="BT186" i="72"/>
  <c r="BV189" i="72"/>
  <c r="BS183" i="72"/>
  <c r="BT182" i="72"/>
  <c r="BN183" i="72"/>
  <c r="BV190" i="72"/>
  <c r="BR181" i="72"/>
  <c r="BN190" i="72"/>
  <c r="BT189" i="72"/>
  <c r="BU185" i="72"/>
  <c r="BM182" i="72"/>
  <c r="BN184" i="72"/>
  <c r="BT187" i="72"/>
  <c r="BO183" i="72"/>
  <c r="BU181" i="72"/>
  <c r="BO187" i="72"/>
  <c r="BS189" i="72"/>
  <c r="BQ184" i="72"/>
  <c r="BP184" i="72"/>
  <c r="BP190" i="72"/>
  <c r="BO181" i="72"/>
  <c r="BS185" i="72"/>
  <c r="BU184" i="72"/>
  <c r="BT190" i="72"/>
  <c r="BQ189" i="72"/>
  <c r="BT188" i="72"/>
  <c r="BO182" i="72"/>
  <c r="BS190" i="72"/>
  <c r="BQ187" i="72"/>
  <c r="BQ183" i="72"/>
  <c r="BP187" i="72"/>
  <c r="BP183" i="72"/>
  <c r="BP189" i="72"/>
  <c r="BP186" i="72"/>
  <c r="BR185" i="72"/>
  <c r="BO186" i="72"/>
  <c r="BM184" i="72"/>
  <c r="BQ190" i="72"/>
  <c r="BT185" i="72"/>
  <c r="BQ188" i="72"/>
  <c r="BR187" i="72"/>
  <c r="BM185" i="72"/>
  <c r="BQ186" i="72"/>
  <c r="BR182" i="72"/>
  <c r="BN185" i="72"/>
  <c r="BO190" i="72"/>
  <c r="BR189" i="72"/>
  <c r="BP188" i="72"/>
  <c r="BQ182" i="72"/>
  <c r="BP182" i="72"/>
  <c r="BV181" i="72"/>
  <c r="BU183" i="72"/>
  <c r="BR183" i="72"/>
  <c r="BV184" i="72"/>
  <c r="BM181" i="72"/>
  <c r="BV185" i="72"/>
  <c r="BO189" i="72"/>
  <c r="BO188" i="72"/>
  <c r="BR184" i="72"/>
  <c r="BS188" i="72"/>
  <c r="BR188" i="72"/>
  <c r="BN181" i="72"/>
  <c r="BO184" i="72"/>
  <c r="BM183" i="72"/>
  <c r="BS181" i="72"/>
  <c r="L112" i="56" l="1"/>
  <c r="K112" i="56"/>
  <c r="G11" i="53"/>
  <c r="G9" i="53"/>
  <c r="G28" i="53"/>
  <c r="G29" i="53"/>
  <c r="G30" i="53"/>
  <c r="G31" i="53"/>
  <c r="G32" i="53"/>
  <c r="G33" i="53"/>
  <c r="G36" i="53"/>
  <c r="G37" i="53"/>
  <c r="G38" i="53"/>
  <c r="G39" i="53"/>
  <c r="G40" i="53"/>
  <c r="G41" i="53"/>
  <c r="G44" i="53"/>
  <c r="G45" i="53"/>
  <c r="G46" i="53"/>
  <c r="G47" i="53"/>
  <c r="G48" i="53"/>
  <c r="G49" i="53"/>
  <c r="G52" i="53"/>
  <c r="G53" i="53"/>
  <c r="G54" i="53"/>
  <c r="G55" i="53"/>
  <c r="G56" i="53"/>
  <c r="G57" i="53"/>
  <c r="G58" i="53"/>
  <c r="G62" i="53"/>
  <c r="G63" i="53"/>
  <c r="G64" i="53"/>
  <c r="G65" i="53"/>
  <c r="G66" i="53"/>
  <c r="G69" i="53"/>
  <c r="G70" i="53"/>
  <c r="G71" i="53"/>
  <c r="G72" i="53"/>
  <c r="G73" i="53"/>
  <c r="G74" i="53"/>
  <c r="G75" i="53"/>
  <c r="G78" i="53"/>
  <c r="G80" i="53"/>
  <c r="G81" i="53"/>
  <c r="G82" i="53"/>
  <c r="G83" i="53"/>
  <c r="G84" i="53"/>
  <c r="G85" i="53"/>
  <c r="G86" i="53"/>
  <c r="G87" i="53"/>
  <c r="G88" i="53"/>
  <c r="G89" i="53"/>
  <c r="G90" i="53"/>
  <c r="G91" i="53"/>
  <c r="G92" i="53"/>
  <c r="G94" i="53"/>
  <c r="G96" i="53"/>
  <c r="G97" i="53"/>
  <c r="G98" i="53"/>
  <c r="G99" i="53"/>
  <c r="G100" i="53"/>
  <c r="G101" i="53"/>
  <c r="G102" i="53"/>
  <c r="G103" i="53"/>
  <c r="G104" i="53"/>
  <c r="G105" i="53"/>
  <c r="G106" i="53"/>
  <c r="G107" i="53"/>
  <c r="G109" i="53"/>
  <c r="G110" i="53"/>
  <c r="G111" i="53"/>
  <c r="G113" i="53"/>
  <c r="G114" i="53"/>
  <c r="G115" i="53"/>
  <c r="G116" i="53"/>
  <c r="G117" i="53"/>
  <c r="G118" i="53"/>
  <c r="G119" i="53"/>
  <c r="G120" i="53"/>
  <c r="G121" i="53"/>
  <c r="G122" i="53"/>
  <c r="G124" i="53"/>
  <c r="G126" i="53"/>
  <c r="G127" i="53"/>
  <c r="G130" i="53"/>
  <c r="G131" i="53"/>
  <c r="G132" i="53"/>
  <c r="G133" i="53"/>
  <c r="G134" i="53"/>
  <c r="G135" i="53"/>
  <c r="G137" i="53"/>
  <c r="G139" i="53"/>
  <c r="G140" i="53"/>
  <c r="G141" i="53"/>
  <c r="G142" i="53"/>
  <c r="G143" i="53"/>
  <c r="G144" i="53"/>
  <c r="G145" i="53"/>
  <c r="G148" i="53"/>
  <c r="G149" i="53"/>
  <c r="G150" i="53"/>
  <c r="G151" i="53"/>
  <c r="G152" i="53"/>
  <c r="G154" i="53"/>
  <c r="G155" i="53"/>
  <c r="G156" i="53"/>
  <c r="G157" i="53"/>
  <c r="G158" i="53"/>
  <c r="G159" i="53"/>
  <c r="G160" i="53"/>
  <c r="G161" i="53"/>
  <c r="G162" i="53"/>
  <c r="G163" i="53"/>
  <c r="G164" i="53"/>
  <c r="G165" i="53"/>
  <c r="G166" i="53"/>
  <c r="G168" i="53"/>
  <c r="G169" i="53"/>
  <c r="G170" i="53"/>
  <c r="G171" i="53"/>
  <c r="G172" i="53"/>
  <c r="G173" i="53"/>
  <c r="G174" i="53"/>
  <c r="G175" i="53"/>
  <c r="G176" i="53"/>
  <c r="G177" i="53"/>
  <c r="G178" i="53"/>
  <c r="G179" i="53"/>
  <c r="G181" i="53"/>
  <c r="G182" i="53"/>
  <c r="G183" i="53"/>
  <c r="G184" i="53"/>
  <c r="G14" i="53"/>
  <c r="G16" i="53"/>
  <c r="G17" i="53"/>
  <c r="G18" i="53"/>
  <c r="G19" i="53"/>
  <c r="G20" i="53"/>
  <c r="G21" i="53"/>
  <c r="G22" i="53"/>
  <c r="G23" i="53"/>
  <c r="G24" i="53"/>
  <c r="G25" i="53"/>
  <c r="G13" i="53"/>
  <c r="G59" i="53"/>
  <c r="G67" i="53"/>
  <c r="G77" i="53"/>
  <c r="G129" i="53"/>
  <c r="G138" i="53"/>
  <c r="G147" i="53"/>
  <c r="G61" i="53"/>
  <c r="G123" i="53"/>
  <c r="G15" i="53"/>
  <c r="G27" i="53"/>
  <c r="G34" i="53"/>
  <c r="G35" i="53"/>
  <c r="G42" i="53"/>
  <c r="G43" i="53"/>
  <c r="G50" i="53"/>
  <c r="G60" i="53"/>
  <c r="G76" i="53"/>
  <c r="G93" i="53"/>
  <c r="G128" i="53"/>
  <c r="G136" i="53"/>
  <c r="G153" i="53"/>
  <c r="G180" i="53"/>
  <c r="C29" i="58" l="1"/>
  <c r="D29" i="58"/>
  <c r="E29" i="58"/>
  <c r="F29" i="58"/>
  <c r="G29" i="58"/>
  <c r="H29" i="58"/>
  <c r="I29" i="58"/>
  <c r="J29" i="58"/>
  <c r="K29" i="58"/>
  <c r="L29" i="58"/>
  <c r="C30" i="58"/>
  <c r="D30" i="58"/>
  <c r="E30" i="58"/>
  <c r="F30" i="58"/>
  <c r="G30" i="58"/>
  <c r="H30" i="58"/>
  <c r="I30" i="58"/>
  <c r="J30" i="58"/>
  <c r="K30" i="58"/>
  <c r="L30" i="58"/>
  <c r="C31" i="58"/>
  <c r="D31" i="58"/>
  <c r="E31" i="58"/>
  <c r="F31" i="58"/>
  <c r="G31" i="58"/>
  <c r="H31" i="58"/>
  <c r="I31" i="58"/>
  <c r="J31" i="58"/>
  <c r="K31" i="58"/>
  <c r="L31" i="58"/>
  <c r="C32" i="58"/>
  <c r="D32" i="58"/>
  <c r="E32" i="58"/>
  <c r="F32" i="58"/>
  <c r="G32" i="58"/>
  <c r="H32" i="58"/>
  <c r="I32" i="58"/>
  <c r="J32" i="58"/>
  <c r="K32" i="58"/>
  <c r="L32" i="58"/>
  <c r="C33" i="58"/>
  <c r="D33" i="58"/>
  <c r="E33" i="58"/>
  <c r="F33" i="58"/>
  <c r="G33" i="58"/>
  <c r="H33" i="58"/>
  <c r="I33" i="58"/>
  <c r="J33" i="58"/>
  <c r="K33" i="58"/>
  <c r="L33" i="58"/>
  <c r="C34" i="58"/>
  <c r="D34" i="58"/>
  <c r="E34" i="58"/>
  <c r="F34" i="58"/>
  <c r="G34" i="58"/>
  <c r="H34" i="58"/>
  <c r="I34" i="58"/>
  <c r="J34" i="58"/>
  <c r="K34" i="58"/>
  <c r="L34" i="58"/>
  <c r="C35" i="58"/>
  <c r="D35" i="58"/>
  <c r="E35" i="58"/>
  <c r="F35" i="58"/>
  <c r="G35" i="58"/>
  <c r="H35" i="58"/>
  <c r="I35" i="58"/>
  <c r="J35" i="58"/>
  <c r="K35" i="58"/>
  <c r="L35" i="58"/>
  <c r="C36" i="58"/>
  <c r="D36" i="58"/>
  <c r="E36" i="58"/>
  <c r="F36" i="58"/>
  <c r="G36" i="58"/>
  <c r="H36" i="58"/>
  <c r="I36" i="58"/>
  <c r="J36" i="58"/>
  <c r="K36" i="58"/>
  <c r="L36" i="58"/>
  <c r="C37" i="58"/>
  <c r="D37" i="58"/>
  <c r="E37" i="58"/>
  <c r="F37" i="58"/>
  <c r="G37" i="58"/>
  <c r="H37" i="58"/>
  <c r="I37" i="58"/>
  <c r="J37" i="58"/>
  <c r="K37" i="58"/>
  <c r="L37" i="58"/>
  <c r="C38" i="58"/>
  <c r="D38" i="58"/>
  <c r="E38" i="58"/>
  <c r="F38" i="58"/>
  <c r="G38" i="58"/>
  <c r="H38" i="58"/>
  <c r="I38" i="58"/>
  <c r="J38" i="58"/>
  <c r="K38" i="58"/>
  <c r="L38" i="58"/>
  <c r="C39" i="58"/>
  <c r="D39" i="58"/>
  <c r="E39" i="58"/>
  <c r="F39" i="58"/>
  <c r="G39" i="58"/>
  <c r="H39" i="58"/>
  <c r="I39" i="58"/>
  <c r="J39" i="58"/>
  <c r="K39" i="58"/>
  <c r="L39" i="58"/>
  <c r="C40" i="58"/>
  <c r="D40" i="58"/>
  <c r="E40" i="58"/>
  <c r="F40" i="58"/>
  <c r="G40" i="58"/>
  <c r="H40" i="58"/>
  <c r="I40" i="58"/>
  <c r="J40" i="58"/>
  <c r="K40" i="58"/>
  <c r="L40" i="58"/>
  <c r="C41" i="58"/>
  <c r="D41" i="58"/>
  <c r="E41" i="58"/>
  <c r="F41" i="58"/>
  <c r="G41" i="58"/>
  <c r="H41" i="58"/>
  <c r="I41" i="58"/>
  <c r="J41" i="58"/>
  <c r="K41" i="58"/>
  <c r="L41" i="58"/>
  <c r="C42" i="58"/>
  <c r="D42" i="58"/>
  <c r="E42" i="58"/>
  <c r="F42" i="58"/>
  <c r="G42" i="58"/>
  <c r="H42" i="58"/>
  <c r="I42" i="58"/>
  <c r="J42" i="58"/>
  <c r="K42" i="58"/>
  <c r="L42" i="58"/>
  <c r="C43" i="58"/>
  <c r="D43" i="58"/>
  <c r="E43" i="58"/>
  <c r="F43" i="58"/>
  <c r="G43" i="58"/>
  <c r="H43" i="58"/>
  <c r="I43" i="58"/>
  <c r="J43" i="58"/>
  <c r="K43" i="58"/>
  <c r="L43" i="58"/>
  <c r="C44" i="58"/>
  <c r="D44" i="58"/>
  <c r="E44" i="58"/>
  <c r="F44" i="58"/>
  <c r="G44" i="58"/>
  <c r="H44" i="58"/>
  <c r="I44" i="58"/>
  <c r="J44" i="58"/>
  <c r="K44" i="58"/>
  <c r="L44" i="58"/>
  <c r="C45" i="58"/>
  <c r="D45" i="58"/>
  <c r="E45" i="58"/>
  <c r="F45" i="58"/>
  <c r="G45" i="58"/>
  <c r="H45" i="58"/>
  <c r="I45" i="58"/>
  <c r="J45" i="58"/>
  <c r="K45" i="58"/>
  <c r="L45" i="58"/>
  <c r="C46" i="58"/>
  <c r="D46" i="58"/>
  <c r="E46" i="58"/>
  <c r="F46" i="58"/>
  <c r="G46" i="58"/>
  <c r="H46" i="58"/>
  <c r="I46" i="58"/>
  <c r="J46" i="58"/>
  <c r="K46" i="58"/>
  <c r="L46" i="58"/>
  <c r="C47" i="58"/>
  <c r="D47" i="58"/>
  <c r="E47" i="58"/>
  <c r="F47" i="58"/>
  <c r="G47" i="58"/>
  <c r="H47" i="58"/>
  <c r="I47" i="58"/>
  <c r="J47" i="58"/>
  <c r="K47" i="58"/>
  <c r="L47" i="58"/>
  <c r="C48" i="58"/>
  <c r="D48" i="58"/>
  <c r="E48" i="58"/>
  <c r="F48" i="58"/>
  <c r="G48" i="58"/>
  <c r="H48" i="58"/>
  <c r="I48" i="58"/>
  <c r="J48" i="58"/>
  <c r="K48" i="58"/>
  <c r="L48" i="58"/>
  <c r="C49" i="58"/>
  <c r="D49" i="58"/>
  <c r="E49" i="58"/>
  <c r="F49" i="58"/>
  <c r="G49" i="58"/>
  <c r="H49" i="58"/>
  <c r="I49" i="58"/>
  <c r="J49" i="58"/>
  <c r="K49" i="58"/>
  <c r="L49" i="58"/>
  <c r="C50" i="58"/>
  <c r="D50" i="58"/>
  <c r="E50" i="58"/>
  <c r="F50" i="58"/>
  <c r="G50" i="58"/>
  <c r="H50" i="58"/>
  <c r="I50" i="58"/>
  <c r="J50" i="58"/>
  <c r="K50" i="58"/>
  <c r="L50" i="58"/>
  <c r="C54" i="58"/>
  <c r="D54" i="58"/>
  <c r="E54" i="58"/>
  <c r="F54" i="58"/>
  <c r="G54" i="58"/>
  <c r="H54" i="58"/>
  <c r="I54" i="58"/>
  <c r="J54" i="58"/>
  <c r="K54" i="58"/>
  <c r="L54" i="58"/>
  <c r="C55" i="58"/>
  <c r="D55" i="58"/>
  <c r="E55" i="58"/>
  <c r="F55" i="58"/>
  <c r="G55" i="58"/>
  <c r="H55" i="58"/>
  <c r="I55" i="58"/>
  <c r="J55" i="58"/>
  <c r="K55" i="58"/>
  <c r="L55" i="58"/>
  <c r="C56" i="58"/>
  <c r="D56" i="58"/>
  <c r="E56" i="58"/>
  <c r="F56" i="58"/>
  <c r="G56" i="58"/>
  <c r="H56" i="58"/>
  <c r="I56" i="58"/>
  <c r="J56" i="58"/>
  <c r="K56" i="58"/>
  <c r="L56" i="58"/>
  <c r="C57" i="58"/>
  <c r="D57" i="58"/>
  <c r="E57" i="58"/>
  <c r="F57" i="58"/>
  <c r="G57" i="58"/>
  <c r="H57" i="58"/>
  <c r="I57" i="58"/>
  <c r="J57" i="58"/>
  <c r="K57" i="58"/>
  <c r="L57" i="58"/>
  <c r="C58" i="58"/>
  <c r="D58" i="58"/>
  <c r="E58" i="58"/>
  <c r="F58" i="58"/>
  <c r="G58" i="58"/>
  <c r="H58" i="58"/>
  <c r="I58" i="58"/>
  <c r="J58" i="58"/>
  <c r="K58" i="58"/>
  <c r="L58" i="58"/>
  <c r="C59" i="58"/>
  <c r="D59" i="58"/>
  <c r="E59" i="58"/>
  <c r="F59" i="58"/>
  <c r="G59" i="58"/>
  <c r="H59" i="58"/>
  <c r="I59" i="58"/>
  <c r="J59" i="58"/>
  <c r="K59" i="58"/>
  <c r="L59" i="58"/>
  <c r="C60" i="58"/>
  <c r="D60" i="58"/>
  <c r="E60" i="58"/>
  <c r="F60" i="58"/>
  <c r="G60" i="58"/>
  <c r="H60" i="58"/>
  <c r="I60" i="58"/>
  <c r="J60" i="58"/>
  <c r="K60" i="58"/>
  <c r="L60" i="58"/>
  <c r="C61" i="58"/>
  <c r="D61" i="58"/>
  <c r="E61" i="58"/>
  <c r="F61" i="58"/>
  <c r="G61" i="58"/>
  <c r="H61" i="58"/>
  <c r="I61" i="58"/>
  <c r="J61" i="58"/>
  <c r="K61" i="58"/>
  <c r="L61" i="58"/>
  <c r="C62" i="58"/>
  <c r="D62" i="58"/>
  <c r="E62" i="58"/>
  <c r="F62" i="58"/>
  <c r="G62" i="58"/>
  <c r="H62" i="58"/>
  <c r="I62" i="58"/>
  <c r="J62" i="58"/>
  <c r="K62" i="58"/>
  <c r="L62" i="58"/>
  <c r="C63" i="58"/>
  <c r="D63" i="58"/>
  <c r="E63" i="58"/>
  <c r="F63" i="58"/>
  <c r="G63" i="58"/>
  <c r="H63" i="58"/>
  <c r="I63" i="58"/>
  <c r="J63" i="58"/>
  <c r="K63" i="58"/>
  <c r="L63" i="58"/>
  <c r="C64" i="58"/>
  <c r="D64" i="58"/>
  <c r="E64" i="58"/>
  <c r="F64" i="58"/>
  <c r="G64" i="58"/>
  <c r="H64" i="58"/>
  <c r="I64" i="58"/>
  <c r="J64" i="58"/>
  <c r="K64" i="58"/>
  <c r="L64" i="58"/>
  <c r="C65" i="58"/>
  <c r="D65" i="58"/>
  <c r="E65" i="58"/>
  <c r="F65" i="58"/>
  <c r="G65" i="58"/>
  <c r="H65" i="58"/>
  <c r="I65" i="58"/>
  <c r="J65" i="58"/>
  <c r="K65" i="58"/>
  <c r="L65" i="58"/>
  <c r="C66" i="58"/>
  <c r="D66" i="58"/>
  <c r="E66" i="58"/>
  <c r="F66" i="58"/>
  <c r="G66" i="58"/>
  <c r="H66" i="58"/>
  <c r="I66" i="58"/>
  <c r="J66" i="58"/>
  <c r="K66" i="58"/>
  <c r="L66" i="58"/>
  <c r="C67" i="58"/>
  <c r="D67" i="58"/>
  <c r="E67" i="58"/>
  <c r="F67" i="58"/>
  <c r="G67" i="58"/>
  <c r="H67" i="58"/>
  <c r="I67" i="58"/>
  <c r="J67" i="58"/>
  <c r="K67" i="58"/>
  <c r="L67" i="58"/>
  <c r="C71" i="58"/>
  <c r="D71" i="58"/>
  <c r="E71" i="58"/>
  <c r="F71" i="58"/>
  <c r="G71" i="58"/>
  <c r="H71" i="58"/>
  <c r="I71" i="58"/>
  <c r="J71" i="58"/>
  <c r="K71" i="58"/>
  <c r="L71" i="58"/>
  <c r="C72" i="58"/>
  <c r="D72" i="58"/>
  <c r="E72" i="58"/>
  <c r="F72" i="58"/>
  <c r="G72" i="58"/>
  <c r="H72" i="58"/>
  <c r="I72" i="58"/>
  <c r="J72" i="58"/>
  <c r="K72" i="58"/>
  <c r="L72" i="58"/>
  <c r="C73" i="58"/>
  <c r="D73" i="58"/>
  <c r="E73" i="58"/>
  <c r="F73" i="58"/>
  <c r="G73" i="58"/>
  <c r="H73" i="58"/>
  <c r="I73" i="58"/>
  <c r="J73" i="58"/>
  <c r="K73" i="58"/>
  <c r="L73" i="58"/>
  <c r="C74" i="58"/>
  <c r="D74" i="58"/>
  <c r="E74" i="58"/>
  <c r="F74" i="58"/>
  <c r="G74" i="58"/>
  <c r="H74" i="58"/>
  <c r="I74" i="58"/>
  <c r="J74" i="58"/>
  <c r="K74" i="58"/>
  <c r="L74" i="58"/>
  <c r="C75" i="58"/>
  <c r="D75" i="58"/>
  <c r="E75" i="58"/>
  <c r="F75" i="58"/>
  <c r="G75" i="58"/>
  <c r="H75" i="58"/>
  <c r="I75" i="58"/>
  <c r="J75" i="58"/>
  <c r="K75" i="58"/>
  <c r="L75" i="58"/>
  <c r="C76" i="58"/>
  <c r="D76" i="58"/>
  <c r="E76" i="58"/>
  <c r="F76" i="58"/>
  <c r="G76" i="58"/>
  <c r="H76" i="58"/>
  <c r="I76" i="58"/>
  <c r="J76" i="58"/>
  <c r="K76" i="58"/>
  <c r="L76" i="58"/>
  <c r="C77" i="58"/>
  <c r="D77" i="58"/>
  <c r="E77" i="58"/>
  <c r="F77" i="58"/>
  <c r="G77" i="58"/>
  <c r="H77" i="58"/>
  <c r="I77" i="58"/>
  <c r="J77" i="58"/>
  <c r="K77" i="58"/>
  <c r="L77" i="58"/>
  <c r="C78" i="58"/>
  <c r="D78" i="58"/>
  <c r="E78" i="58"/>
  <c r="F78" i="58"/>
  <c r="G78" i="58"/>
  <c r="H78" i="58"/>
  <c r="I78" i="58"/>
  <c r="J78" i="58"/>
  <c r="K78" i="58"/>
  <c r="L78" i="58"/>
  <c r="C82" i="58"/>
  <c r="D82" i="58"/>
  <c r="E82" i="58"/>
  <c r="F82" i="58"/>
  <c r="G82" i="58"/>
  <c r="H82" i="58"/>
  <c r="I82" i="58"/>
  <c r="J82" i="58"/>
  <c r="K82" i="58"/>
  <c r="L82" i="58"/>
  <c r="C83" i="58"/>
  <c r="D83" i="58"/>
  <c r="E83" i="58"/>
  <c r="F83" i="58"/>
  <c r="G83" i="58"/>
  <c r="H83" i="58"/>
  <c r="I83" i="58"/>
  <c r="J83" i="58"/>
  <c r="K83" i="58"/>
  <c r="L83" i="58"/>
  <c r="C84" i="58"/>
  <c r="D84" i="58"/>
  <c r="E84" i="58"/>
  <c r="F84" i="58"/>
  <c r="G84" i="58"/>
  <c r="H84" i="58"/>
  <c r="I84" i="58"/>
  <c r="J84" i="58"/>
  <c r="K84" i="58"/>
  <c r="L84" i="58"/>
  <c r="C85" i="58"/>
  <c r="D85" i="58"/>
  <c r="E85" i="58"/>
  <c r="F85" i="58"/>
  <c r="G85" i="58"/>
  <c r="H85" i="58"/>
  <c r="I85" i="58"/>
  <c r="J85" i="58"/>
  <c r="K85" i="58"/>
  <c r="L85" i="58"/>
  <c r="C86" i="58"/>
  <c r="D86" i="58"/>
  <c r="E86" i="58"/>
  <c r="F86" i="58"/>
  <c r="G86" i="58"/>
  <c r="H86" i="58"/>
  <c r="I86" i="58"/>
  <c r="J86" i="58"/>
  <c r="K86" i="58"/>
  <c r="L86" i="58"/>
  <c r="C87" i="58"/>
  <c r="D87" i="58"/>
  <c r="E87" i="58"/>
  <c r="F87" i="58"/>
  <c r="G87" i="58"/>
  <c r="H87" i="58"/>
  <c r="I87" i="58"/>
  <c r="J87" i="58"/>
  <c r="K87" i="58"/>
  <c r="L87" i="58"/>
  <c r="C88" i="58"/>
  <c r="D88" i="58"/>
  <c r="E88" i="58"/>
  <c r="F88" i="58"/>
  <c r="G88" i="58"/>
  <c r="H88" i="58"/>
  <c r="I88" i="58"/>
  <c r="J88" i="58"/>
  <c r="K88" i="58"/>
  <c r="L88" i="58"/>
  <c r="C89" i="58"/>
  <c r="D89" i="58"/>
  <c r="E89" i="58"/>
  <c r="F89" i="58"/>
  <c r="G89" i="58"/>
  <c r="H89" i="58"/>
  <c r="I89" i="58"/>
  <c r="J89" i="58"/>
  <c r="K89" i="58"/>
  <c r="L89" i="58"/>
  <c r="C90" i="58"/>
  <c r="D90" i="58"/>
  <c r="E90" i="58"/>
  <c r="F90" i="58"/>
  <c r="G90" i="58"/>
  <c r="H90" i="58"/>
  <c r="I90" i="58"/>
  <c r="J90" i="58"/>
  <c r="K90" i="58"/>
  <c r="L90" i="58"/>
  <c r="C91" i="58"/>
  <c r="D91" i="58"/>
  <c r="E91" i="58"/>
  <c r="F91" i="58"/>
  <c r="G91" i="58"/>
  <c r="H91" i="58"/>
  <c r="I91" i="58"/>
  <c r="J91" i="58"/>
  <c r="K91" i="58"/>
  <c r="L91" i="58"/>
  <c r="C92" i="58"/>
  <c r="D92" i="58"/>
  <c r="E92" i="58"/>
  <c r="F92" i="58"/>
  <c r="G92" i="58"/>
  <c r="H92" i="58"/>
  <c r="I92" i="58"/>
  <c r="J92" i="58"/>
  <c r="K92" i="58"/>
  <c r="L92" i="58"/>
  <c r="C93" i="58"/>
  <c r="D93" i="58"/>
  <c r="E93" i="58"/>
  <c r="F93" i="58"/>
  <c r="G93" i="58"/>
  <c r="H93" i="58"/>
  <c r="I93" i="58"/>
  <c r="J93" i="58"/>
  <c r="K93" i="58"/>
  <c r="L93" i="58"/>
  <c r="C94" i="58"/>
  <c r="D94" i="58"/>
  <c r="E94" i="58"/>
  <c r="F94" i="58"/>
  <c r="G94" i="58"/>
  <c r="H94" i="58"/>
  <c r="I94" i="58"/>
  <c r="J94" i="58"/>
  <c r="K94" i="58"/>
  <c r="L94" i="58"/>
  <c r="C98" i="58"/>
  <c r="D98" i="58"/>
  <c r="E98" i="58"/>
  <c r="F98" i="58"/>
  <c r="G98" i="58"/>
  <c r="H98" i="58"/>
  <c r="I98" i="58"/>
  <c r="J98" i="58"/>
  <c r="K98" i="58"/>
  <c r="L98" i="58"/>
  <c r="C99" i="58"/>
  <c r="D99" i="58"/>
  <c r="E99" i="58"/>
  <c r="F99" i="58"/>
  <c r="G99" i="58"/>
  <c r="H99" i="58"/>
  <c r="I99" i="58"/>
  <c r="J99" i="58"/>
  <c r="K99" i="58"/>
  <c r="L99" i="58"/>
  <c r="C100" i="58"/>
  <c r="D100" i="58"/>
  <c r="E100" i="58"/>
  <c r="F100" i="58"/>
  <c r="G100" i="58"/>
  <c r="H100" i="58"/>
  <c r="I100" i="58"/>
  <c r="J100" i="58"/>
  <c r="K100" i="58"/>
  <c r="L100" i="58"/>
  <c r="C101" i="58"/>
  <c r="D101" i="58"/>
  <c r="E101" i="58"/>
  <c r="F101" i="58"/>
  <c r="G101" i="58"/>
  <c r="H101" i="58"/>
  <c r="I101" i="58"/>
  <c r="J101" i="58"/>
  <c r="K101" i="58"/>
  <c r="L101" i="58"/>
  <c r="C102" i="58"/>
  <c r="D102" i="58"/>
  <c r="E102" i="58"/>
  <c r="F102" i="58"/>
  <c r="G102" i="58"/>
  <c r="H102" i="58"/>
  <c r="I102" i="58"/>
  <c r="J102" i="58"/>
  <c r="K102" i="58"/>
  <c r="L102" i="58"/>
  <c r="C103" i="58"/>
  <c r="D103" i="58"/>
  <c r="E103" i="58"/>
  <c r="F103" i="58"/>
  <c r="G103" i="58"/>
  <c r="H103" i="58"/>
  <c r="I103" i="58"/>
  <c r="J103" i="58"/>
  <c r="K103" i="58"/>
  <c r="L103" i="58"/>
  <c r="C104" i="58"/>
  <c r="D104" i="58"/>
  <c r="E104" i="58"/>
  <c r="F104" i="58"/>
  <c r="G104" i="58"/>
  <c r="H104" i="58"/>
  <c r="I104" i="58"/>
  <c r="J104" i="58"/>
  <c r="K104" i="58"/>
  <c r="L104" i="58"/>
  <c r="C105" i="58"/>
  <c r="D105" i="58"/>
  <c r="E105" i="58"/>
  <c r="F105" i="58"/>
  <c r="G105" i="58"/>
  <c r="H105" i="58"/>
  <c r="I105" i="58"/>
  <c r="J105" i="58"/>
  <c r="K105" i="58"/>
  <c r="L105" i="58"/>
  <c r="C106" i="58"/>
  <c r="D106" i="58"/>
  <c r="E106" i="58"/>
  <c r="F106" i="58"/>
  <c r="G106" i="58"/>
  <c r="H106" i="58"/>
  <c r="I106" i="58"/>
  <c r="J106" i="58"/>
  <c r="K106" i="58"/>
  <c r="L106" i="58"/>
  <c r="C107" i="58"/>
  <c r="D107" i="58"/>
  <c r="E107" i="58"/>
  <c r="F107" i="58"/>
  <c r="G107" i="58"/>
  <c r="H107" i="58"/>
  <c r="I107" i="58"/>
  <c r="J107" i="58"/>
  <c r="K107" i="58"/>
  <c r="L107" i="58"/>
  <c r="C112" i="58"/>
  <c r="D112" i="58"/>
  <c r="E112" i="58"/>
  <c r="F112" i="58"/>
  <c r="G112" i="58"/>
  <c r="H112" i="58"/>
  <c r="I112" i="58"/>
  <c r="J112" i="58"/>
  <c r="C113" i="58"/>
  <c r="D113" i="58"/>
  <c r="E113" i="58"/>
  <c r="F113" i="58"/>
  <c r="G113" i="58"/>
  <c r="H113" i="58"/>
  <c r="I113" i="58"/>
  <c r="J113" i="58"/>
  <c r="K113" i="58"/>
  <c r="L113" i="58"/>
  <c r="C114" i="58"/>
  <c r="D114" i="58"/>
  <c r="E114" i="58"/>
  <c r="F114" i="58"/>
  <c r="G114" i="58"/>
  <c r="H114" i="58"/>
  <c r="I114" i="58"/>
  <c r="J114" i="58"/>
  <c r="K114" i="58"/>
  <c r="L114" i="58"/>
  <c r="C115" i="58"/>
  <c r="D115" i="58"/>
  <c r="E115" i="58"/>
  <c r="F115" i="58"/>
  <c r="G115" i="58"/>
  <c r="H115" i="58"/>
  <c r="I115" i="58"/>
  <c r="J115" i="58"/>
  <c r="K115" i="58"/>
  <c r="L115" i="58"/>
  <c r="C116" i="58"/>
  <c r="D116" i="58"/>
  <c r="E116" i="58"/>
  <c r="F116" i="58"/>
  <c r="G116" i="58"/>
  <c r="H116" i="58"/>
  <c r="I116" i="58"/>
  <c r="J116" i="58"/>
  <c r="K116" i="58"/>
  <c r="L116" i="58"/>
  <c r="C117" i="58"/>
  <c r="D117" i="58"/>
  <c r="E117" i="58"/>
  <c r="F117" i="58"/>
  <c r="G117" i="58"/>
  <c r="H117" i="58"/>
  <c r="I117" i="58"/>
  <c r="J117" i="58"/>
  <c r="K117" i="58"/>
  <c r="L117" i="58"/>
  <c r="C118" i="58"/>
  <c r="D118" i="58"/>
  <c r="E118" i="58"/>
  <c r="F118" i="58"/>
  <c r="G118" i="58"/>
  <c r="H118" i="58"/>
  <c r="I118" i="58"/>
  <c r="J118" i="58"/>
  <c r="K118" i="58"/>
  <c r="L118" i="58"/>
  <c r="C119" i="58"/>
  <c r="D119" i="58"/>
  <c r="E119" i="58"/>
  <c r="F119" i="58"/>
  <c r="G119" i="58"/>
  <c r="H119" i="58"/>
  <c r="I119" i="58"/>
  <c r="J119" i="58"/>
  <c r="K119" i="58"/>
  <c r="L119" i="58"/>
  <c r="C120" i="58"/>
  <c r="D120" i="58"/>
  <c r="E120" i="58"/>
  <c r="F120" i="58"/>
  <c r="G120" i="58"/>
  <c r="H120" i="58"/>
  <c r="I120" i="58"/>
  <c r="J120" i="58"/>
  <c r="K120" i="58"/>
  <c r="L120" i="58"/>
  <c r="C121" i="58"/>
  <c r="D121" i="58"/>
  <c r="E121" i="58"/>
  <c r="F121" i="58"/>
  <c r="G121" i="58"/>
  <c r="H121" i="58"/>
  <c r="I121" i="58"/>
  <c r="J121" i="58"/>
  <c r="K121" i="58"/>
  <c r="L121" i="58"/>
  <c r="C122" i="58"/>
  <c r="D122" i="58"/>
  <c r="E122" i="58"/>
  <c r="F122" i="58"/>
  <c r="G122" i="58"/>
  <c r="H122" i="58"/>
  <c r="I122" i="58"/>
  <c r="J122" i="58"/>
  <c r="K122" i="58"/>
  <c r="L122" i="58"/>
  <c r="C123" i="58"/>
  <c r="D123" i="58"/>
  <c r="E123" i="58"/>
  <c r="F123" i="58"/>
  <c r="G123" i="58"/>
  <c r="H123" i="58"/>
  <c r="I123" i="58"/>
  <c r="J123" i="58"/>
  <c r="K123" i="58"/>
  <c r="L123" i="58"/>
  <c r="C124" i="58"/>
  <c r="D124" i="58"/>
  <c r="E124" i="58"/>
  <c r="F124" i="58"/>
  <c r="G124" i="58"/>
  <c r="H124" i="58"/>
  <c r="I124" i="58"/>
  <c r="J124" i="58"/>
  <c r="K124" i="58"/>
  <c r="L124" i="58"/>
  <c r="C128" i="58"/>
  <c r="D128" i="58"/>
  <c r="E128" i="58"/>
  <c r="F128" i="58"/>
  <c r="G128" i="58"/>
  <c r="H128" i="58"/>
  <c r="I128" i="58"/>
  <c r="J128" i="58"/>
  <c r="K128" i="58"/>
  <c r="L128" i="58"/>
  <c r="C129" i="58"/>
  <c r="D129" i="58"/>
  <c r="E129" i="58"/>
  <c r="F129" i="58"/>
  <c r="G129" i="58"/>
  <c r="H129" i="58"/>
  <c r="I129" i="58"/>
  <c r="J129" i="58"/>
  <c r="K129" i="58"/>
  <c r="L129" i="58"/>
  <c r="C130" i="58"/>
  <c r="D130" i="58"/>
  <c r="E130" i="58"/>
  <c r="F130" i="58"/>
  <c r="G130" i="58"/>
  <c r="H130" i="58"/>
  <c r="I130" i="58"/>
  <c r="J130" i="58"/>
  <c r="K130" i="58"/>
  <c r="L130" i="58"/>
  <c r="C131" i="58"/>
  <c r="D131" i="58"/>
  <c r="E131" i="58"/>
  <c r="F131" i="58"/>
  <c r="G131" i="58"/>
  <c r="H131" i="58"/>
  <c r="I131" i="58"/>
  <c r="J131" i="58"/>
  <c r="K131" i="58"/>
  <c r="L131" i="58"/>
  <c r="C132" i="58"/>
  <c r="D132" i="58"/>
  <c r="E132" i="58"/>
  <c r="F132" i="58"/>
  <c r="G132" i="58"/>
  <c r="H132" i="58"/>
  <c r="I132" i="58"/>
  <c r="J132" i="58"/>
  <c r="K132" i="58"/>
  <c r="L132" i="58"/>
  <c r="C133" i="58"/>
  <c r="D133" i="58"/>
  <c r="E133" i="58"/>
  <c r="F133" i="58"/>
  <c r="G133" i="58"/>
  <c r="H133" i="58"/>
  <c r="I133" i="58"/>
  <c r="J133" i="58"/>
  <c r="K133" i="58"/>
  <c r="L133" i="58"/>
  <c r="C134" i="58"/>
  <c r="D134" i="58"/>
  <c r="E134" i="58"/>
  <c r="F134" i="58"/>
  <c r="G134" i="58"/>
  <c r="H134" i="58"/>
  <c r="I134" i="58"/>
  <c r="J134" i="58"/>
  <c r="K134" i="58"/>
  <c r="L134" i="58"/>
  <c r="C135" i="58"/>
  <c r="D135" i="58"/>
  <c r="E135" i="58"/>
  <c r="F135" i="58"/>
  <c r="G135" i="58"/>
  <c r="H135" i="58"/>
  <c r="I135" i="58"/>
  <c r="J135" i="58"/>
  <c r="K135" i="58"/>
  <c r="L135" i="58"/>
  <c r="C136" i="58"/>
  <c r="D136" i="58"/>
  <c r="E136" i="58"/>
  <c r="F136" i="58"/>
  <c r="G136" i="58"/>
  <c r="H136" i="58"/>
  <c r="I136" i="58"/>
  <c r="J136" i="58"/>
  <c r="K136" i="58"/>
  <c r="L136" i="58"/>
  <c r="C137" i="58"/>
  <c r="D137" i="58"/>
  <c r="E137" i="58"/>
  <c r="F137" i="58"/>
  <c r="G137" i="58"/>
  <c r="H137" i="58"/>
  <c r="I137" i="58"/>
  <c r="J137" i="58"/>
  <c r="K137" i="58"/>
  <c r="L137" i="58"/>
  <c r="C138" i="58"/>
  <c r="D138" i="58"/>
  <c r="E138" i="58"/>
  <c r="F138" i="58"/>
  <c r="G138" i="58"/>
  <c r="H138" i="58"/>
  <c r="I138" i="58"/>
  <c r="J138" i="58"/>
  <c r="K138" i="58"/>
  <c r="L138" i="58"/>
  <c r="C139" i="58"/>
  <c r="D139" i="58"/>
  <c r="E139" i="58"/>
  <c r="F139" i="58"/>
  <c r="G139" i="58"/>
  <c r="H139" i="58"/>
  <c r="I139" i="58"/>
  <c r="J139" i="58"/>
  <c r="K139" i="58"/>
  <c r="L139" i="58"/>
  <c r="C140" i="58"/>
  <c r="D140" i="58"/>
  <c r="E140" i="58"/>
  <c r="F140" i="58"/>
  <c r="G140" i="58"/>
  <c r="H140" i="58"/>
  <c r="I140" i="58"/>
  <c r="J140" i="58"/>
  <c r="K140" i="58"/>
  <c r="L140" i="58"/>
  <c r="C141" i="58"/>
  <c r="D141" i="58"/>
  <c r="E141" i="58"/>
  <c r="F141" i="58"/>
  <c r="G141" i="58"/>
  <c r="H141" i="58"/>
  <c r="I141" i="58"/>
  <c r="J141" i="58"/>
  <c r="K141" i="58"/>
  <c r="L141" i="58"/>
  <c r="C142" i="58"/>
  <c r="D142" i="58"/>
  <c r="E142" i="58"/>
  <c r="F142" i="58"/>
  <c r="G142" i="58"/>
  <c r="H142" i="58"/>
  <c r="I142" i="58"/>
  <c r="J142" i="58"/>
  <c r="K142" i="58"/>
  <c r="L142" i="58"/>
  <c r="C143" i="58"/>
  <c r="D143" i="58"/>
  <c r="E143" i="58"/>
  <c r="F143" i="58"/>
  <c r="G143" i="58"/>
  <c r="H143" i="58"/>
  <c r="I143" i="58"/>
  <c r="J143" i="58"/>
  <c r="K143" i="58"/>
  <c r="L143" i="58"/>
  <c r="C144" i="58"/>
  <c r="D144" i="58"/>
  <c r="E144" i="58"/>
  <c r="F144" i="58"/>
  <c r="G144" i="58"/>
  <c r="H144" i="58"/>
  <c r="I144" i="58"/>
  <c r="J144" i="58"/>
  <c r="K144" i="58"/>
  <c r="L144" i="58"/>
  <c r="C145" i="58"/>
  <c r="D145" i="58"/>
  <c r="E145" i="58"/>
  <c r="F145" i="58"/>
  <c r="G145" i="58"/>
  <c r="H145" i="58"/>
  <c r="I145" i="58"/>
  <c r="J145" i="58"/>
  <c r="K145" i="58"/>
  <c r="L145" i="58"/>
  <c r="C149" i="58"/>
  <c r="D149" i="58"/>
  <c r="E149" i="58"/>
  <c r="F149" i="58"/>
  <c r="G149" i="58"/>
  <c r="H149" i="58"/>
  <c r="I149" i="58"/>
  <c r="J149" i="58"/>
  <c r="K149" i="58"/>
  <c r="L149" i="58"/>
  <c r="C150" i="58"/>
  <c r="D150" i="58"/>
  <c r="E150" i="58"/>
  <c r="F150" i="58"/>
  <c r="G150" i="58"/>
  <c r="H150" i="58"/>
  <c r="I150" i="58"/>
  <c r="J150" i="58"/>
  <c r="K150" i="58"/>
  <c r="L150" i="58"/>
  <c r="C151" i="58"/>
  <c r="D151" i="58"/>
  <c r="E151" i="58"/>
  <c r="F151" i="58"/>
  <c r="G151" i="58"/>
  <c r="H151" i="58"/>
  <c r="I151" i="58"/>
  <c r="J151" i="58"/>
  <c r="K151" i="58"/>
  <c r="L151" i="58"/>
  <c r="C152" i="58"/>
  <c r="D152" i="58"/>
  <c r="E152" i="58"/>
  <c r="F152" i="58"/>
  <c r="G152" i="58"/>
  <c r="H152" i="58"/>
  <c r="I152" i="58"/>
  <c r="J152" i="58"/>
  <c r="K152" i="58"/>
  <c r="L152" i="58"/>
  <c r="C153" i="58"/>
  <c r="D153" i="58"/>
  <c r="E153" i="58"/>
  <c r="F153" i="58"/>
  <c r="G153" i="58"/>
  <c r="H153" i="58"/>
  <c r="I153" i="58"/>
  <c r="J153" i="58"/>
  <c r="K153" i="58"/>
  <c r="L153" i="58"/>
  <c r="C154" i="58"/>
  <c r="D154" i="58"/>
  <c r="E154" i="58"/>
  <c r="F154" i="58"/>
  <c r="G154" i="58"/>
  <c r="H154" i="58"/>
  <c r="I154" i="58"/>
  <c r="J154" i="58"/>
  <c r="K154" i="58"/>
  <c r="L154" i="58"/>
  <c r="C155" i="58"/>
  <c r="D155" i="58"/>
  <c r="E155" i="58"/>
  <c r="F155" i="58"/>
  <c r="G155" i="58"/>
  <c r="H155" i="58"/>
  <c r="I155" i="58"/>
  <c r="J155" i="58"/>
  <c r="K155" i="58"/>
  <c r="L155" i="58"/>
  <c r="C156" i="58"/>
  <c r="D156" i="58"/>
  <c r="E156" i="58"/>
  <c r="F156" i="58"/>
  <c r="G156" i="58"/>
  <c r="H156" i="58"/>
  <c r="I156" i="58"/>
  <c r="J156" i="58"/>
  <c r="K156" i="58"/>
  <c r="L156" i="58"/>
  <c r="C157" i="58"/>
  <c r="D157" i="58"/>
  <c r="E157" i="58"/>
  <c r="F157" i="58"/>
  <c r="G157" i="58"/>
  <c r="H157" i="58"/>
  <c r="I157" i="58"/>
  <c r="J157" i="58"/>
  <c r="K157" i="58"/>
  <c r="L157" i="58"/>
  <c r="C158" i="58"/>
  <c r="D158" i="58"/>
  <c r="E158" i="58"/>
  <c r="F158" i="58"/>
  <c r="G158" i="58"/>
  <c r="H158" i="58"/>
  <c r="I158" i="58"/>
  <c r="J158" i="58"/>
  <c r="K158" i="58"/>
  <c r="L158" i="58"/>
  <c r="C159" i="58"/>
  <c r="D159" i="58"/>
  <c r="E159" i="58"/>
  <c r="F159" i="58"/>
  <c r="G159" i="58"/>
  <c r="H159" i="58"/>
  <c r="I159" i="58"/>
  <c r="J159" i="58"/>
  <c r="K159" i="58"/>
  <c r="L159" i="58"/>
  <c r="C160" i="58"/>
  <c r="D160" i="58"/>
  <c r="E160" i="58"/>
  <c r="F160" i="58"/>
  <c r="G160" i="58"/>
  <c r="H160" i="58"/>
  <c r="I160" i="58"/>
  <c r="J160" i="58"/>
  <c r="K160" i="58"/>
  <c r="L160" i="58"/>
  <c r="C161" i="58"/>
  <c r="D161" i="58"/>
  <c r="E161" i="58"/>
  <c r="F161" i="58"/>
  <c r="G161" i="58"/>
  <c r="H161" i="58"/>
  <c r="I161" i="58"/>
  <c r="J161" i="58"/>
  <c r="K161" i="58"/>
  <c r="L161" i="58"/>
  <c r="C162" i="58"/>
  <c r="D162" i="58"/>
  <c r="E162" i="58"/>
  <c r="F162" i="58"/>
  <c r="G162" i="58"/>
  <c r="H162" i="58"/>
  <c r="I162" i="58"/>
  <c r="J162" i="58"/>
  <c r="K162" i="58"/>
  <c r="L162" i="58"/>
  <c r="C163" i="58"/>
  <c r="D163" i="58"/>
  <c r="E163" i="58"/>
  <c r="F163" i="58"/>
  <c r="G163" i="58"/>
  <c r="H163" i="58"/>
  <c r="I163" i="58"/>
  <c r="J163" i="58"/>
  <c r="K163" i="58"/>
  <c r="L163" i="58"/>
  <c r="C164" i="58"/>
  <c r="D164" i="58"/>
  <c r="E164" i="58"/>
  <c r="F164" i="58"/>
  <c r="G164" i="58"/>
  <c r="H164" i="58"/>
  <c r="I164" i="58"/>
  <c r="J164" i="58"/>
  <c r="K164" i="58"/>
  <c r="L164" i="58"/>
  <c r="C165" i="58"/>
  <c r="D165" i="58"/>
  <c r="E165" i="58"/>
  <c r="F165" i="58"/>
  <c r="G165" i="58"/>
  <c r="H165" i="58"/>
  <c r="I165" i="58"/>
  <c r="J165" i="58"/>
  <c r="K165" i="58"/>
  <c r="L165" i="58"/>
  <c r="C166" i="58"/>
  <c r="D166" i="58"/>
  <c r="E166" i="58"/>
  <c r="F166" i="58"/>
  <c r="G166" i="58"/>
  <c r="H166" i="58"/>
  <c r="I166" i="58"/>
  <c r="J166" i="58"/>
  <c r="K166" i="58"/>
  <c r="L166" i="58"/>
  <c r="C170" i="58"/>
  <c r="D170" i="58"/>
  <c r="E170" i="58"/>
  <c r="F170" i="58"/>
  <c r="G170" i="58"/>
  <c r="H170" i="58"/>
  <c r="I170" i="58"/>
  <c r="J170" i="58"/>
  <c r="K170" i="58"/>
  <c r="L170" i="58"/>
  <c r="C171" i="58"/>
  <c r="D171" i="58"/>
  <c r="E171" i="58"/>
  <c r="F171" i="58"/>
  <c r="G171" i="58"/>
  <c r="H171" i="58"/>
  <c r="I171" i="58"/>
  <c r="J171" i="58"/>
  <c r="K171" i="58"/>
  <c r="L171" i="58"/>
  <c r="C172" i="58"/>
  <c r="D172" i="58"/>
  <c r="E172" i="58"/>
  <c r="F172" i="58"/>
  <c r="G172" i="58"/>
  <c r="H172" i="58"/>
  <c r="I172" i="58"/>
  <c r="J172" i="58"/>
  <c r="K172" i="58"/>
  <c r="L172" i="58"/>
  <c r="C173" i="58"/>
  <c r="D173" i="58"/>
  <c r="E173" i="58"/>
  <c r="F173" i="58"/>
  <c r="G173" i="58"/>
  <c r="H173" i="58"/>
  <c r="I173" i="58"/>
  <c r="J173" i="58"/>
  <c r="K173" i="58"/>
  <c r="L173" i="58"/>
  <c r="C174" i="58"/>
  <c r="D174" i="58"/>
  <c r="E174" i="58"/>
  <c r="F174" i="58"/>
  <c r="G174" i="58"/>
  <c r="H174" i="58"/>
  <c r="I174" i="58"/>
  <c r="J174" i="58"/>
  <c r="K174" i="58"/>
  <c r="L174" i="58"/>
  <c r="C175" i="58"/>
  <c r="D175" i="58"/>
  <c r="E175" i="58"/>
  <c r="F175" i="58"/>
  <c r="G175" i="58"/>
  <c r="H175" i="58"/>
  <c r="I175" i="58"/>
  <c r="J175" i="58"/>
  <c r="K175" i="58"/>
  <c r="L175" i="58"/>
  <c r="C176" i="58"/>
  <c r="D176" i="58"/>
  <c r="E176" i="58"/>
  <c r="F176" i="58"/>
  <c r="G176" i="58"/>
  <c r="H176" i="58"/>
  <c r="I176" i="58"/>
  <c r="J176" i="58"/>
  <c r="K176" i="58"/>
  <c r="L176" i="58"/>
  <c r="C177" i="58"/>
  <c r="D177" i="58"/>
  <c r="E177" i="58"/>
  <c r="F177" i="58"/>
  <c r="G177" i="58"/>
  <c r="H177" i="58"/>
  <c r="I177" i="58"/>
  <c r="J177" i="58"/>
  <c r="K177" i="58"/>
  <c r="L177" i="58"/>
  <c r="C178" i="58"/>
  <c r="D178" i="58"/>
  <c r="E178" i="58"/>
  <c r="F178" i="58"/>
  <c r="G178" i="58"/>
  <c r="H178" i="58"/>
  <c r="I178" i="58"/>
  <c r="J178" i="58"/>
  <c r="K178" i="58"/>
  <c r="L178" i="58"/>
  <c r="C179" i="58"/>
  <c r="D179" i="58"/>
  <c r="E179" i="58"/>
  <c r="F179" i="58"/>
  <c r="G179" i="58"/>
  <c r="H179" i="58"/>
  <c r="I179" i="58"/>
  <c r="J179" i="58"/>
  <c r="K179" i="58"/>
  <c r="L179" i="58"/>
  <c r="C180" i="58"/>
  <c r="D180" i="58"/>
  <c r="E180" i="58"/>
  <c r="F180" i="58"/>
  <c r="G180" i="58"/>
  <c r="H180" i="58"/>
  <c r="I180" i="58"/>
  <c r="J180" i="58"/>
  <c r="K180" i="58"/>
  <c r="L180" i="58"/>
  <c r="C181" i="58"/>
  <c r="D181" i="58"/>
  <c r="E181" i="58"/>
  <c r="F181" i="58"/>
  <c r="G181" i="58"/>
  <c r="H181" i="58"/>
  <c r="I181" i="58"/>
  <c r="J181" i="58"/>
  <c r="K181" i="58"/>
  <c r="L181" i="58"/>
  <c r="C182" i="58"/>
  <c r="D182" i="58"/>
  <c r="E182" i="58"/>
  <c r="F182" i="58"/>
  <c r="G182" i="58"/>
  <c r="H182" i="58"/>
  <c r="I182" i="58"/>
  <c r="J182" i="58"/>
  <c r="K182" i="58"/>
  <c r="L182" i="58"/>
  <c r="C183" i="58"/>
  <c r="D183" i="58"/>
  <c r="E183" i="58"/>
  <c r="F183" i="58"/>
  <c r="G183" i="58"/>
  <c r="H183" i="58"/>
  <c r="I183" i="58"/>
  <c r="J183" i="58"/>
  <c r="K183" i="58"/>
  <c r="L183" i="58"/>
  <c r="C184" i="58"/>
  <c r="D184" i="58"/>
  <c r="E184" i="58"/>
  <c r="F184" i="58"/>
  <c r="G184" i="58"/>
  <c r="H184" i="58"/>
  <c r="I184" i="58"/>
  <c r="J184" i="58"/>
  <c r="K184" i="58"/>
  <c r="L184" i="58"/>
  <c r="L169" i="58"/>
  <c r="K169" i="58"/>
  <c r="J169" i="58"/>
  <c r="I169" i="58"/>
  <c r="H169" i="58"/>
  <c r="G169" i="58"/>
  <c r="F169" i="58"/>
  <c r="E169" i="58"/>
  <c r="D169" i="58"/>
  <c r="C169" i="58"/>
  <c r="L168" i="58"/>
  <c r="K168" i="58"/>
  <c r="J168" i="58"/>
  <c r="I168" i="58"/>
  <c r="H168" i="58"/>
  <c r="G168" i="58"/>
  <c r="F168" i="58"/>
  <c r="E168" i="58"/>
  <c r="D168" i="58"/>
  <c r="C168" i="58"/>
  <c r="L148" i="58"/>
  <c r="K148" i="58"/>
  <c r="J148" i="58"/>
  <c r="I148" i="58"/>
  <c r="H148" i="58"/>
  <c r="G148" i="58"/>
  <c r="F148" i="58"/>
  <c r="E148" i="58"/>
  <c r="D148" i="58"/>
  <c r="C148" i="58"/>
  <c r="L147" i="58"/>
  <c r="K147" i="58"/>
  <c r="J147" i="58"/>
  <c r="I147" i="58"/>
  <c r="H147" i="58"/>
  <c r="G147" i="58"/>
  <c r="F147" i="58"/>
  <c r="E147" i="58"/>
  <c r="D147" i="58"/>
  <c r="C147" i="58"/>
  <c r="L127" i="58"/>
  <c r="K127" i="58"/>
  <c r="J127" i="58"/>
  <c r="I127" i="58"/>
  <c r="H127" i="58"/>
  <c r="G127" i="58"/>
  <c r="F127" i="58"/>
  <c r="E127" i="58"/>
  <c r="D127" i="58"/>
  <c r="C127" i="58"/>
  <c r="L126" i="58"/>
  <c r="K126" i="58"/>
  <c r="J126" i="58"/>
  <c r="I126" i="58"/>
  <c r="H126" i="58"/>
  <c r="G126" i="58"/>
  <c r="F126" i="58"/>
  <c r="E126" i="58"/>
  <c r="D126" i="58"/>
  <c r="C126" i="58"/>
  <c r="L111" i="58"/>
  <c r="K111" i="58"/>
  <c r="J111" i="58"/>
  <c r="I111" i="58"/>
  <c r="H111" i="58"/>
  <c r="G111" i="58"/>
  <c r="F111" i="58"/>
  <c r="E111" i="58"/>
  <c r="D111" i="58"/>
  <c r="C111" i="58"/>
  <c r="L110" i="58"/>
  <c r="K110" i="58"/>
  <c r="J110" i="58"/>
  <c r="I110" i="58"/>
  <c r="H110" i="58"/>
  <c r="G110" i="58"/>
  <c r="F110" i="58"/>
  <c r="E110" i="58"/>
  <c r="D110" i="58"/>
  <c r="C110" i="58"/>
  <c r="L97" i="58"/>
  <c r="K97" i="58"/>
  <c r="J97" i="58"/>
  <c r="I97" i="58"/>
  <c r="H97" i="58"/>
  <c r="G97" i="58"/>
  <c r="F97" i="58"/>
  <c r="E97" i="58"/>
  <c r="D97" i="58"/>
  <c r="C97" i="58"/>
  <c r="L96" i="58"/>
  <c r="K96" i="58"/>
  <c r="J96" i="58"/>
  <c r="I96" i="58"/>
  <c r="H96" i="58"/>
  <c r="G96" i="58"/>
  <c r="F96" i="58"/>
  <c r="E96" i="58"/>
  <c r="D96" i="58"/>
  <c r="C96" i="58"/>
  <c r="L81" i="58"/>
  <c r="K81" i="58"/>
  <c r="J81" i="58"/>
  <c r="I81" i="58"/>
  <c r="H81" i="58"/>
  <c r="G81" i="58"/>
  <c r="F81" i="58"/>
  <c r="E81" i="58"/>
  <c r="D81" i="58"/>
  <c r="C81" i="58"/>
  <c r="L80" i="58"/>
  <c r="K80" i="58"/>
  <c r="J80" i="58"/>
  <c r="I80" i="58"/>
  <c r="H80" i="58"/>
  <c r="G80" i="58"/>
  <c r="F80" i="58"/>
  <c r="E80" i="58"/>
  <c r="D80" i="58"/>
  <c r="C80" i="58"/>
  <c r="L70" i="58"/>
  <c r="K70" i="58"/>
  <c r="J70" i="58"/>
  <c r="I70" i="58"/>
  <c r="H70" i="58"/>
  <c r="G70" i="58"/>
  <c r="F70" i="58"/>
  <c r="E70" i="58"/>
  <c r="D70" i="58"/>
  <c r="C70" i="58"/>
  <c r="L69" i="58"/>
  <c r="K69" i="58"/>
  <c r="J69" i="58"/>
  <c r="I69" i="58"/>
  <c r="H69" i="58"/>
  <c r="G69" i="58"/>
  <c r="F69" i="58"/>
  <c r="E69" i="58"/>
  <c r="D69" i="58"/>
  <c r="C69" i="58"/>
  <c r="L53" i="58"/>
  <c r="K53" i="58"/>
  <c r="J53" i="58"/>
  <c r="I53" i="58"/>
  <c r="H53" i="58"/>
  <c r="G53" i="58"/>
  <c r="F53" i="58"/>
  <c r="E53" i="58"/>
  <c r="D53" i="58"/>
  <c r="C53" i="58"/>
  <c r="L52" i="58"/>
  <c r="K52" i="58"/>
  <c r="J52" i="58"/>
  <c r="I52" i="58"/>
  <c r="H52" i="58"/>
  <c r="G52" i="58"/>
  <c r="F52" i="58"/>
  <c r="E52" i="58"/>
  <c r="D52" i="58"/>
  <c r="C52" i="58"/>
  <c r="L28" i="58"/>
  <c r="K28" i="58"/>
  <c r="J28" i="58"/>
  <c r="I28" i="58"/>
  <c r="H28" i="58"/>
  <c r="G28" i="58"/>
  <c r="F28" i="58"/>
  <c r="E28" i="58"/>
  <c r="D28" i="58"/>
  <c r="C28" i="58"/>
  <c r="L27" i="58"/>
  <c r="K27" i="58"/>
  <c r="J27" i="58"/>
  <c r="I27" i="58"/>
  <c r="H27" i="58"/>
  <c r="G27" i="58"/>
  <c r="F27" i="58"/>
  <c r="E27" i="58"/>
  <c r="D27" i="58"/>
  <c r="C27" i="58"/>
  <c r="L25" i="58"/>
  <c r="K25" i="58"/>
  <c r="J25" i="58"/>
  <c r="I25" i="58"/>
  <c r="H25" i="58"/>
  <c r="G25" i="58"/>
  <c r="F25" i="58"/>
  <c r="E25" i="58"/>
  <c r="D25" i="58"/>
  <c r="C25" i="58"/>
  <c r="L24" i="58"/>
  <c r="K24" i="58"/>
  <c r="J24" i="58"/>
  <c r="I24" i="58"/>
  <c r="H24" i="58"/>
  <c r="G24" i="58"/>
  <c r="F24" i="58"/>
  <c r="E24" i="58"/>
  <c r="D24" i="58"/>
  <c r="C24" i="58"/>
  <c r="L23" i="58"/>
  <c r="K23" i="58"/>
  <c r="J23" i="58"/>
  <c r="I23" i="58"/>
  <c r="H23" i="58"/>
  <c r="G23" i="58"/>
  <c r="F23" i="58"/>
  <c r="E23" i="58"/>
  <c r="D23" i="58"/>
  <c r="C23" i="58"/>
  <c r="L22" i="58"/>
  <c r="K22" i="58"/>
  <c r="J22" i="58"/>
  <c r="I22" i="58"/>
  <c r="H22" i="58"/>
  <c r="G22" i="58"/>
  <c r="F22" i="58"/>
  <c r="E22" i="58"/>
  <c r="D22" i="58"/>
  <c r="C22" i="58"/>
  <c r="L21" i="58"/>
  <c r="K21" i="58"/>
  <c r="J21" i="58"/>
  <c r="I21" i="58"/>
  <c r="H21" i="58"/>
  <c r="G21" i="58"/>
  <c r="F21" i="58"/>
  <c r="E21" i="58"/>
  <c r="D21" i="58"/>
  <c r="C21" i="58"/>
  <c r="L20" i="58"/>
  <c r="K20" i="58"/>
  <c r="J20" i="58"/>
  <c r="I20" i="58"/>
  <c r="H20" i="58"/>
  <c r="G20" i="58"/>
  <c r="F20" i="58"/>
  <c r="E20" i="58"/>
  <c r="D20" i="58"/>
  <c r="C20" i="58"/>
  <c r="L19" i="58"/>
  <c r="K19" i="58"/>
  <c r="J19" i="58"/>
  <c r="I19" i="58"/>
  <c r="H19" i="58"/>
  <c r="G19" i="58"/>
  <c r="F19" i="58"/>
  <c r="E19" i="58"/>
  <c r="D19" i="58"/>
  <c r="C19" i="58"/>
  <c r="L18" i="58"/>
  <c r="K18" i="58"/>
  <c r="J18" i="58"/>
  <c r="I18" i="58"/>
  <c r="H18" i="58"/>
  <c r="G18" i="58"/>
  <c r="F18" i="58"/>
  <c r="E18" i="58"/>
  <c r="D18" i="58"/>
  <c r="C18" i="58"/>
  <c r="L17" i="58"/>
  <c r="K17" i="58"/>
  <c r="J17" i="58"/>
  <c r="I17" i="58"/>
  <c r="H17" i="58"/>
  <c r="G17" i="58"/>
  <c r="F17" i="58"/>
  <c r="E17" i="58"/>
  <c r="D17" i="58"/>
  <c r="C17" i="58"/>
  <c r="L16" i="58"/>
  <c r="K16" i="58"/>
  <c r="J16" i="58"/>
  <c r="I16" i="58"/>
  <c r="H16" i="58"/>
  <c r="G16" i="58"/>
  <c r="F16" i="58"/>
  <c r="E16" i="58"/>
  <c r="D16" i="58"/>
  <c r="C16" i="58"/>
  <c r="L15" i="58"/>
  <c r="K15" i="58"/>
  <c r="J15" i="58"/>
  <c r="I15" i="58"/>
  <c r="H15" i="58"/>
  <c r="G15" i="58"/>
  <c r="F15" i="58"/>
  <c r="E15" i="58"/>
  <c r="D15" i="58"/>
  <c r="C15" i="58"/>
  <c r="L14" i="58"/>
  <c r="K14" i="58"/>
  <c r="J14" i="58"/>
  <c r="I14" i="58"/>
  <c r="H14" i="58"/>
  <c r="G14" i="58"/>
  <c r="F14" i="58"/>
  <c r="E14" i="58"/>
  <c r="D14" i="58"/>
  <c r="C14" i="58"/>
  <c r="D13" i="58"/>
  <c r="E13" i="58"/>
  <c r="F13" i="58"/>
  <c r="G13" i="58"/>
  <c r="H13" i="58"/>
  <c r="I13" i="58"/>
  <c r="J13" i="58"/>
  <c r="K13" i="58"/>
  <c r="L13" i="58"/>
  <c r="C13" i="58"/>
  <c r="L11" i="58"/>
  <c r="K11" i="58"/>
  <c r="J11" i="58"/>
  <c r="I11" i="58"/>
  <c r="H11" i="58"/>
  <c r="G11" i="58"/>
  <c r="F11" i="58"/>
  <c r="E11" i="58"/>
  <c r="D11" i="58"/>
  <c r="C11" i="58"/>
  <c r="D9" i="58"/>
  <c r="E9" i="58"/>
  <c r="F9" i="58"/>
  <c r="G9" i="58"/>
  <c r="H9" i="58"/>
  <c r="I9" i="58"/>
  <c r="J9" i="58"/>
  <c r="K9" i="58"/>
  <c r="L9" i="58"/>
  <c r="C9" i="58"/>
  <c r="C29" i="56"/>
  <c r="D29" i="56"/>
  <c r="E29" i="56"/>
  <c r="F29" i="56"/>
  <c r="G29" i="56"/>
  <c r="H29" i="56"/>
  <c r="I29" i="56"/>
  <c r="J29" i="56"/>
  <c r="K29" i="56"/>
  <c r="L29" i="56"/>
  <c r="C30" i="56"/>
  <c r="D30" i="56"/>
  <c r="E30" i="56"/>
  <c r="F30" i="56"/>
  <c r="G30" i="56"/>
  <c r="H30" i="56"/>
  <c r="I30" i="56"/>
  <c r="J30" i="56"/>
  <c r="K30" i="56"/>
  <c r="L30" i="56"/>
  <c r="C31" i="56"/>
  <c r="D31" i="56"/>
  <c r="E31" i="56"/>
  <c r="F31" i="56"/>
  <c r="G31" i="56"/>
  <c r="H31" i="56"/>
  <c r="I31" i="56"/>
  <c r="J31" i="56"/>
  <c r="K31" i="56"/>
  <c r="L31" i="56"/>
  <c r="C32" i="56"/>
  <c r="D32" i="56"/>
  <c r="E32" i="56"/>
  <c r="F32" i="56"/>
  <c r="G32" i="56"/>
  <c r="H32" i="56"/>
  <c r="I32" i="56"/>
  <c r="J32" i="56"/>
  <c r="K32" i="56"/>
  <c r="L32" i="56"/>
  <c r="C33" i="56"/>
  <c r="D33" i="56"/>
  <c r="E33" i="56"/>
  <c r="F33" i="56"/>
  <c r="G33" i="56"/>
  <c r="H33" i="56"/>
  <c r="I33" i="56"/>
  <c r="J33" i="56"/>
  <c r="K33" i="56"/>
  <c r="L33" i="56"/>
  <c r="C34" i="56"/>
  <c r="D34" i="56"/>
  <c r="E34" i="56"/>
  <c r="F34" i="56"/>
  <c r="G34" i="56"/>
  <c r="H34" i="56"/>
  <c r="I34" i="56"/>
  <c r="J34" i="56"/>
  <c r="K34" i="56"/>
  <c r="L34" i="56"/>
  <c r="C35" i="56"/>
  <c r="D35" i="56"/>
  <c r="E35" i="56"/>
  <c r="F35" i="56"/>
  <c r="G35" i="56"/>
  <c r="H35" i="56"/>
  <c r="I35" i="56"/>
  <c r="J35" i="56"/>
  <c r="K35" i="56"/>
  <c r="L35" i="56"/>
  <c r="C36" i="56"/>
  <c r="D36" i="56"/>
  <c r="E36" i="56"/>
  <c r="F36" i="56"/>
  <c r="G36" i="56"/>
  <c r="H36" i="56"/>
  <c r="I36" i="56"/>
  <c r="J36" i="56"/>
  <c r="K36" i="56"/>
  <c r="L36" i="56"/>
  <c r="C37" i="56"/>
  <c r="D37" i="56"/>
  <c r="E37" i="56"/>
  <c r="F37" i="56"/>
  <c r="G37" i="56"/>
  <c r="H37" i="56"/>
  <c r="I37" i="56"/>
  <c r="J37" i="56"/>
  <c r="K37" i="56"/>
  <c r="L37" i="56"/>
  <c r="C38" i="56"/>
  <c r="D38" i="56"/>
  <c r="E38" i="56"/>
  <c r="F38" i="56"/>
  <c r="G38" i="56"/>
  <c r="H38" i="56"/>
  <c r="I38" i="56"/>
  <c r="J38" i="56"/>
  <c r="K38" i="56"/>
  <c r="L38" i="56"/>
  <c r="C39" i="56"/>
  <c r="D39" i="56"/>
  <c r="E39" i="56"/>
  <c r="F39" i="56"/>
  <c r="G39" i="56"/>
  <c r="H39" i="56"/>
  <c r="I39" i="56"/>
  <c r="J39" i="56"/>
  <c r="K39" i="56"/>
  <c r="L39" i="56"/>
  <c r="C40" i="56"/>
  <c r="D40" i="56"/>
  <c r="E40" i="56"/>
  <c r="F40" i="56"/>
  <c r="G40" i="56"/>
  <c r="H40" i="56"/>
  <c r="I40" i="56"/>
  <c r="J40" i="56"/>
  <c r="K40" i="56"/>
  <c r="L40" i="56"/>
  <c r="C41" i="56"/>
  <c r="D41" i="56"/>
  <c r="E41" i="56"/>
  <c r="F41" i="56"/>
  <c r="G41" i="56"/>
  <c r="H41" i="56"/>
  <c r="I41" i="56"/>
  <c r="J41" i="56"/>
  <c r="K41" i="56"/>
  <c r="L41" i="56"/>
  <c r="C42" i="56"/>
  <c r="D42" i="56"/>
  <c r="E42" i="56"/>
  <c r="F42" i="56"/>
  <c r="G42" i="56"/>
  <c r="H42" i="56"/>
  <c r="I42" i="56"/>
  <c r="J42" i="56"/>
  <c r="K42" i="56"/>
  <c r="L42" i="56"/>
  <c r="C43" i="56"/>
  <c r="D43" i="56"/>
  <c r="E43" i="56"/>
  <c r="F43" i="56"/>
  <c r="G43" i="56"/>
  <c r="H43" i="56"/>
  <c r="I43" i="56"/>
  <c r="J43" i="56"/>
  <c r="K43" i="56"/>
  <c r="L43" i="56"/>
  <c r="C44" i="56"/>
  <c r="D44" i="56"/>
  <c r="E44" i="56"/>
  <c r="F44" i="56"/>
  <c r="G44" i="56"/>
  <c r="H44" i="56"/>
  <c r="I44" i="56"/>
  <c r="J44" i="56"/>
  <c r="K44" i="56"/>
  <c r="L44" i="56"/>
  <c r="C45" i="56"/>
  <c r="D45" i="56"/>
  <c r="E45" i="56"/>
  <c r="F45" i="56"/>
  <c r="G45" i="56"/>
  <c r="H45" i="56"/>
  <c r="I45" i="56"/>
  <c r="J45" i="56"/>
  <c r="K45" i="56"/>
  <c r="L45" i="56"/>
  <c r="C46" i="56"/>
  <c r="D46" i="56"/>
  <c r="E46" i="56"/>
  <c r="F46" i="56"/>
  <c r="G46" i="56"/>
  <c r="H46" i="56"/>
  <c r="I46" i="56"/>
  <c r="J46" i="56"/>
  <c r="K46" i="56"/>
  <c r="L46" i="56"/>
  <c r="C47" i="56"/>
  <c r="D47" i="56"/>
  <c r="E47" i="56"/>
  <c r="F47" i="56"/>
  <c r="G47" i="56"/>
  <c r="H47" i="56"/>
  <c r="I47" i="56"/>
  <c r="J47" i="56"/>
  <c r="K47" i="56"/>
  <c r="L47" i="56"/>
  <c r="C48" i="56"/>
  <c r="D48" i="56"/>
  <c r="E48" i="56"/>
  <c r="F48" i="56"/>
  <c r="G48" i="56"/>
  <c r="H48" i="56"/>
  <c r="I48" i="56"/>
  <c r="J48" i="56"/>
  <c r="K48" i="56"/>
  <c r="L48" i="56"/>
  <c r="C49" i="56"/>
  <c r="D49" i="56"/>
  <c r="E49" i="56"/>
  <c r="F49" i="56"/>
  <c r="G49" i="56"/>
  <c r="H49" i="56"/>
  <c r="I49" i="56"/>
  <c r="J49" i="56"/>
  <c r="K49" i="56"/>
  <c r="L49" i="56"/>
  <c r="C50" i="56"/>
  <c r="D50" i="56"/>
  <c r="E50" i="56"/>
  <c r="F50" i="56"/>
  <c r="G50" i="56"/>
  <c r="H50" i="56"/>
  <c r="I50" i="56"/>
  <c r="J50" i="56"/>
  <c r="K50" i="56"/>
  <c r="L50" i="56"/>
  <c r="C54" i="56"/>
  <c r="D54" i="56"/>
  <c r="E54" i="56"/>
  <c r="F54" i="56"/>
  <c r="G54" i="56"/>
  <c r="H54" i="56"/>
  <c r="I54" i="56"/>
  <c r="J54" i="56"/>
  <c r="K54" i="56"/>
  <c r="L54" i="56"/>
  <c r="C55" i="56"/>
  <c r="D55" i="56"/>
  <c r="E55" i="56"/>
  <c r="F55" i="56"/>
  <c r="G55" i="56"/>
  <c r="H55" i="56"/>
  <c r="I55" i="56"/>
  <c r="J55" i="56"/>
  <c r="K55" i="56"/>
  <c r="L55" i="56"/>
  <c r="C56" i="56"/>
  <c r="D56" i="56"/>
  <c r="E56" i="56"/>
  <c r="F56" i="56"/>
  <c r="G56" i="56"/>
  <c r="H56" i="56"/>
  <c r="I56" i="56"/>
  <c r="J56" i="56"/>
  <c r="K56" i="56"/>
  <c r="L56" i="56"/>
  <c r="C57" i="56"/>
  <c r="D57" i="56"/>
  <c r="E57" i="56"/>
  <c r="F57" i="56"/>
  <c r="G57" i="56"/>
  <c r="H57" i="56"/>
  <c r="I57" i="56"/>
  <c r="J57" i="56"/>
  <c r="K57" i="56"/>
  <c r="L57" i="56"/>
  <c r="C58" i="56"/>
  <c r="D58" i="56"/>
  <c r="E58" i="56"/>
  <c r="F58" i="56"/>
  <c r="G58" i="56"/>
  <c r="H58" i="56"/>
  <c r="I58" i="56"/>
  <c r="J58" i="56"/>
  <c r="K58" i="56"/>
  <c r="L58" i="56"/>
  <c r="C59" i="56"/>
  <c r="D59" i="56"/>
  <c r="E59" i="56"/>
  <c r="F59" i="56"/>
  <c r="G59" i="56"/>
  <c r="H59" i="56"/>
  <c r="I59" i="56"/>
  <c r="J59" i="56"/>
  <c r="K59" i="56"/>
  <c r="L59" i="56"/>
  <c r="C60" i="56"/>
  <c r="D60" i="56"/>
  <c r="E60" i="56"/>
  <c r="F60" i="56"/>
  <c r="G60" i="56"/>
  <c r="H60" i="56"/>
  <c r="I60" i="56"/>
  <c r="J60" i="56"/>
  <c r="K60" i="56"/>
  <c r="L60" i="56"/>
  <c r="C61" i="56"/>
  <c r="D61" i="56"/>
  <c r="E61" i="56"/>
  <c r="F61" i="56"/>
  <c r="G61" i="56"/>
  <c r="H61" i="56"/>
  <c r="I61" i="56"/>
  <c r="J61" i="56"/>
  <c r="K61" i="56"/>
  <c r="L61" i="56"/>
  <c r="C62" i="56"/>
  <c r="D62" i="56"/>
  <c r="E62" i="56"/>
  <c r="F62" i="56"/>
  <c r="G62" i="56"/>
  <c r="H62" i="56"/>
  <c r="I62" i="56"/>
  <c r="J62" i="56"/>
  <c r="K62" i="56"/>
  <c r="L62" i="56"/>
  <c r="C63" i="56"/>
  <c r="D63" i="56"/>
  <c r="E63" i="56"/>
  <c r="F63" i="56"/>
  <c r="G63" i="56"/>
  <c r="H63" i="56"/>
  <c r="I63" i="56"/>
  <c r="J63" i="56"/>
  <c r="K63" i="56"/>
  <c r="L63" i="56"/>
  <c r="C64" i="56"/>
  <c r="D64" i="56"/>
  <c r="E64" i="56"/>
  <c r="F64" i="56"/>
  <c r="G64" i="56"/>
  <c r="H64" i="56"/>
  <c r="I64" i="56"/>
  <c r="J64" i="56"/>
  <c r="K64" i="56"/>
  <c r="L64" i="56"/>
  <c r="C65" i="56"/>
  <c r="D65" i="56"/>
  <c r="E65" i="56"/>
  <c r="F65" i="56"/>
  <c r="G65" i="56"/>
  <c r="H65" i="56"/>
  <c r="I65" i="56"/>
  <c r="J65" i="56"/>
  <c r="K65" i="56"/>
  <c r="L65" i="56"/>
  <c r="C66" i="56"/>
  <c r="D66" i="56"/>
  <c r="E66" i="56"/>
  <c r="F66" i="56"/>
  <c r="G66" i="56"/>
  <c r="H66" i="56"/>
  <c r="I66" i="56"/>
  <c r="J66" i="56"/>
  <c r="K66" i="56"/>
  <c r="L66" i="56"/>
  <c r="C67" i="56"/>
  <c r="D67" i="56"/>
  <c r="E67" i="56"/>
  <c r="F67" i="56"/>
  <c r="G67" i="56"/>
  <c r="H67" i="56"/>
  <c r="I67" i="56"/>
  <c r="J67" i="56"/>
  <c r="K67" i="56"/>
  <c r="L67" i="56"/>
  <c r="C71" i="56"/>
  <c r="D71" i="56"/>
  <c r="E71" i="56"/>
  <c r="F71" i="56"/>
  <c r="G71" i="56"/>
  <c r="H71" i="56"/>
  <c r="I71" i="56"/>
  <c r="J71" i="56"/>
  <c r="K71" i="56"/>
  <c r="L71" i="56"/>
  <c r="C72" i="56"/>
  <c r="D72" i="56"/>
  <c r="E72" i="56"/>
  <c r="F72" i="56"/>
  <c r="G72" i="56"/>
  <c r="H72" i="56"/>
  <c r="I72" i="56"/>
  <c r="J72" i="56"/>
  <c r="K72" i="56"/>
  <c r="L72" i="56"/>
  <c r="C73" i="56"/>
  <c r="D73" i="56"/>
  <c r="E73" i="56"/>
  <c r="F73" i="56"/>
  <c r="G73" i="56"/>
  <c r="H73" i="56"/>
  <c r="I73" i="56"/>
  <c r="J73" i="56"/>
  <c r="K73" i="56"/>
  <c r="L73" i="56"/>
  <c r="C74" i="56"/>
  <c r="D74" i="56"/>
  <c r="E74" i="56"/>
  <c r="F74" i="56"/>
  <c r="G74" i="56"/>
  <c r="H74" i="56"/>
  <c r="I74" i="56"/>
  <c r="J74" i="56"/>
  <c r="K74" i="56"/>
  <c r="L74" i="56"/>
  <c r="C75" i="56"/>
  <c r="D75" i="56"/>
  <c r="E75" i="56"/>
  <c r="F75" i="56"/>
  <c r="G75" i="56"/>
  <c r="H75" i="56"/>
  <c r="I75" i="56"/>
  <c r="J75" i="56"/>
  <c r="K75" i="56"/>
  <c r="L75" i="56"/>
  <c r="C76" i="56"/>
  <c r="D76" i="56"/>
  <c r="E76" i="56"/>
  <c r="F76" i="56"/>
  <c r="G76" i="56"/>
  <c r="H76" i="56"/>
  <c r="I76" i="56"/>
  <c r="J76" i="56"/>
  <c r="K76" i="56"/>
  <c r="L76" i="56"/>
  <c r="C77" i="56"/>
  <c r="D77" i="56"/>
  <c r="E77" i="56"/>
  <c r="F77" i="56"/>
  <c r="G77" i="56"/>
  <c r="H77" i="56"/>
  <c r="I77" i="56"/>
  <c r="J77" i="56"/>
  <c r="K77" i="56"/>
  <c r="L77" i="56"/>
  <c r="C78" i="56"/>
  <c r="D78" i="56"/>
  <c r="E78" i="56"/>
  <c r="F78" i="56"/>
  <c r="G78" i="56"/>
  <c r="H78" i="56"/>
  <c r="I78" i="56"/>
  <c r="J78" i="56"/>
  <c r="K78" i="56"/>
  <c r="L78" i="56"/>
  <c r="C82" i="56"/>
  <c r="D82" i="56"/>
  <c r="E82" i="56"/>
  <c r="F82" i="56"/>
  <c r="G82" i="56"/>
  <c r="H82" i="56"/>
  <c r="I82" i="56"/>
  <c r="J82" i="56"/>
  <c r="K82" i="56"/>
  <c r="L82" i="56"/>
  <c r="C83" i="56"/>
  <c r="D83" i="56"/>
  <c r="E83" i="56"/>
  <c r="F83" i="56"/>
  <c r="G83" i="56"/>
  <c r="H83" i="56"/>
  <c r="I83" i="56"/>
  <c r="J83" i="56"/>
  <c r="K83" i="56"/>
  <c r="L83" i="56"/>
  <c r="C84" i="56"/>
  <c r="D84" i="56"/>
  <c r="E84" i="56"/>
  <c r="F84" i="56"/>
  <c r="G84" i="56"/>
  <c r="H84" i="56"/>
  <c r="I84" i="56"/>
  <c r="J84" i="56"/>
  <c r="K84" i="56"/>
  <c r="L84" i="56"/>
  <c r="C85" i="56"/>
  <c r="D85" i="56"/>
  <c r="E85" i="56"/>
  <c r="F85" i="56"/>
  <c r="G85" i="56"/>
  <c r="H85" i="56"/>
  <c r="I85" i="56"/>
  <c r="J85" i="56"/>
  <c r="K85" i="56"/>
  <c r="L85" i="56"/>
  <c r="C86" i="56"/>
  <c r="D86" i="56"/>
  <c r="E86" i="56"/>
  <c r="F86" i="56"/>
  <c r="G86" i="56"/>
  <c r="H86" i="56"/>
  <c r="I86" i="56"/>
  <c r="J86" i="56"/>
  <c r="K86" i="56"/>
  <c r="L86" i="56"/>
  <c r="C87" i="56"/>
  <c r="D87" i="56"/>
  <c r="E87" i="56"/>
  <c r="F87" i="56"/>
  <c r="G87" i="56"/>
  <c r="H87" i="56"/>
  <c r="I87" i="56"/>
  <c r="J87" i="56"/>
  <c r="K87" i="56"/>
  <c r="L87" i="56"/>
  <c r="C88" i="56"/>
  <c r="D88" i="56"/>
  <c r="E88" i="56"/>
  <c r="F88" i="56"/>
  <c r="G88" i="56"/>
  <c r="H88" i="56"/>
  <c r="I88" i="56"/>
  <c r="J88" i="56"/>
  <c r="K88" i="56"/>
  <c r="L88" i="56"/>
  <c r="C89" i="56"/>
  <c r="D89" i="56"/>
  <c r="E89" i="56"/>
  <c r="F89" i="56"/>
  <c r="G89" i="56"/>
  <c r="H89" i="56"/>
  <c r="I89" i="56"/>
  <c r="J89" i="56"/>
  <c r="K89" i="56"/>
  <c r="L89" i="56"/>
  <c r="C90" i="56"/>
  <c r="D90" i="56"/>
  <c r="E90" i="56"/>
  <c r="F90" i="56"/>
  <c r="G90" i="56"/>
  <c r="H90" i="56"/>
  <c r="I90" i="56"/>
  <c r="J90" i="56"/>
  <c r="K90" i="56"/>
  <c r="L90" i="56"/>
  <c r="C91" i="56"/>
  <c r="D91" i="56"/>
  <c r="E91" i="56"/>
  <c r="F91" i="56"/>
  <c r="G91" i="56"/>
  <c r="H91" i="56"/>
  <c r="I91" i="56"/>
  <c r="J91" i="56"/>
  <c r="K91" i="56"/>
  <c r="L91" i="56"/>
  <c r="C92" i="56"/>
  <c r="D92" i="56"/>
  <c r="E92" i="56"/>
  <c r="F92" i="56"/>
  <c r="G92" i="56"/>
  <c r="H92" i="56"/>
  <c r="I92" i="56"/>
  <c r="J92" i="56"/>
  <c r="K92" i="56"/>
  <c r="L92" i="56"/>
  <c r="C93" i="56"/>
  <c r="D93" i="56"/>
  <c r="E93" i="56"/>
  <c r="F93" i="56"/>
  <c r="G93" i="56"/>
  <c r="H93" i="56"/>
  <c r="I93" i="56"/>
  <c r="J93" i="56"/>
  <c r="K93" i="56"/>
  <c r="L93" i="56"/>
  <c r="C94" i="56"/>
  <c r="D94" i="56"/>
  <c r="E94" i="56"/>
  <c r="F94" i="56"/>
  <c r="G94" i="56"/>
  <c r="H94" i="56"/>
  <c r="I94" i="56"/>
  <c r="J94" i="56"/>
  <c r="K94" i="56"/>
  <c r="L94" i="56"/>
  <c r="C98" i="56"/>
  <c r="D98" i="56"/>
  <c r="E98" i="56"/>
  <c r="F98" i="56"/>
  <c r="G98" i="56"/>
  <c r="H98" i="56"/>
  <c r="I98" i="56"/>
  <c r="J98" i="56"/>
  <c r="K98" i="56"/>
  <c r="L98" i="56"/>
  <c r="C99" i="56"/>
  <c r="D99" i="56"/>
  <c r="E99" i="56"/>
  <c r="F99" i="56"/>
  <c r="G99" i="56"/>
  <c r="H99" i="56"/>
  <c r="I99" i="56"/>
  <c r="J99" i="56"/>
  <c r="K99" i="56"/>
  <c r="L99" i="56"/>
  <c r="C100" i="56"/>
  <c r="D100" i="56"/>
  <c r="E100" i="56"/>
  <c r="F100" i="56"/>
  <c r="G100" i="56"/>
  <c r="H100" i="56"/>
  <c r="I100" i="56"/>
  <c r="J100" i="56"/>
  <c r="K100" i="56"/>
  <c r="L100" i="56"/>
  <c r="C101" i="56"/>
  <c r="D101" i="56"/>
  <c r="E101" i="56"/>
  <c r="F101" i="56"/>
  <c r="G101" i="56"/>
  <c r="H101" i="56"/>
  <c r="I101" i="56"/>
  <c r="J101" i="56"/>
  <c r="K101" i="56"/>
  <c r="L101" i="56"/>
  <c r="C102" i="56"/>
  <c r="D102" i="56"/>
  <c r="E102" i="56"/>
  <c r="F102" i="56"/>
  <c r="G102" i="56"/>
  <c r="H102" i="56"/>
  <c r="I102" i="56"/>
  <c r="J102" i="56"/>
  <c r="K102" i="56"/>
  <c r="L102" i="56"/>
  <c r="C103" i="56"/>
  <c r="D103" i="56"/>
  <c r="E103" i="56"/>
  <c r="F103" i="56"/>
  <c r="G103" i="56"/>
  <c r="H103" i="56"/>
  <c r="I103" i="56"/>
  <c r="J103" i="56"/>
  <c r="K103" i="56"/>
  <c r="L103" i="56"/>
  <c r="C104" i="56"/>
  <c r="D104" i="56"/>
  <c r="E104" i="56"/>
  <c r="F104" i="56"/>
  <c r="G104" i="56"/>
  <c r="H104" i="56"/>
  <c r="I104" i="56"/>
  <c r="J104" i="56"/>
  <c r="K104" i="56"/>
  <c r="L104" i="56"/>
  <c r="C105" i="56"/>
  <c r="D105" i="56"/>
  <c r="E105" i="56"/>
  <c r="F105" i="56"/>
  <c r="G105" i="56"/>
  <c r="H105" i="56"/>
  <c r="I105" i="56"/>
  <c r="J105" i="56"/>
  <c r="K105" i="56"/>
  <c r="L105" i="56"/>
  <c r="C106" i="56"/>
  <c r="D106" i="56"/>
  <c r="E106" i="56"/>
  <c r="F106" i="56"/>
  <c r="G106" i="56"/>
  <c r="H106" i="56"/>
  <c r="I106" i="56"/>
  <c r="J106" i="56"/>
  <c r="K106" i="56"/>
  <c r="L106" i="56"/>
  <c r="C107" i="56"/>
  <c r="D107" i="56"/>
  <c r="E107" i="56"/>
  <c r="F107" i="56"/>
  <c r="G107" i="56"/>
  <c r="H107" i="56"/>
  <c r="I107" i="56"/>
  <c r="J107" i="56"/>
  <c r="K107" i="56"/>
  <c r="L107" i="56"/>
  <c r="C112" i="56"/>
  <c r="D112" i="56"/>
  <c r="E112" i="56"/>
  <c r="F112" i="56"/>
  <c r="G112" i="56"/>
  <c r="H112" i="56"/>
  <c r="I112" i="56"/>
  <c r="J112" i="56"/>
  <c r="C113" i="56"/>
  <c r="D113" i="56"/>
  <c r="E113" i="56"/>
  <c r="F113" i="56"/>
  <c r="G113" i="56"/>
  <c r="H113" i="56"/>
  <c r="I113" i="56"/>
  <c r="J113" i="56"/>
  <c r="K113" i="56"/>
  <c r="L113" i="56"/>
  <c r="C114" i="56"/>
  <c r="D114" i="56"/>
  <c r="E114" i="56"/>
  <c r="F114" i="56"/>
  <c r="G114" i="56"/>
  <c r="H114" i="56"/>
  <c r="I114" i="56"/>
  <c r="J114" i="56"/>
  <c r="K114" i="56"/>
  <c r="L114" i="56"/>
  <c r="C115" i="56"/>
  <c r="D115" i="56"/>
  <c r="E115" i="56"/>
  <c r="F115" i="56"/>
  <c r="G115" i="56"/>
  <c r="H115" i="56"/>
  <c r="I115" i="56"/>
  <c r="J115" i="56"/>
  <c r="K115" i="56"/>
  <c r="L115" i="56"/>
  <c r="C116" i="56"/>
  <c r="D116" i="56"/>
  <c r="E116" i="56"/>
  <c r="F116" i="56"/>
  <c r="G116" i="56"/>
  <c r="H116" i="56"/>
  <c r="I116" i="56"/>
  <c r="J116" i="56"/>
  <c r="K116" i="56"/>
  <c r="L116" i="56"/>
  <c r="C117" i="56"/>
  <c r="D117" i="56"/>
  <c r="E117" i="56"/>
  <c r="F117" i="56"/>
  <c r="G117" i="56"/>
  <c r="H117" i="56"/>
  <c r="I117" i="56"/>
  <c r="J117" i="56"/>
  <c r="K117" i="56"/>
  <c r="L117" i="56"/>
  <c r="C118" i="56"/>
  <c r="D118" i="56"/>
  <c r="E118" i="56"/>
  <c r="F118" i="56"/>
  <c r="G118" i="56"/>
  <c r="H118" i="56"/>
  <c r="I118" i="56"/>
  <c r="J118" i="56"/>
  <c r="K118" i="56"/>
  <c r="L118" i="56"/>
  <c r="C119" i="56"/>
  <c r="D119" i="56"/>
  <c r="E119" i="56"/>
  <c r="F119" i="56"/>
  <c r="G119" i="56"/>
  <c r="H119" i="56"/>
  <c r="I119" i="56"/>
  <c r="J119" i="56"/>
  <c r="K119" i="56"/>
  <c r="L119" i="56"/>
  <c r="C120" i="56"/>
  <c r="D120" i="56"/>
  <c r="E120" i="56"/>
  <c r="F120" i="56"/>
  <c r="G120" i="56"/>
  <c r="H120" i="56"/>
  <c r="I120" i="56"/>
  <c r="J120" i="56"/>
  <c r="K120" i="56"/>
  <c r="L120" i="56"/>
  <c r="C121" i="56"/>
  <c r="D121" i="56"/>
  <c r="E121" i="56"/>
  <c r="F121" i="56"/>
  <c r="G121" i="56"/>
  <c r="H121" i="56"/>
  <c r="I121" i="56"/>
  <c r="J121" i="56"/>
  <c r="K121" i="56"/>
  <c r="L121" i="56"/>
  <c r="C122" i="56"/>
  <c r="D122" i="56"/>
  <c r="E122" i="56"/>
  <c r="F122" i="56"/>
  <c r="G122" i="56"/>
  <c r="H122" i="56"/>
  <c r="I122" i="56"/>
  <c r="J122" i="56"/>
  <c r="K122" i="56"/>
  <c r="L122" i="56"/>
  <c r="C123" i="56"/>
  <c r="D123" i="56"/>
  <c r="E123" i="56"/>
  <c r="F123" i="56"/>
  <c r="G123" i="56"/>
  <c r="H123" i="56"/>
  <c r="I123" i="56"/>
  <c r="J123" i="56"/>
  <c r="K123" i="56"/>
  <c r="L123" i="56"/>
  <c r="C124" i="56"/>
  <c r="D124" i="56"/>
  <c r="E124" i="56"/>
  <c r="F124" i="56"/>
  <c r="G124" i="56"/>
  <c r="H124" i="56"/>
  <c r="I124" i="56"/>
  <c r="J124" i="56"/>
  <c r="K124" i="56"/>
  <c r="L124" i="56"/>
  <c r="C128" i="56"/>
  <c r="D128" i="56"/>
  <c r="E128" i="56"/>
  <c r="F128" i="56"/>
  <c r="G128" i="56"/>
  <c r="H128" i="56"/>
  <c r="I128" i="56"/>
  <c r="J128" i="56"/>
  <c r="K128" i="56"/>
  <c r="L128" i="56"/>
  <c r="C129" i="56"/>
  <c r="D129" i="56"/>
  <c r="E129" i="56"/>
  <c r="F129" i="56"/>
  <c r="G129" i="56"/>
  <c r="H129" i="56"/>
  <c r="I129" i="56"/>
  <c r="J129" i="56"/>
  <c r="K129" i="56"/>
  <c r="L129" i="56"/>
  <c r="C130" i="56"/>
  <c r="D130" i="56"/>
  <c r="E130" i="56"/>
  <c r="F130" i="56"/>
  <c r="G130" i="56"/>
  <c r="H130" i="56"/>
  <c r="I130" i="56"/>
  <c r="J130" i="56"/>
  <c r="K130" i="56"/>
  <c r="L130" i="56"/>
  <c r="C131" i="56"/>
  <c r="D131" i="56"/>
  <c r="E131" i="56"/>
  <c r="F131" i="56"/>
  <c r="G131" i="56"/>
  <c r="H131" i="56"/>
  <c r="I131" i="56"/>
  <c r="J131" i="56"/>
  <c r="K131" i="56"/>
  <c r="L131" i="56"/>
  <c r="C132" i="56"/>
  <c r="D132" i="56"/>
  <c r="E132" i="56"/>
  <c r="F132" i="56"/>
  <c r="G132" i="56"/>
  <c r="H132" i="56"/>
  <c r="I132" i="56"/>
  <c r="J132" i="56"/>
  <c r="K132" i="56"/>
  <c r="L132" i="56"/>
  <c r="C133" i="56"/>
  <c r="D133" i="56"/>
  <c r="E133" i="56"/>
  <c r="F133" i="56"/>
  <c r="G133" i="56"/>
  <c r="H133" i="56"/>
  <c r="I133" i="56"/>
  <c r="J133" i="56"/>
  <c r="K133" i="56"/>
  <c r="L133" i="56"/>
  <c r="C134" i="56"/>
  <c r="D134" i="56"/>
  <c r="E134" i="56"/>
  <c r="F134" i="56"/>
  <c r="G134" i="56"/>
  <c r="H134" i="56"/>
  <c r="I134" i="56"/>
  <c r="J134" i="56"/>
  <c r="K134" i="56"/>
  <c r="L134" i="56"/>
  <c r="C135" i="56"/>
  <c r="D135" i="56"/>
  <c r="E135" i="56"/>
  <c r="F135" i="56"/>
  <c r="G135" i="56"/>
  <c r="H135" i="56"/>
  <c r="I135" i="56"/>
  <c r="J135" i="56"/>
  <c r="K135" i="56"/>
  <c r="L135" i="56"/>
  <c r="C136" i="56"/>
  <c r="D136" i="56"/>
  <c r="E136" i="56"/>
  <c r="F136" i="56"/>
  <c r="G136" i="56"/>
  <c r="H136" i="56"/>
  <c r="I136" i="56"/>
  <c r="J136" i="56"/>
  <c r="K136" i="56"/>
  <c r="L136" i="56"/>
  <c r="C137" i="56"/>
  <c r="D137" i="56"/>
  <c r="E137" i="56"/>
  <c r="F137" i="56"/>
  <c r="G137" i="56"/>
  <c r="H137" i="56"/>
  <c r="I137" i="56"/>
  <c r="J137" i="56"/>
  <c r="K137" i="56"/>
  <c r="L137" i="56"/>
  <c r="C138" i="56"/>
  <c r="D138" i="56"/>
  <c r="E138" i="56"/>
  <c r="F138" i="56"/>
  <c r="G138" i="56"/>
  <c r="H138" i="56"/>
  <c r="I138" i="56"/>
  <c r="J138" i="56"/>
  <c r="K138" i="56"/>
  <c r="L138" i="56"/>
  <c r="C139" i="56"/>
  <c r="D139" i="56"/>
  <c r="E139" i="56"/>
  <c r="F139" i="56"/>
  <c r="G139" i="56"/>
  <c r="H139" i="56"/>
  <c r="I139" i="56"/>
  <c r="J139" i="56"/>
  <c r="K139" i="56"/>
  <c r="L139" i="56"/>
  <c r="C140" i="56"/>
  <c r="D140" i="56"/>
  <c r="E140" i="56"/>
  <c r="F140" i="56"/>
  <c r="G140" i="56"/>
  <c r="H140" i="56"/>
  <c r="I140" i="56"/>
  <c r="J140" i="56"/>
  <c r="K140" i="56"/>
  <c r="L140" i="56"/>
  <c r="C141" i="56"/>
  <c r="D141" i="56"/>
  <c r="E141" i="56"/>
  <c r="F141" i="56"/>
  <c r="G141" i="56"/>
  <c r="H141" i="56"/>
  <c r="I141" i="56"/>
  <c r="J141" i="56"/>
  <c r="K141" i="56"/>
  <c r="L141" i="56"/>
  <c r="C142" i="56"/>
  <c r="D142" i="56"/>
  <c r="E142" i="56"/>
  <c r="F142" i="56"/>
  <c r="G142" i="56"/>
  <c r="H142" i="56"/>
  <c r="I142" i="56"/>
  <c r="J142" i="56"/>
  <c r="K142" i="56"/>
  <c r="L142" i="56"/>
  <c r="C143" i="56"/>
  <c r="D143" i="56"/>
  <c r="E143" i="56"/>
  <c r="F143" i="56"/>
  <c r="G143" i="56"/>
  <c r="H143" i="56"/>
  <c r="I143" i="56"/>
  <c r="J143" i="56"/>
  <c r="K143" i="56"/>
  <c r="L143" i="56"/>
  <c r="C144" i="56"/>
  <c r="D144" i="56"/>
  <c r="E144" i="56"/>
  <c r="F144" i="56"/>
  <c r="G144" i="56"/>
  <c r="H144" i="56"/>
  <c r="I144" i="56"/>
  <c r="J144" i="56"/>
  <c r="K144" i="56"/>
  <c r="L144" i="56"/>
  <c r="C145" i="56"/>
  <c r="D145" i="56"/>
  <c r="E145" i="56"/>
  <c r="F145" i="56"/>
  <c r="G145" i="56"/>
  <c r="H145" i="56"/>
  <c r="I145" i="56"/>
  <c r="J145" i="56"/>
  <c r="K145" i="56"/>
  <c r="L145" i="56"/>
  <c r="C149" i="56"/>
  <c r="D149" i="56"/>
  <c r="E149" i="56"/>
  <c r="F149" i="56"/>
  <c r="G149" i="56"/>
  <c r="H149" i="56"/>
  <c r="I149" i="56"/>
  <c r="J149" i="56"/>
  <c r="K149" i="56"/>
  <c r="L149" i="56"/>
  <c r="C150" i="56"/>
  <c r="D150" i="56"/>
  <c r="E150" i="56"/>
  <c r="F150" i="56"/>
  <c r="G150" i="56"/>
  <c r="H150" i="56"/>
  <c r="I150" i="56"/>
  <c r="J150" i="56"/>
  <c r="K150" i="56"/>
  <c r="L150" i="56"/>
  <c r="C151" i="56"/>
  <c r="D151" i="56"/>
  <c r="E151" i="56"/>
  <c r="F151" i="56"/>
  <c r="G151" i="56"/>
  <c r="H151" i="56"/>
  <c r="I151" i="56"/>
  <c r="J151" i="56"/>
  <c r="K151" i="56"/>
  <c r="L151" i="56"/>
  <c r="C152" i="56"/>
  <c r="D152" i="56"/>
  <c r="E152" i="56"/>
  <c r="F152" i="56"/>
  <c r="G152" i="56"/>
  <c r="H152" i="56"/>
  <c r="I152" i="56"/>
  <c r="J152" i="56"/>
  <c r="K152" i="56"/>
  <c r="L152" i="56"/>
  <c r="C153" i="56"/>
  <c r="D153" i="56"/>
  <c r="E153" i="56"/>
  <c r="F153" i="56"/>
  <c r="G153" i="56"/>
  <c r="H153" i="56"/>
  <c r="I153" i="56"/>
  <c r="J153" i="56"/>
  <c r="K153" i="56"/>
  <c r="L153" i="56"/>
  <c r="C154" i="56"/>
  <c r="D154" i="56"/>
  <c r="E154" i="56"/>
  <c r="F154" i="56"/>
  <c r="G154" i="56"/>
  <c r="H154" i="56"/>
  <c r="I154" i="56"/>
  <c r="J154" i="56"/>
  <c r="K154" i="56"/>
  <c r="L154" i="56"/>
  <c r="C155" i="56"/>
  <c r="D155" i="56"/>
  <c r="E155" i="56"/>
  <c r="F155" i="56"/>
  <c r="G155" i="56"/>
  <c r="H155" i="56"/>
  <c r="I155" i="56"/>
  <c r="J155" i="56"/>
  <c r="K155" i="56"/>
  <c r="L155" i="56"/>
  <c r="C156" i="56"/>
  <c r="D156" i="56"/>
  <c r="E156" i="56"/>
  <c r="F156" i="56"/>
  <c r="G156" i="56"/>
  <c r="H156" i="56"/>
  <c r="I156" i="56"/>
  <c r="J156" i="56"/>
  <c r="K156" i="56"/>
  <c r="L156" i="56"/>
  <c r="C157" i="56"/>
  <c r="D157" i="56"/>
  <c r="E157" i="56"/>
  <c r="F157" i="56"/>
  <c r="G157" i="56"/>
  <c r="H157" i="56"/>
  <c r="I157" i="56"/>
  <c r="J157" i="56"/>
  <c r="K157" i="56"/>
  <c r="L157" i="56"/>
  <c r="C158" i="56"/>
  <c r="D158" i="56"/>
  <c r="E158" i="56"/>
  <c r="F158" i="56"/>
  <c r="G158" i="56"/>
  <c r="H158" i="56"/>
  <c r="I158" i="56"/>
  <c r="J158" i="56"/>
  <c r="K158" i="56"/>
  <c r="L158" i="56"/>
  <c r="C159" i="56"/>
  <c r="D159" i="56"/>
  <c r="E159" i="56"/>
  <c r="F159" i="56"/>
  <c r="G159" i="56"/>
  <c r="H159" i="56"/>
  <c r="I159" i="56"/>
  <c r="J159" i="56"/>
  <c r="K159" i="56"/>
  <c r="L159" i="56"/>
  <c r="C160" i="56"/>
  <c r="D160" i="56"/>
  <c r="E160" i="56"/>
  <c r="F160" i="56"/>
  <c r="G160" i="56"/>
  <c r="H160" i="56"/>
  <c r="I160" i="56"/>
  <c r="J160" i="56"/>
  <c r="K160" i="56"/>
  <c r="L160" i="56"/>
  <c r="C161" i="56"/>
  <c r="D161" i="56"/>
  <c r="E161" i="56"/>
  <c r="F161" i="56"/>
  <c r="G161" i="56"/>
  <c r="H161" i="56"/>
  <c r="I161" i="56"/>
  <c r="J161" i="56"/>
  <c r="K161" i="56"/>
  <c r="L161" i="56"/>
  <c r="C162" i="56"/>
  <c r="D162" i="56"/>
  <c r="E162" i="56"/>
  <c r="F162" i="56"/>
  <c r="G162" i="56"/>
  <c r="H162" i="56"/>
  <c r="I162" i="56"/>
  <c r="J162" i="56"/>
  <c r="K162" i="56"/>
  <c r="L162" i="56"/>
  <c r="C163" i="56"/>
  <c r="D163" i="56"/>
  <c r="E163" i="56"/>
  <c r="F163" i="56"/>
  <c r="G163" i="56"/>
  <c r="H163" i="56"/>
  <c r="I163" i="56"/>
  <c r="J163" i="56"/>
  <c r="K163" i="56"/>
  <c r="L163" i="56"/>
  <c r="C164" i="56"/>
  <c r="D164" i="56"/>
  <c r="E164" i="56"/>
  <c r="F164" i="56"/>
  <c r="G164" i="56"/>
  <c r="H164" i="56"/>
  <c r="I164" i="56"/>
  <c r="J164" i="56"/>
  <c r="K164" i="56"/>
  <c r="L164" i="56"/>
  <c r="C165" i="56"/>
  <c r="D165" i="56"/>
  <c r="E165" i="56"/>
  <c r="F165" i="56"/>
  <c r="G165" i="56"/>
  <c r="H165" i="56"/>
  <c r="I165" i="56"/>
  <c r="J165" i="56"/>
  <c r="K165" i="56"/>
  <c r="L165" i="56"/>
  <c r="C166" i="56"/>
  <c r="D166" i="56"/>
  <c r="E166" i="56"/>
  <c r="F166" i="56"/>
  <c r="G166" i="56"/>
  <c r="H166" i="56"/>
  <c r="I166" i="56"/>
  <c r="J166" i="56"/>
  <c r="K166" i="56"/>
  <c r="L166" i="56"/>
  <c r="C170" i="56"/>
  <c r="D170" i="56"/>
  <c r="E170" i="56"/>
  <c r="F170" i="56"/>
  <c r="G170" i="56"/>
  <c r="H170" i="56"/>
  <c r="I170" i="56"/>
  <c r="J170" i="56"/>
  <c r="K170" i="56"/>
  <c r="L170" i="56"/>
  <c r="C171" i="56"/>
  <c r="D171" i="56"/>
  <c r="E171" i="56"/>
  <c r="F171" i="56"/>
  <c r="G171" i="56"/>
  <c r="H171" i="56"/>
  <c r="I171" i="56"/>
  <c r="J171" i="56"/>
  <c r="K171" i="56"/>
  <c r="L171" i="56"/>
  <c r="C172" i="56"/>
  <c r="D172" i="56"/>
  <c r="E172" i="56"/>
  <c r="F172" i="56"/>
  <c r="G172" i="56"/>
  <c r="H172" i="56"/>
  <c r="I172" i="56"/>
  <c r="J172" i="56"/>
  <c r="K172" i="56"/>
  <c r="L172" i="56"/>
  <c r="C173" i="56"/>
  <c r="D173" i="56"/>
  <c r="E173" i="56"/>
  <c r="F173" i="56"/>
  <c r="G173" i="56"/>
  <c r="H173" i="56"/>
  <c r="I173" i="56"/>
  <c r="J173" i="56"/>
  <c r="K173" i="56"/>
  <c r="L173" i="56"/>
  <c r="C174" i="56"/>
  <c r="D174" i="56"/>
  <c r="E174" i="56"/>
  <c r="F174" i="56"/>
  <c r="G174" i="56"/>
  <c r="H174" i="56"/>
  <c r="I174" i="56"/>
  <c r="J174" i="56"/>
  <c r="K174" i="56"/>
  <c r="L174" i="56"/>
  <c r="C175" i="56"/>
  <c r="D175" i="56"/>
  <c r="E175" i="56"/>
  <c r="F175" i="56"/>
  <c r="G175" i="56"/>
  <c r="H175" i="56"/>
  <c r="I175" i="56"/>
  <c r="J175" i="56"/>
  <c r="K175" i="56"/>
  <c r="L175" i="56"/>
  <c r="C176" i="56"/>
  <c r="D176" i="56"/>
  <c r="E176" i="56"/>
  <c r="F176" i="56"/>
  <c r="G176" i="56"/>
  <c r="H176" i="56"/>
  <c r="I176" i="56"/>
  <c r="J176" i="56"/>
  <c r="K176" i="56"/>
  <c r="L176" i="56"/>
  <c r="C177" i="56"/>
  <c r="D177" i="56"/>
  <c r="E177" i="56"/>
  <c r="F177" i="56"/>
  <c r="G177" i="56"/>
  <c r="H177" i="56"/>
  <c r="I177" i="56"/>
  <c r="J177" i="56"/>
  <c r="K177" i="56"/>
  <c r="L177" i="56"/>
  <c r="C178" i="56"/>
  <c r="D178" i="56"/>
  <c r="E178" i="56"/>
  <c r="F178" i="56"/>
  <c r="G178" i="56"/>
  <c r="H178" i="56"/>
  <c r="I178" i="56"/>
  <c r="J178" i="56"/>
  <c r="K178" i="56"/>
  <c r="L178" i="56"/>
  <c r="C179" i="56"/>
  <c r="D179" i="56"/>
  <c r="E179" i="56"/>
  <c r="F179" i="56"/>
  <c r="G179" i="56"/>
  <c r="H179" i="56"/>
  <c r="I179" i="56"/>
  <c r="J179" i="56"/>
  <c r="K179" i="56"/>
  <c r="L179" i="56"/>
  <c r="C180" i="56"/>
  <c r="D180" i="56"/>
  <c r="E180" i="56"/>
  <c r="F180" i="56"/>
  <c r="G180" i="56"/>
  <c r="H180" i="56"/>
  <c r="I180" i="56"/>
  <c r="J180" i="56"/>
  <c r="K180" i="56"/>
  <c r="L180" i="56"/>
  <c r="C181" i="56"/>
  <c r="D181" i="56"/>
  <c r="E181" i="56"/>
  <c r="F181" i="56"/>
  <c r="G181" i="56"/>
  <c r="H181" i="56"/>
  <c r="I181" i="56"/>
  <c r="J181" i="56"/>
  <c r="K181" i="56"/>
  <c r="L181" i="56"/>
  <c r="C182" i="56"/>
  <c r="D182" i="56"/>
  <c r="E182" i="56"/>
  <c r="F182" i="56"/>
  <c r="G182" i="56"/>
  <c r="H182" i="56"/>
  <c r="I182" i="56"/>
  <c r="J182" i="56"/>
  <c r="K182" i="56"/>
  <c r="L182" i="56"/>
  <c r="C183" i="56"/>
  <c r="D183" i="56"/>
  <c r="E183" i="56"/>
  <c r="F183" i="56"/>
  <c r="G183" i="56"/>
  <c r="H183" i="56"/>
  <c r="I183" i="56"/>
  <c r="J183" i="56"/>
  <c r="K183" i="56"/>
  <c r="L183" i="56"/>
  <c r="C184" i="56"/>
  <c r="D184" i="56"/>
  <c r="E184" i="56"/>
  <c r="F184" i="56"/>
  <c r="G184" i="56"/>
  <c r="H184" i="56"/>
  <c r="I184" i="56"/>
  <c r="J184" i="56"/>
  <c r="K184" i="56"/>
  <c r="L184" i="56"/>
  <c r="L169" i="56"/>
  <c r="K169" i="56"/>
  <c r="J169" i="56"/>
  <c r="I169" i="56"/>
  <c r="H169" i="56"/>
  <c r="G169" i="56"/>
  <c r="F169" i="56"/>
  <c r="E169" i="56"/>
  <c r="D169" i="56"/>
  <c r="C169" i="56"/>
  <c r="L168" i="56"/>
  <c r="K168" i="56"/>
  <c r="J168" i="56"/>
  <c r="I168" i="56"/>
  <c r="H168" i="56"/>
  <c r="G168" i="56"/>
  <c r="F168" i="56"/>
  <c r="E168" i="56"/>
  <c r="D168" i="56"/>
  <c r="C168" i="56"/>
  <c r="L148" i="56"/>
  <c r="K148" i="56"/>
  <c r="J148" i="56"/>
  <c r="I148" i="56"/>
  <c r="H148" i="56"/>
  <c r="G148" i="56"/>
  <c r="F148" i="56"/>
  <c r="E148" i="56"/>
  <c r="D148" i="56"/>
  <c r="C148" i="56"/>
  <c r="L147" i="56"/>
  <c r="K147" i="56"/>
  <c r="J147" i="56"/>
  <c r="I147" i="56"/>
  <c r="H147" i="56"/>
  <c r="G147" i="56"/>
  <c r="F147" i="56"/>
  <c r="E147" i="56"/>
  <c r="D147" i="56"/>
  <c r="C147" i="56"/>
  <c r="L127" i="56"/>
  <c r="K127" i="56"/>
  <c r="J127" i="56"/>
  <c r="I127" i="56"/>
  <c r="H127" i="56"/>
  <c r="G127" i="56"/>
  <c r="F127" i="56"/>
  <c r="E127" i="56"/>
  <c r="D127" i="56"/>
  <c r="C127" i="56"/>
  <c r="L126" i="56"/>
  <c r="K126" i="56"/>
  <c r="J126" i="56"/>
  <c r="I126" i="56"/>
  <c r="H126" i="56"/>
  <c r="G126" i="56"/>
  <c r="F126" i="56"/>
  <c r="E126" i="56"/>
  <c r="D126" i="56"/>
  <c r="C126" i="56"/>
  <c r="L109" i="56"/>
  <c r="K109" i="56"/>
  <c r="J109" i="56"/>
  <c r="I109" i="56"/>
  <c r="H109" i="56"/>
  <c r="G109" i="56"/>
  <c r="F109" i="56"/>
  <c r="E109" i="56"/>
  <c r="D109" i="56"/>
  <c r="C109" i="56"/>
  <c r="L111" i="56"/>
  <c r="K111" i="56"/>
  <c r="J111" i="56"/>
  <c r="I111" i="56"/>
  <c r="H111" i="56"/>
  <c r="G111" i="56"/>
  <c r="F111" i="56"/>
  <c r="E111" i="56"/>
  <c r="D111" i="56"/>
  <c r="C111" i="56"/>
  <c r="L110" i="56"/>
  <c r="K110" i="56"/>
  <c r="J110" i="56"/>
  <c r="I110" i="56"/>
  <c r="H110" i="56"/>
  <c r="G110" i="56"/>
  <c r="F110" i="56"/>
  <c r="E110" i="56"/>
  <c r="D110" i="56"/>
  <c r="C110" i="56"/>
  <c r="L97" i="56"/>
  <c r="K97" i="56"/>
  <c r="J97" i="56"/>
  <c r="I97" i="56"/>
  <c r="H97" i="56"/>
  <c r="G97" i="56"/>
  <c r="F97" i="56"/>
  <c r="E97" i="56"/>
  <c r="D97" i="56"/>
  <c r="C97" i="56"/>
  <c r="L96" i="56"/>
  <c r="K96" i="56"/>
  <c r="J96" i="56"/>
  <c r="I96" i="56"/>
  <c r="H96" i="56"/>
  <c r="G96" i="56"/>
  <c r="F96" i="56"/>
  <c r="E96" i="56"/>
  <c r="D96" i="56"/>
  <c r="C96" i="56"/>
  <c r="L81" i="56"/>
  <c r="K81" i="56"/>
  <c r="J81" i="56"/>
  <c r="I81" i="56"/>
  <c r="H81" i="56"/>
  <c r="G81" i="56"/>
  <c r="F81" i="56"/>
  <c r="E81" i="56"/>
  <c r="D81" i="56"/>
  <c r="C81" i="56"/>
  <c r="L80" i="56"/>
  <c r="K80" i="56"/>
  <c r="J80" i="56"/>
  <c r="I80" i="56"/>
  <c r="H80" i="56"/>
  <c r="G80" i="56"/>
  <c r="F80" i="56"/>
  <c r="E80" i="56"/>
  <c r="D80" i="56"/>
  <c r="C80" i="56"/>
  <c r="L70" i="56"/>
  <c r="K70" i="56"/>
  <c r="J70" i="56"/>
  <c r="I70" i="56"/>
  <c r="H70" i="56"/>
  <c r="G70" i="56"/>
  <c r="F70" i="56"/>
  <c r="E70" i="56"/>
  <c r="D70" i="56"/>
  <c r="C70" i="56"/>
  <c r="L69" i="56"/>
  <c r="K69" i="56"/>
  <c r="J69" i="56"/>
  <c r="I69" i="56"/>
  <c r="H69" i="56"/>
  <c r="G69" i="56"/>
  <c r="F69" i="56"/>
  <c r="E69" i="56"/>
  <c r="D69" i="56"/>
  <c r="C69" i="56"/>
  <c r="L53" i="56"/>
  <c r="K53" i="56"/>
  <c r="J53" i="56"/>
  <c r="I53" i="56"/>
  <c r="H53" i="56"/>
  <c r="G53" i="56"/>
  <c r="F53" i="56"/>
  <c r="E53" i="56"/>
  <c r="D53" i="56"/>
  <c r="C53" i="56"/>
  <c r="L52" i="56"/>
  <c r="K52" i="56"/>
  <c r="J52" i="56"/>
  <c r="I52" i="56"/>
  <c r="H52" i="56"/>
  <c r="G52" i="56"/>
  <c r="F52" i="56"/>
  <c r="E52" i="56"/>
  <c r="D52" i="56"/>
  <c r="C52" i="56"/>
  <c r="L28" i="56"/>
  <c r="K28" i="56"/>
  <c r="J28" i="56"/>
  <c r="I28" i="56"/>
  <c r="H28" i="56"/>
  <c r="G28" i="56"/>
  <c r="F28" i="56"/>
  <c r="E28" i="56"/>
  <c r="D28" i="56"/>
  <c r="C28" i="56"/>
  <c r="L27" i="56"/>
  <c r="K27" i="56"/>
  <c r="J27" i="56"/>
  <c r="I27" i="56"/>
  <c r="H27" i="56"/>
  <c r="G27" i="56"/>
  <c r="F27" i="56"/>
  <c r="E27" i="56"/>
  <c r="D27" i="56"/>
  <c r="C27" i="56"/>
  <c r="C18" i="56"/>
  <c r="D18" i="56"/>
  <c r="E18" i="56"/>
  <c r="F18" i="56"/>
  <c r="G18" i="56"/>
  <c r="H18" i="56"/>
  <c r="I18" i="56"/>
  <c r="J18" i="56"/>
  <c r="K18" i="56"/>
  <c r="L18" i="56"/>
  <c r="C19" i="56"/>
  <c r="D19" i="56"/>
  <c r="E19" i="56"/>
  <c r="F19" i="56"/>
  <c r="G19" i="56"/>
  <c r="H19" i="56"/>
  <c r="I19" i="56"/>
  <c r="J19" i="56"/>
  <c r="K19" i="56"/>
  <c r="L19" i="56"/>
  <c r="C20" i="56"/>
  <c r="D20" i="56"/>
  <c r="E20" i="56"/>
  <c r="F20" i="56"/>
  <c r="G20" i="56"/>
  <c r="H20" i="56"/>
  <c r="I20" i="56"/>
  <c r="J20" i="56"/>
  <c r="K20" i="56"/>
  <c r="L20" i="56"/>
  <c r="C21" i="56"/>
  <c r="D21" i="56"/>
  <c r="E21" i="56"/>
  <c r="F21" i="56"/>
  <c r="G21" i="56"/>
  <c r="H21" i="56"/>
  <c r="I21" i="56"/>
  <c r="J21" i="56"/>
  <c r="K21" i="56"/>
  <c r="L21" i="56"/>
  <c r="C22" i="56"/>
  <c r="D22" i="56"/>
  <c r="E22" i="56"/>
  <c r="F22" i="56"/>
  <c r="G22" i="56"/>
  <c r="H22" i="56"/>
  <c r="I22" i="56"/>
  <c r="J22" i="56"/>
  <c r="K22" i="56"/>
  <c r="L22" i="56"/>
  <c r="C23" i="56"/>
  <c r="D23" i="56"/>
  <c r="E23" i="56"/>
  <c r="F23" i="56"/>
  <c r="G23" i="56"/>
  <c r="H23" i="56"/>
  <c r="I23" i="56"/>
  <c r="J23" i="56"/>
  <c r="K23" i="56"/>
  <c r="L23" i="56"/>
  <c r="C24" i="56"/>
  <c r="D24" i="56"/>
  <c r="E24" i="56"/>
  <c r="F24" i="56"/>
  <c r="G24" i="56"/>
  <c r="H24" i="56"/>
  <c r="I24" i="56"/>
  <c r="J24" i="56"/>
  <c r="K24" i="56"/>
  <c r="L24" i="56"/>
  <c r="C25" i="56"/>
  <c r="D25" i="56"/>
  <c r="E25" i="56"/>
  <c r="F25" i="56"/>
  <c r="G25" i="56"/>
  <c r="H25" i="56"/>
  <c r="I25" i="56"/>
  <c r="J25" i="56"/>
  <c r="K25" i="56"/>
  <c r="L25" i="56"/>
  <c r="C14" i="56"/>
  <c r="D14" i="56"/>
  <c r="E14" i="56"/>
  <c r="F14" i="56"/>
  <c r="G14" i="56"/>
  <c r="H14" i="56"/>
  <c r="I14" i="56"/>
  <c r="J14" i="56"/>
  <c r="K14" i="56"/>
  <c r="L14" i="56"/>
  <c r="C15" i="56"/>
  <c r="D15" i="56"/>
  <c r="E15" i="56"/>
  <c r="F15" i="56"/>
  <c r="G15" i="56"/>
  <c r="H15" i="56"/>
  <c r="I15" i="56"/>
  <c r="J15" i="56"/>
  <c r="K15" i="56"/>
  <c r="L15" i="56"/>
  <c r="C16" i="56"/>
  <c r="D16" i="56"/>
  <c r="E16" i="56"/>
  <c r="F16" i="56"/>
  <c r="G16" i="56"/>
  <c r="H16" i="56"/>
  <c r="I16" i="56"/>
  <c r="J16" i="56"/>
  <c r="K16" i="56"/>
  <c r="L16" i="56"/>
  <c r="C17" i="56"/>
  <c r="D17" i="56"/>
  <c r="E17" i="56"/>
  <c r="F17" i="56"/>
  <c r="G17" i="56"/>
  <c r="H17" i="56"/>
  <c r="I17" i="56"/>
  <c r="J17" i="56"/>
  <c r="K17" i="56"/>
  <c r="L17" i="56"/>
  <c r="D13" i="56"/>
  <c r="E13" i="56"/>
  <c r="F13" i="56"/>
  <c r="G13" i="56"/>
  <c r="H13" i="56"/>
  <c r="I13" i="56"/>
  <c r="J13" i="56"/>
  <c r="K13" i="56"/>
  <c r="L13" i="56"/>
  <c r="C13" i="56"/>
  <c r="L11" i="56"/>
  <c r="K11" i="56"/>
  <c r="J11" i="56"/>
  <c r="I11" i="56"/>
  <c r="H11" i="56"/>
  <c r="G11" i="56"/>
  <c r="F11" i="56"/>
  <c r="E11" i="56"/>
  <c r="D11" i="56"/>
  <c r="C11" i="56"/>
  <c r="D9" i="56"/>
  <c r="E9" i="56"/>
  <c r="F9" i="56"/>
  <c r="G9" i="56"/>
  <c r="H9" i="56"/>
  <c r="I9" i="56"/>
  <c r="J9" i="56"/>
  <c r="K9" i="56"/>
  <c r="L9" i="56"/>
  <c r="C9" i="56"/>
  <c r="M9" i="58" l="1"/>
  <c r="M14" i="58"/>
  <c r="M16" i="58"/>
  <c r="N17" i="58"/>
  <c r="M18" i="58"/>
  <c r="M20" i="58"/>
  <c r="N21" i="58"/>
  <c r="M22" i="58"/>
  <c r="M24" i="58"/>
  <c r="N25" i="58"/>
  <c r="M27" i="58"/>
  <c r="N30" i="58"/>
  <c r="M31" i="58"/>
  <c r="N34" i="58"/>
  <c r="M35" i="58"/>
  <c r="N38" i="58"/>
  <c r="M39" i="58"/>
  <c r="N42" i="58"/>
  <c r="M43" i="58"/>
  <c r="N46" i="58"/>
  <c r="M47" i="58"/>
  <c r="N50" i="58"/>
  <c r="M52" i="58"/>
  <c r="N55" i="58"/>
  <c r="M56" i="58"/>
  <c r="N59" i="58"/>
  <c r="M60" i="58"/>
  <c r="N63" i="58"/>
  <c r="M64" i="58"/>
  <c r="N67" i="58"/>
  <c r="M69" i="58"/>
  <c r="N72" i="58"/>
  <c r="M73" i="58"/>
  <c r="N76" i="58"/>
  <c r="M77" i="58"/>
  <c r="N81" i="58"/>
  <c r="M82" i="58"/>
  <c r="N85" i="58"/>
  <c r="M86" i="58"/>
  <c r="N89" i="58"/>
  <c r="M90" i="58"/>
  <c r="N93" i="58"/>
  <c r="M94" i="58"/>
  <c r="N98" i="58"/>
  <c r="M99" i="58"/>
  <c r="N102" i="58"/>
  <c r="M103" i="58"/>
  <c r="N106" i="58"/>
  <c r="M107" i="58"/>
  <c r="N111" i="58"/>
  <c r="N115" i="58"/>
  <c r="M116" i="58"/>
  <c r="N119" i="58"/>
  <c r="M120" i="58"/>
  <c r="N123" i="58"/>
  <c r="M124" i="58"/>
  <c r="N128" i="58"/>
  <c r="M129" i="58"/>
  <c r="N132" i="58"/>
  <c r="M133" i="58"/>
  <c r="N136" i="58"/>
  <c r="M137" i="58"/>
  <c r="N140" i="58"/>
  <c r="M141" i="58"/>
  <c r="N144" i="58"/>
  <c r="M145" i="58"/>
  <c r="N149" i="58"/>
  <c r="M150" i="58"/>
  <c r="N153" i="58"/>
  <c r="M154" i="58"/>
  <c r="N157" i="58"/>
  <c r="M158" i="58"/>
  <c r="N161" i="58"/>
  <c r="M162" i="58"/>
  <c r="N165" i="58"/>
  <c r="M166" i="58"/>
  <c r="N170" i="58"/>
  <c r="M171" i="58"/>
  <c r="N174" i="58"/>
  <c r="M175" i="58"/>
  <c r="N178" i="58"/>
  <c r="M179" i="58"/>
  <c r="N182" i="58"/>
  <c r="M183" i="58"/>
  <c r="M178" i="58" l="1"/>
  <c r="M174" i="58"/>
  <c r="M170" i="58"/>
  <c r="M165" i="58"/>
  <c r="M161" i="58"/>
  <c r="M144" i="58"/>
  <c r="M140" i="58"/>
  <c r="M136" i="58"/>
  <c r="M132" i="58"/>
  <c r="M128" i="58"/>
  <c r="M123" i="58"/>
  <c r="M119" i="58"/>
  <c r="M115" i="58"/>
  <c r="M111" i="58"/>
  <c r="M106" i="58"/>
  <c r="M102" i="58"/>
  <c r="M98" i="58"/>
  <c r="M93" i="58"/>
  <c r="M89" i="58"/>
  <c r="M85" i="58"/>
  <c r="M81" i="58"/>
  <c r="M76" i="58"/>
  <c r="M72" i="58"/>
  <c r="M67" i="58"/>
  <c r="M63" i="58"/>
  <c r="M59" i="58"/>
  <c r="M55" i="58"/>
  <c r="M50" i="58"/>
  <c r="M46" i="58"/>
  <c r="M42" i="58"/>
  <c r="M38" i="58"/>
  <c r="M34" i="58"/>
  <c r="M30" i="58"/>
  <c r="M25" i="58"/>
  <c r="M21" i="58"/>
  <c r="M17" i="58"/>
  <c r="N9" i="58"/>
  <c r="M13" i="58"/>
  <c r="N181" i="58"/>
  <c r="N177" i="58"/>
  <c r="N173" i="58"/>
  <c r="N169" i="58"/>
  <c r="N164" i="58"/>
  <c r="N160" i="58"/>
  <c r="N156" i="58"/>
  <c r="N152" i="58"/>
  <c r="N148" i="58"/>
  <c r="N143" i="58"/>
  <c r="N139" i="58"/>
  <c r="N135" i="58"/>
  <c r="N131" i="58"/>
  <c r="N127" i="58"/>
  <c r="N122" i="58"/>
  <c r="N118" i="58"/>
  <c r="N114" i="58"/>
  <c r="N110" i="58"/>
  <c r="N105" i="58"/>
  <c r="N101" i="58"/>
  <c r="N97" i="58"/>
  <c r="N92" i="58"/>
  <c r="N88" i="58"/>
  <c r="N84" i="58"/>
  <c r="N80" i="58"/>
  <c r="N75" i="58"/>
  <c r="N71" i="58"/>
  <c r="N66" i="58"/>
  <c r="N62" i="58"/>
  <c r="N58" i="58"/>
  <c r="N54" i="58"/>
  <c r="N49" i="58"/>
  <c r="N45" i="58"/>
  <c r="N41" i="58"/>
  <c r="N37" i="58"/>
  <c r="N33" i="58"/>
  <c r="N29" i="58"/>
  <c r="N24" i="58"/>
  <c r="N20" i="58"/>
  <c r="N16" i="58"/>
  <c r="N11" i="58"/>
  <c r="M153" i="58"/>
  <c r="M181" i="58"/>
  <c r="M169" i="58"/>
  <c r="M152" i="58"/>
  <c r="M139" i="58"/>
  <c r="M127" i="58"/>
  <c r="M114" i="58"/>
  <c r="M101" i="58"/>
  <c r="M88" i="58"/>
  <c r="M71" i="58"/>
  <c r="M58" i="58"/>
  <c r="M45" i="58"/>
  <c r="M33" i="58"/>
  <c r="M11" i="58"/>
  <c r="N184" i="58"/>
  <c r="N180" i="58"/>
  <c r="N176" i="58"/>
  <c r="N172" i="58"/>
  <c r="N168" i="58"/>
  <c r="N163" i="58"/>
  <c r="N159" i="58"/>
  <c r="N155" i="58"/>
  <c r="N151" i="58"/>
  <c r="N147" i="58"/>
  <c r="N142" i="58"/>
  <c r="N138" i="58"/>
  <c r="N134" i="58"/>
  <c r="N130" i="58"/>
  <c r="N126" i="58"/>
  <c r="N121" i="58"/>
  <c r="N117" i="58"/>
  <c r="N113" i="58"/>
  <c r="N104" i="58"/>
  <c r="N100" i="58"/>
  <c r="N96" i="58"/>
  <c r="N91" i="58"/>
  <c r="N87" i="58"/>
  <c r="N83" i="58"/>
  <c r="N78" i="58"/>
  <c r="N74" i="58"/>
  <c r="N70" i="58"/>
  <c r="N65" i="58"/>
  <c r="N61" i="58"/>
  <c r="N57" i="58"/>
  <c r="N53" i="58"/>
  <c r="N48" i="58"/>
  <c r="N44" i="58"/>
  <c r="N40" i="58"/>
  <c r="N36" i="58"/>
  <c r="N32" i="58"/>
  <c r="N28" i="58"/>
  <c r="N23" i="58"/>
  <c r="N19" i="58"/>
  <c r="N15" i="58"/>
  <c r="M182" i="58"/>
  <c r="M149" i="58"/>
  <c r="N13" i="58"/>
  <c r="M173" i="58"/>
  <c r="M160" i="58"/>
  <c r="M148" i="58"/>
  <c r="M135" i="58"/>
  <c r="M122" i="58"/>
  <c r="M110" i="58"/>
  <c r="M97" i="58"/>
  <c r="M80" i="58"/>
  <c r="M66" i="58"/>
  <c r="M54" i="58"/>
  <c r="M41" i="58"/>
  <c r="M29" i="58"/>
  <c r="M184" i="58"/>
  <c r="M180" i="58"/>
  <c r="M176" i="58"/>
  <c r="M172" i="58"/>
  <c r="M168" i="58"/>
  <c r="M163" i="58"/>
  <c r="M159" i="58"/>
  <c r="M155" i="58"/>
  <c r="M151" i="58"/>
  <c r="M147" i="58"/>
  <c r="M142" i="58"/>
  <c r="M138" i="58"/>
  <c r="M134" i="58"/>
  <c r="M130" i="58"/>
  <c r="M126" i="58"/>
  <c r="M121" i="58"/>
  <c r="M117" i="58"/>
  <c r="M113" i="58"/>
  <c r="M104" i="58"/>
  <c r="M100" i="58"/>
  <c r="M96" i="58"/>
  <c r="M91" i="58"/>
  <c r="M87" i="58"/>
  <c r="M83" i="58"/>
  <c r="M78" i="58"/>
  <c r="M74" i="58"/>
  <c r="M70" i="58"/>
  <c r="M65" i="58"/>
  <c r="M61" i="58"/>
  <c r="M57" i="58"/>
  <c r="M53" i="58"/>
  <c r="M48" i="58"/>
  <c r="M44" i="58"/>
  <c r="M40" i="58"/>
  <c r="M36" i="58"/>
  <c r="M32" i="58"/>
  <c r="M28" i="58"/>
  <c r="M23" i="58"/>
  <c r="M19" i="58"/>
  <c r="M15" i="58"/>
  <c r="M157" i="58"/>
  <c r="M177" i="58"/>
  <c r="M164" i="58"/>
  <c r="M156" i="58"/>
  <c r="M143" i="58"/>
  <c r="M131" i="58"/>
  <c r="M118" i="58"/>
  <c r="M105" i="58"/>
  <c r="M92" i="58"/>
  <c r="M84" i="58"/>
  <c r="M75" i="58"/>
  <c r="M62" i="58"/>
  <c r="M49" i="58"/>
  <c r="M37" i="58"/>
  <c r="N183" i="58"/>
  <c r="N179" i="58"/>
  <c r="N175" i="58"/>
  <c r="N171" i="58"/>
  <c r="N166" i="58"/>
  <c r="N162" i="58"/>
  <c r="N158" i="58"/>
  <c r="N154" i="58"/>
  <c r="N150" i="58"/>
  <c r="N145" i="58"/>
  <c r="N141" i="58"/>
  <c r="N137" i="58"/>
  <c r="N133" i="58"/>
  <c r="N129" i="58"/>
  <c r="N124" i="58"/>
  <c r="N120" i="58"/>
  <c r="N116" i="58"/>
  <c r="N107" i="58"/>
  <c r="N103" i="58"/>
  <c r="N99" i="58"/>
  <c r="N94" i="58"/>
  <c r="N90" i="58"/>
  <c r="N86" i="58"/>
  <c r="N82" i="58"/>
  <c r="N77" i="58"/>
  <c r="N73" i="58"/>
  <c r="N69" i="58"/>
  <c r="N64" i="58"/>
  <c r="N60" i="58"/>
  <c r="N56" i="58"/>
  <c r="N52" i="58"/>
  <c r="N47" i="58"/>
  <c r="N43" i="58"/>
  <c r="N39" i="58"/>
  <c r="N35" i="58"/>
  <c r="N31" i="58"/>
  <c r="N27" i="58"/>
  <c r="N22" i="58"/>
  <c r="N18" i="58"/>
  <c r="N14" i="58"/>
  <c r="M11" i="56"/>
  <c r="N11" i="56"/>
  <c r="N9" i="56"/>
  <c r="M9" i="56"/>
  <c r="M29" i="56"/>
  <c r="N29" i="56"/>
  <c r="M30" i="56"/>
  <c r="N30" i="56"/>
  <c r="M31" i="56"/>
  <c r="N31" i="56"/>
  <c r="M32" i="56"/>
  <c r="N32" i="56"/>
  <c r="M33" i="56"/>
  <c r="N33" i="56"/>
  <c r="M34" i="56"/>
  <c r="N34" i="56"/>
  <c r="M35" i="56"/>
  <c r="N35" i="56"/>
  <c r="M36" i="56"/>
  <c r="N36" i="56"/>
  <c r="M37" i="56"/>
  <c r="N37" i="56"/>
  <c r="M38" i="56"/>
  <c r="N38" i="56"/>
  <c r="M39" i="56"/>
  <c r="N39" i="56"/>
  <c r="M40" i="56"/>
  <c r="N40" i="56"/>
  <c r="M41" i="56"/>
  <c r="N41" i="56"/>
  <c r="M42" i="56"/>
  <c r="N42" i="56"/>
  <c r="M43" i="56"/>
  <c r="N43" i="56"/>
  <c r="M44" i="56"/>
  <c r="N44" i="56"/>
  <c r="M45" i="56"/>
  <c r="N45" i="56"/>
  <c r="M46" i="56"/>
  <c r="N46" i="56"/>
  <c r="M47" i="56"/>
  <c r="N47" i="56"/>
  <c r="M48" i="56"/>
  <c r="N48" i="56"/>
  <c r="M49" i="56"/>
  <c r="N49" i="56"/>
  <c r="M50" i="56"/>
  <c r="N50" i="56"/>
  <c r="M54" i="56"/>
  <c r="N54" i="56"/>
  <c r="M55" i="56"/>
  <c r="N55" i="56"/>
  <c r="M56" i="56"/>
  <c r="N56" i="56"/>
  <c r="M57" i="56"/>
  <c r="N57" i="56"/>
  <c r="M58" i="56"/>
  <c r="N58" i="56"/>
  <c r="M59" i="56"/>
  <c r="N59" i="56"/>
  <c r="M60" i="56"/>
  <c r="N60" i="56"/>
  <c r="M61" i="56"/>
  <c r="N61" i="56"/>
  <c r="M62" i="56"/>
  <c r="N62" i="56"/>
  <c r="M63" i="56"/>
  <c r="N63" i="56"/>
  <c r="M64" i="56"/>
  <c r="N64" i="56"/>
  <c r="M65" i="56"/>
  <c r="N65" i="56"/>
  <c r="M66" i="56"/>
  <c r="N66" i="56"/>
  <c r="M67" i="56"/>
  <c r="N67" i="56"/>
  <c r="M71" i="56"/>
  <c r="N71" i="56"/>
  <c r="M72" i="56"/>
  <c r="N72" i="56"/>
  <c r="M73" i="56"/>
  <c r="N73" i="56"/>
  <c r="M74" i="56"/>
  <c r="N74" i="56"/>
  <c r="M75" i="56"/>
  <c r="N75" i="56"/>
  <c r="M76" i="56"/>
  <c r="N76" i="56"/>
  <c r="M77" i="56"/>
  <c r="N77" i="56"/>
  <c r="M78" i="56"/>
  <c r="N78" i="56"/>
  <c r="M82" i="56"/>
  <c r="N82" i="56"/>
  <c r="M83" i="56"/>
  <c r="N83" i="56"/>
  <c r="M84" i="56"/>
  <c r="N84" i="56"/>
  <c r="M85" i="56"/>
  <c r="N85" i="56"/>
  <c r="M86" i="56"/>
  <c r="N86" i="56"/>
  <c r="M87" i="56"/>
  <c r="N87" i="56"/>
  <c r="M88" i="56"/>
  <c r="N88" i="56"/>
  <c r="M89" i="56"/>
  <c r="N89" i="56"/>
  <c r="M90" i="56"/>
  <c r="N90" i="56"/>
  <c r="M91" i="56"/>
  <c r="N91" i="56"/>
  <c r="M92" i="56"/>
  <c r="N92" i="56"/>
  <c r="M93" i="56"/>
  <c r="N93" i="56"/>
  <c r="M94" i="56"/>
  <c r="N94" i="56"/>
  <c r="M98" i="56"/>
  <c r="N98" i="56"/>
  <c r="M99" i="56"/>
  <c r="N99" i="56"/>
  <c r="M100" i="56"/>
  <c r="N100" i="56"/>
  <c r="M101" i="56"/>
  <c r="N101" i="56"/>
  <c r="M102" i="56"/>
  <c r="N102" i="56"/>
  <c r="M103" i="56"/>
  <c r="N103" i="56"/>
  <c r="M104" i="56"/>
  <c r="N104" i="56"/>
  <c r="M105" i="56"/>
  <c r="N105" i="56"/>
  <c r="M106" i="56"/>
  <c r="N106" i="56"/>
  <c r="M107" i="56"/>
  <c r="N107" i="56"/>
  <c r="M112" i="56"/>
  <c r="N112" i="56"/>
  <c r="M113" i="56"/>
  <c r="N113" i="56"/>
  <c r="M114" i="56"/>
  <c r="N114" i="56"/>
  <c r="M115" i="56"/>
  <c r="N115" i="56"/>
  <c r="M116" i="56"/>
  <c r="N116" i="56"/>
  <c r="M117" i="56"/>
  <c r="N117" i="56"/>
  <c r="M118" i="56"/>
  <c r="N118" i="56"/>
  <c r="M119" i="56"/>
  <c r="N119" i="56"/>
  <c r="M120" i="56"/>
  <c r="N120" i="56"/>
  <c r="M121" i="56"/>
  <c r="N121" i="56"/>
  <c r="M122" i="56"/>
  <c r="N122" i="56"/>
  <c r="M123" i="56"/>
  <c r="N123" i="56"/>
  <c r="M124" i="56"/>
  <c r="N124" i="56"/>
  <c r="M128" i="56"/>
  <c r="N128" i="56"/>
  <c r="M129" i="56"/>
  <c r="N129" i="56"/>
  <c r="M130" i="56"/>
  <c r="N130" i="56"/>
  <c r="M131" i="56"/>
  <c r="N131" i="56"/>
  <c r="M132" i="56"/>
  <c r="N132" i="56"/>
  <c r="M133" i="56"/>
  <c r="N133" i="56"/>
  <c r="M134" i="56"/>
  <c r="N134" i="56"/>
  <c r="M135" i="56"/>
  <c r="N135" i="56"/>
  <c r="M136" i="56"/>
  <c r="N136" i="56"/>
  <c r="M137" i="56"/>
  <c r="N137" i="56"/>
  <c r="M138" i="56"/>
  <c r="N138" i="56"/>
  <c r="M139" i="56"/>
  <c r="N139" i="56"/>
  <c r="M140" i="56"/>
  <c r="N140" i="56"/>
  <c r="M141" i="56"/>
  <c r="N141" i="56"/>
  <c r="M142" i="56"/>
  <c r="N142" i="56"/>
  <c r="M143" i="56"/>
  <c r="N143" i="56"/>
  <c r="M144" i="56"/>
  <c r="N144" i="56"/>
  <c r="M145" i="56"/>
  <c r="N145" i="56"/>
  <c r="M149" i="56"/>
  <c r="N149" i="56"/>
  <c r="M150" i="56"/>
  <c r="N150" i="56"/>
  <c r="M151" i="56"/>
  <c r="N151" i="56"/>
  <c r="M152" i="56"/>
  <c r="N152" i="56"/>
  <c r="M153" i="56"/>
  <c r="N153" i="56"/>
  <c r="M154" i="56"/>
  <c r="N154" i="56"/>
  <c r="M155" i="56"/>
  <c r="N155" i="56"/>
  <c r="M156" i="56"/>
  <c r="N156" i="56"/>
  <c r="M157" i="56"/>
  <c r="N157" i="56"/>
  <c r="M158" i="56"/>
  <c r="N158" i="56"/>
  <c r="M159" i="56"/>
  <c r="N159" i="56"/>
  <c r="M160" i="56"/>
  <c r="N160" i="56"/>
  <c r="M161" i="56"/>
  <c r="N161" i="56"/>
  <c r="M162" i="56"/>
  <c r="N162" i="56"/>
  <c r="M163" i="56"/>
  <c r="N163" i="56"/>
  <c r="M164" i="56"/>
  <c r="N164" i="56"/>
  <c r="M165" i="56"/>
  <c r="N165" i="56"/>
  <c r="M166" i="56"/>
  <c r="N166" i="56"/>
  <c r="M170" i="56"/>
  <c r="N170" i="56"/>
  <c r="M171" i="56"/>
  <c r="N171" i="56"/>
  <c r="M172" i="56"/>
  <c r="N172" i="56"/>
  <c r="M173" i="56"/>
  <c r="N173" i="56"/>
  <c r="M174" i="56"/>
  <c r="N174" i="56"/>
  <c r="M175" i="56"/>
  <c r="N175" i="56"/>
  <c r="M176" i="56"/>
  <c r="N176" i="56"/>
  <c r="M177" i="56"/>
  <c r="N177" i="56"/>
  <c r="M178" i="56"/>
  <c r="N178" i="56"/>
  <c r="M179" i="56"/>
  <c r="N179" i="56"/>
  <c r="M180" i="56"/>
  <c r="N180" i="56"/>
  <c r="M181" i="56"/>
  <c r="N181" i="56"/>
  <c r="M182" i="56"/>
  <c r="N182" i="56"/>
  <c r="M183" i="56"/>
  <c r="N183" i="56"/>
  <c r="M184" i="56"/>
  <c r="N184" i="56"/>
  <c r="N169" i="56"/>
  <c r="M169" i="56"/>
  <c r="N168" i="56"/>
  <c r="M168" i="56"/>
  <c r="N148" i="56"/>
  <c r="M148" i="56"/>
  <c r="N147" i="56"/>
  <c r="M147" i="56"/>
  <c r="N127" i="56"/>
  <c r="M127" i="56"/>
  <c r="N126" i="56"/>
  <c r="M126" i="56"/>
  <c r="N110" i="56"/>
  <c r="M110" i="56"/>
  <c r="N111" i="56"/>
  <c r="M111" i="56"/>
  <c r="N109" i="56"/>
  <c r="M109" i="56"/>
  <c r="N97" i="56"/>
  <c r="M97" i="56"/>
  <c r="N96" i="56"/>
  <c r="M96" i="56"/>
  <c r="N81" i="56"/>
  <c r="M81" i="56"/>
  <c r="N80" i="56"/>
  <c r="M80" i="56"/>
  <c r="N70" i="56"/>
  <c r="M70" i="56"/>
  <c r="N69" i="56"/>
  <c r="M69" i="56"/>
  <c r="N53" i="56"/>
  <c r="M53" i="56"/>
  <c r="N52" i="56"/>
  <c r="M52" i="56"/>
  <c r="N28" i="56"/>
  <c r="M28" i="56"/>
  <c r="N27" i="56"/>
  <c r="M27" i="56"/>
  <c r="M14" i="56"/>
  <c r="N14" i="56"/>
  <c r="M15" i="56"/>
  <c r="N15" i="56"/>
  <c r="M16" i="56"/>
  <c r="N16" i="56"/>
  <c r="M17" i="56"/>
  <c r="N17" i="56"/>
  <c r="M18" i="56"/>
  <c r="N18" i="56"/>
  <c r="M19" i="56"/>
  <c r="N19" i="56"/>
  <c r="M20" i="56"/>
  <c r="N20" i="56"/>
  <c r="M21" i="56"/>
  <c r="N21" i="56"/>
  <c r="M22" i="56"/>
  <c r="N22" i="56"/>
  <c r="M23" i="56"/>
  <c r="N23" i="56"/>
  <c r="M24" i="56"/>
  <c r="N24" i="56"/>
  <c r="M25" i="56"/>
  <c r="N25" i="56"/>
  <c r="N13" i="56"/>
  <c r="M13" i="56"/>
  <c r="F184" i="53"/>
  <c r="E184" i="53"/>
  <c r="D184" i="53"/>
  <c r="C184" i="53"/>
  <c r="F183" i="53"/>
  <c r="E183" i="53"/>
  <c r="D183" i="53"/>
  <c r="C183" i="53"/>
  <c r="F182" i="53"/>
  <c r="E182" i="53"/>
  <c r="D182" i="53"/>
  <c r="C182" i="53"/>
  <c r="F181" i="53"/>
  <c r="E181" i="53"/>
  <c r="D181" i="53"/>
  <c r="C181" i="53"/>
  <c r="F180" i="53"/>
  <c r="E180" i="53"/>
  <c r="D180" i="53"/>
  <c r="C180" i="53"/>
  <c r="F179" i="53"/>
  <c r="E179" i="53"/>
  <c r="D179" i="53"/>
  <c r="C179" i="53"/>
  <c r="F178" i="53"/>
  <c r="E178" i="53"/>
  <c r="D178" i="53"/>
  <c r="C178" i="53"/>
  <c r="F177" i="53"/>
  <c r="E177" i="53"/>
  <c r="D177" i="53"/>
  <c r="C177" i="53"/>
  <c r="F176" i="53"/>
  <c r="E176" i="53"/>
  <c r="D176" i="53"/>
  <c r="C176" i="53"/>
  <c r="F175" i="53"/>
  <c r="E175" i="53"/>
  <c r="D175" i="53"/>
  <c r="C175" i="53"/>
  <c r="F174" i="53"/>
  <c r="E174" i="53"/>
  <c r="D174" i="53"/>
  <c r="C174" i="53"/>
  <c r="F173" i="53"/>
  <c r="E173" i="53"/>
  <c r="D173" i="53"/>
  <c r="C173" i="53"/>
  <c r="F172" i="53"/>
  <c r="E172" i="53"/>
  <c r="D172" i="53"/>
  <c r="C172" i="53"/>
  <c r="F171" i="53"/>
  <c r="E171" i="53"/>
  <c r="D171" i="53"/>
  <c r="C171" i="53"/>
  <c r="F170" i="53"/>
  <c r="E170" i="53"/>
  <c r="D170" i="53"/>
  <c r="C170" i="53"/>
  <c r="F169" i="53"/>
  <c r="E169" i="53"/>
  <c r="D169" i="53"/>
  <c r="C169" i="53"/>
  <c r="F168" i="53"/>
  <c r="E168" i="53"/>
  <c r="D168" i="53"/>
  <c r="C168" i="53"/>
  <c r="F166" i="53"/>
  <c r="E166" i="53"/>
  <c r="D166" i="53"/>
  <c r="C166" i="53"/>
  <c r="F165" i="53"/>
  <c r="E165" i="53"/>
  <c r="D165" i="53"/>
  <c r="C165" i="53"/>
  <c r="F164" i="53"/>
  <c r="E164" i="53"/>
  <c r="D164" i="53"/>
  <c r="C164" i="53"/>
  <c r="F163" i="53"/>
  <c r="E163" i="53"/>
  <c r="D163" i="53"/>
  <c r="C163" i="53"/>
  <c r="F162" i="53"/>
  <c r="E162" i="53"/>
  <c r="D162" i="53"/>
  <c r="C162" i="53"/>
  <c r="F161" i="53"/>
  <c r="E161" i="53"/>
  <c r="D161" i="53"/>
  <c r="C161" i="53"/>
  <c r="F160" i="53"/>
  <c r="E160" i="53"/>
  <c r="D160" i="53"/>
  <c r="C160" i="53"/>
  <c r="F159" i="53"/>
  <c r="E159" i="53"/>
  <c r="D159" i="53"/>
  <c r="C159" i="53"/>
  <c r="F158" i="53"/>
  <c r="E158" i="53"/>
  <c r="D158" i="53"/>
  <c r="C158" i="53"/>
  <c r="F157" i="53"/>
  <c r="E157" i="53"/>
  <c r="D157" i="53"/>
  <c r="C157" i="53"/>
  <c r="F156" i="53"/>
  <c r="E156" i="53"/>
  <c r="D156" i="53"/>
  <c r="C156" i="53"/>
  <c r="F155" i="53"/>
  <c r="E155" i="53"/>
  <c r="D155" i="53"/>
  <c r="C155" i="53"/>
  <c r="F154" i="53"/>
  <c r="E154" i="53"/>
  <c r="D154" i="53"/>
  <c r="C154" i="53"/>
  <c r="F153" i="53"/>
  <c r="E153" i="53"/>
  <c r="D153" i="53"/>
  <c r="C153" i="53"/>
  <c r="F152" i="53"/>
  <c r="E152" i="53"/>
  <c r="D152" i="53"/>
  <c r="C152" i="53"/>
  <c r="F151" i="53"/>
  <c r="E151" i="53"/>
  <c r="D151" i="53"/>
  <c r="C151" i="53"/>
  <c r="F150" i="53"/>
  <c r="E150" i="53"/>
  <c r="D150" i="53"/>
  <c r="C150" i="53"/>
  <c r="F149" i="53"/>
  <c r="E149" i="53"/>
  <c r="D149" i="53"/>
  <c r="C149" i="53"/>
  <c r="F148" i="53"/>
  <c r="E148" i="53"/>
  <c r="D148" i="53"/>
  <c r="C148" i="53"/>
  <c r="F147" i="53"/>
  <c r="E147" i="53"/>
  <c r="D147" i="53"/>
  <c r="C147" i="53"/>
  <c r="F145" i="53"/>
  <c r="E145" i="53"/>
  <c r="D145" i="53"/>
  <c r="C145" i="53"/>
  <c r="F144" i="53"/>
  <c r="E144" i="53"/>
  <c r="D144" i="53"/>
  <c r="C144" i="53"/>
  <c r="F143" i="53"/>
  <c r="E143" i="53"/>
  <c r="D143" i="53"/>
  <c r="C143" i="53"/>
  <c r="F142" i="53"/>
  <c r="E142" i="53"/>
  <c r="D142" i="53"/>
  <c r="C142" i="53"/>
  <c r="F141" i="53"/>
  <c r="E141" i="53"/>
  <c r="D141" i="53"/>
  <c r="C141" i="53"/>
  <c r="F140" i="53"/>
  <c r="E140" i="53"/>
  <c r="D140" i="53"/>
  <c r="C140" i="53"/>
  <c r="F139" i="53"/>
  <c r="E139" i="53"/>
  <c r="D139" i="53"/>
  <c r="C139" i="53"/>
  <c r="F138" i="53"/>
  <c r="E138" i="53"/>
  <c r="D138" i="53"/>
  <c r="C138" i="53"/>
  <c r="F137" i="53"/>
  <c r="E137" i="53"/>
  <c r="D137" i="53"/>
  <c r="C137" i="53"/>
  <c r="F136" i="53"/>
  <c r="E136" i="53"/>
  <c r="D136" i="53"/>
  <c r="C136" i="53"/>
  <c r="F135" i="53"/>
  <c r="E135" i="53"/>
  <c r="D135" i="53"/>
  <c r="C135" i="53"/>
  <c r="F134" i="53"/>
  <c r="E134" i="53"/>
  <c r="D134" i="53"/>
  <c r="C134" i="53"/>
  <c r="F133" i="53"/>
  <c r="E133" i="53"/>
  <c r="D133" i="53"/>
  <c r="C133" i="53"/>
  <c r="F132" i="53"/>
  <c r="E132" i="53"/>
  <c r="D132" i="53"/>
  <c r="C132" i="53"/>
  <c r="F131" i="53"/>
  <c r="E131" i="53"/>
  <c r="D131" i="53"/>
  <c r="C131" i="53"/>
  <c r="F130" i="53"/>
  <c r="E130" i="53"/>
  <c r="D130" i="53"/>
  <c r="C130" i="53"/>
  <c r="F129" i="53"/>
  <c r="E129" i="53"/>
  <c r="D129" i="53"/>
  <c r="C129" i="53"/>
  <c r="F128" i="53"/>
  <c r="E128" i="53"/>
  <c r="D128" i="53"/>
  <c r="C128" i="53"/>
  <c r="F127" i="53"/>
  <c r="E127" i="53"/>
  <c r="D127" i="53"/>
  <c r="C127" i="53"/>
  <c r="F126" i="53"/>
  <c r="E126" i="53"/>
  <c r="D126" i="53"/>
  <c r="C126" i="53"/>
  <c r="F124" i="53"/>
  <c r="E124" i="53"/>
  <c r="D124" i="53"/>
  <c r="C124" i="53"/>
  <c r="F123" i="53"/>
  <c r="E123" i="53"/>
  <c r="D123" i="53"/>
  <c r="C123" i="53"/>
  <c r="F122" i="53"/>
  <c r="E122" i="53"/>
  <c r="D122" i="53"/>
  <c r="C122" i="53"/>
  <c r="F121" i="53"/>
  <c r="E121" i="53"/>
  <c r="D121" i="53"/>
  <c r="C121" i="53"/>
  <c r="F120" i="53"/>
  <c r="E120" i="53"/>
  <c r="D120" i="53"/>
  <c r="C120" i="53"/>
  <c r="F119" i="53"/>
  <c r="E119" i="53"/>
  <c r="D119" i="53"/>
  <c r="C119" i="53"/>
  <c r="F118" i="53"/>
  <c r="E118" i="53"/>
  <c r="D118" i="53"/>
  <c r="C118" i="53"/>
  <c r="F117" i="53"/>
  <c r="E117" i="53"/>
  <c r="D117" i="53"/>
  <c r="C117" i="53"/>
  <c r="F116" i="53"/>
  <c r="E116" i="53"/>
  <c r="D116" i="53"/>
  <c r="C116" i="53"/>
  <c r="F115" i="53"/>
  <c r="E115" i="53"/>
  <c r="D115" i="53"/>
  <c r="C115" i="53"/>
  <c r="F114" i="53"/>
  <c r="E114" i="53"/>
  <c r="D114" i="53"/>
  <c r="C114" i="53"/>
  <c r="F113" i="53"/>
  <c r="E113" i="53"/>
  <c r="D113" i="53"/>
  <c r="C113" i="53"/>
  <c r="F112" i="53"/>
  <c r="E112" i="53"/>
  <c r="D112" i="53"/>
  <c r="C112" i="53"/>
  <c r="F111" i="53"/>
  <c r="E111" i="53"/>
  <c r="D111" i="53"/>
  <c r="C111" i="53"/>
  <c r="F110" i="53"/>
  <c r="E110" i="53"/>
  <c r="D110" i="53"/>
  <c r="C110" i="53"/>
  <c r="F109" i="53"/>
  <c r="E109" i="53"/>
  <c r="D109" i="53"/>
  <c r="C109" i="53"/>
  <c r="F107" i="53"/>
  <c r="E107" i="53"/>
  <c r="D107" i="53"/>
  <c r="C107" i="53"/>
  <c r="F106" i="53"/>
  <c r="E106" i="53"/>
  <c r="D106" i="53"/>
  <c r="C106" i="53"/>
  <c r="F105" i="53"/>
  <c r="E105" i="53"/>
  <c r="D105" i="53"/>
  <c r="C105" i="53"/>
  <c r="F104" i="53"/>
  <c r="E104" i="53"/>
  <c r="D104" i="53"/>
  <c r="C104" i="53"/>
  <c r="F103" i="53"/>
  <c r="E103" i="53"/>
  <c r="D103" i="53"/>
  <c r="C103" i="53"/>
  <c r="F102" i="53"/>
  <c r="E102" i="53"/>
  <c r="D102" i="53"/>
  <c r="C102" i="53"/>
  <c r="F101" i="53"/>
  <c r="E101" i="53"/>
  <c r="D101" i="53"/>
  <c r="C101" i="53"/>
  <c r="F100" i="53"/>
  <c r="E100" i="53"/>
  <c r="D100" i="53"/>
  <c r="C100" i="53"/>
  <c r="F99" i="53"/>
  <c r="E99" i="53"/>
  <c r="D99" i="53"/>
  <c r="C99" i="53"/>
  <c r="F98" i="53"/>
  <c r="E98" i="53"/>
  <c r="D98" i="53"/>
  <c r="C98" i="53"/>
  <c r="F97" i="53"/>
  <c r="E97" i="53"/>
  <c r="D97" i="53"/>
  <c r="C97" i="53"/>
  <c r="F96" i="53"/>
  <c r="E96" i="53"/>
  <c r="D96" i="53"/>
  <c r="C96" i="53"/>
  <c r="F94" i="53"/>
  <c r="E94" i="53"/>
  <c r="D94" i="53"/>
  <c r="C94" i="53"/>
  <c r="F93" i="53"/>
  <c r="E93" i="53"/>
  <c r="D93" i="53"/>
  <c r="C93" i="53"/>
  <c r="F92" i="53"/>
  <c r="E92" i="53"/>
  <c r="D92" i="53"/>
  <c r="C92" i="53"/>
  <c r="F91" i="53"/>
  <c r="E91" i="53"/>
  <c r="D91" i="53"/>
  <c r="C91" i="53"/>
  <c r="F90" i="53"/>
  <c r="E90" i="53"/>
  <c r="D90" i="53"/>
  <c r="C90" i="53"/>
  <c r="F89" i="53"/>
  <c r="E89" i="53"/>
  <c r="D89" i="53"/>
  <c r="C89" i="53"/>
  <c r="F88" i="53"/>
  <c r="E88" i="53"/>
  <c r="D88" i="53"/>
  <c r="C88" i="53"/>
  <c r="F87" i="53"/>
  <c r="E87" i="53"/>
  <c r="D87" i="53"/>
  <c r="C87" i="53"/>
  <c r="F86" i="53"/>
  <c r="E86" i="53"/>
  <c r="D86" i="53"/>
  <c r="C86" i="53"/>
  <c r="F85" i="53"/>
  <c r="E85" i="53"/>
  <c r="D85" i="53"/>
  <c r="C85" i="53"/>
  <c r="F84" i="53"/>
  <c r="E84" i="53"/>
  <c r="D84" i="53"/>
  <c r="C84" i="53"/>
  <c r="F83" i="53"/>
  <c r="E83" i="53"/>
  <c r="D83" i="53"/>
  <c r="C83" i="53"/>
  <c r="F82" i="53"/>
  <c r="E82" i="53"/>
  <c r="D82" i="53"/>
  <c r="C82" i="53"/>
  <c r="F81" i="53"/>
  <c r="E81" i="53"/>
  <c r="D81" i="53"/>
  <c r="C81" i="53"/>
  <c r="F80" i="53"/>
  <c r="E80" i="53"/>
  <c r="D80" i="53"/>
  <c r="C80" i="53"/>
  <c r="F78" i="53"/>
  <c r="E78" i="53"/>
  <c r="D78" i="53"/>
  <c r="C78" i="53"/>
  <c r="F77" i="53"/>
  <c r="E77" i="53"/>
  <c r="D77" i="53"/>
  <c r="C77" i="53"/>
  <c r="F76" i="53"/>
  <c r="E76" i="53"/>
  <c r="D76" i="53"/>
  <c r="C76" i="53"/>
  <c r="F75" i="53"/>
  <c r="E75" i="53"/>
  <c r="D75" i="53"/>
  <c r="C75" i="53"/>
  <c r="F74" i="53"/>
  <c r="E74" i="53"/>
  <c r="D74" i="53"/>
  <c r="C74" i="53"/>
  <c r="F73" i="53"/>
  <c r="E73" i="53"/>
  <c r="D73" i="53"/>
  <c r="C73" i="53"/>
  <c r="F72" i="53"/>
  <c r="E72" i="53"/>
  <c r="D72" i="53"/>
  <c r="C72" i="53"/>
  <c r="F71" i="53"/>
  <c r="E71" i="53"/>
  <c r="D71" i="53"/>
  <c r="C71" i="53"/>
  <c r="F70" i="53"/>
  <c r="E70" i="53"/>
  <c r="D70" i="53"/>
  <c r="C70" i="53"/>
  <c r="F69" i="53"/>
  <c r="E69" i="53"/>
  <c r="D69" i="53"/>
  <c r="C69" i="53"/>
  <c r="F67" i="53"/>
  <c r="E67" i="53"/>
  <c r="D67" i="53"/>
  <c r="C67" i="53"/>
  <c r="F66" i="53"/>
  <c r="E66" i="53"/>
  <c r="D66" i="53"/>
  <c r="C66" i="53"/>
  <c r="F65" i="53"/>
  <c r="E65" i="53"/>
  <c r="D65" i="53"/>
  <c r="C65" i="53"/>
  <c r="F64" i="53"/>
  <c r="E64" i="53"/>
  <c r="D64" i="53"/>
  <c r="C64" i="53"/>
  <c r="F63" i="53"/>
  <c r="E63" i="53"/>
  <c r="D63" i="53"/>
  <c r="C63" i="53"/>
  <c r="F62" i="53"/>
  <c r="E62" i="53"/>
  <c r="D62" i="53"/>
  <c r="C62" i="53"/>
  <c r="F61" i="53"/>
  <c r="E61" i="53"/>
  <c r="D61" i="53"/>
  <c r="C61" i="53"/>
  <c r="F60" i="53"/>
  <c r="E60" i="53"/>
  <c r="D60" i="53"/>
  <c r="C60" i="53"/>
  <c r="F59" i="53"/>
  <c r="E59" i="53"/>
  <c r="D59" i="53"/>
  <c r="C59" i="53"/>
  <c r="F58" i="53"/>
  <c r="E58" i="53"/>
  <c r="D58" i="53"/>
  <c r="C58" i="53"/>
  <c r="F57" i="53"/>
  <c r="E57" i="53"/>
  <c r="D57" i="53"/>
  <c r="C57" i="53"/>
  <c r="F56" i="53"/>
  <c r="E56" i="53"/>
  <c r="D56" i="53"/>
  <c r="C56" i="53"/>
  <c r="F55" i="53"/>
  <c r="E55" i="53"/>
  <c r="D55" i="53"/>
  <c r="C55" i="53"/>
  <c r="F54" i="53"/>
  <c r="E54" i="53"/>
  <c r="D54" i="53"/>
  <c r="C54" i="53"/>
  <c r="F53" i="53"/>
  <c r="E53" i="53"/>
  <c r="D53" i="53"/>
  <c r="C53" i="53"/>
  <c r="F52" i="53"/>
  <c r="E52" i="53"/>
  <c r="D52" i="53"/>
  <c r="C52" i="53"/>
  <c r="F50" i="53"/>
  <c r="E50" i="53"/>
  <c r="D50" i="53"/>
  <c r="C50" i="53"/>
  <c r="F49" i="53"/>
  <c r="E49" i="53"/>
  <c r="D49" i="53"/>
  <c r="C49" i="53"/>
  <c r="F48" i="53"/>
  <c r="E48" i="53"/>
  <c r="D48" i="53"/>
  <c r="C48" i="53"/>
  <c r="F47" i="53"/>
  <c r="E47" i="53"/>
  <c r="D47" i="53"/>
  <c r="C47" i="53"/>
  <c r="F46" i="53"/>
  <c r="E46" i="53"/>
  <c r="D46" i="53"/>
  <c r="C46" i="53"/>
  <c r="F45" i="53"/>
  <c r="E45" i="53"/>
  <c r="D45" i="53"/>
  <c r="C45" i="53"/>
  <c r="F44" i="53"/>
  <c r="E44" i="53"/>
  <c r="D44" i="53"/>
  <c r="C44" i="53"/>
  <c r="F43" i="53"/>
  <c r="E43" i="53"/>
  <c r="D43" i="53"/>
  <c r="C43" i="53"/>
  <c r="F42" i="53"/>
  <c r="E42" i="53"/>
  <c r="D42" i="53"/>
  <c r="C42" i="53"/>
  <c r="F41" i="53"/>
  <c r="E41" i="53"/>
  <c r="D41" i="53"/>
  <c r="C41" i="53"/>
  <c r="F40" i="53"/>
  <c r="E40" i="53"/>
  <c r="D40" i="53"/>
  <c r="C40" i="53"/>
  <c r="F39" i="53"/>
  <c r="E39" i="53"/>
  <c r="D39" i="53"/>
  <c r="C39" i="53"/>
  <c r="F38" i="53"/>
  <c r="E38" i="53"/>
  <c r="D38" i="53"/>
  <c r="C38" i="53"/>
  <c r="F37" i="53"/>
  <c r="E37" i="53"/>
  <c r="D37" i="53"/>
  <c r="C37" i="53"/>
  <c r="F36" i="53"/>
  <c r="E36" i="53"/>
  <c r="D36" i="53"/>
  <c r="C36" i="53"/>
  <c r="F35" i="53"/>
  <c r="E35" i="53"/>
  <c r="D35" i="53"/>
  <c r="C35" i="53"/>
  <c r="F34" i="53"/>
  <c r="E34" i="53"/>
  <c r="D34" i="53"/>
  <c r="C34" i="53"/>
  <c r="F33" i="53"/>
  <c r="E33" i="53"/>
  <c r="D33" i="53"/>
  <c r="C33" i="53"/>
  <c r="F32" i="53"/>
  <c r="E32" i="53"/>
  <c r="D32" i="53"/>
  <c r="C32" i="53"/>
  <c r="F31" i="53"/>
  <c r="E31" i="53"/>
  <c r="D31" i="53"/>
  <c r="C31" i="53"/>
  <c r="F30" i="53"/>
  <c r="E30" i="53"/>
  <c r="D30" i="53"/>
  <c r="C30" i="53"/>
  <c r="F29" i="53"/>
  <c r="E29" i="53"/>
  <c r="D29" i="53"/>
  <c r="C29" i="53"/>
  <c r="F28" i="53"/>
  <c r="E28" i="53"/>
  <c r="D28" i="53"/>
  <c r="C28" i="53"/>
  <c r="F27" i="53"/>
  <c r="E27" i="53"/>
  <c r="D27" i="53"/>
  <c r="C27" i="53"/>
  <c r="C14" i="53"/>
  <c r="D14" i="53"/>
  <c r="E14" i="53"/>
  <c r="F14" i="53"/>
  <c r="C15" i="53"/>
  <c r="D15" i="53"/>
  <c r="E15" i="53"/>
  <c r="F15" i="53"/>
  <c r="C16" i="53"/>
  <c r="D16" i="53"/>
  <c r="E16" i="53"/>
  <c r="F16" i="53"/>
  <c r="C17" i="53"/>
  <c r="D17" i="53"/>
  <c r="E17" i="53"/>
  <c r="F17" i="53"/>
  <c r="C18" i="53"/>
  <c r="D18" i="53"/>
  <c r="E18" i="53"/>
  <c r="F18" i="53"/>
  <c r="C19" i="53"/>
  <c r="D19" i="53"/>
  <c r="E19" i="53"/>
  <c r="F19" i="53"/>
  <c r="C20" i="53"/>
  <c r="D20" i="53"/>
  <c r="E20" i="53"/>
  <c r="F20" i="53"/>
  <c r="C21" i="53"/>
  <c r="D21" i="53"/>
  <c r="E21" i="53"/>
  <c r="F21" i="53"/>
  <c r="C22" i="53"/>
  <c r="D22" i="53"/>
  <c r="E22" i="53"/>
  <c r="F22" i="53"/>
  <c r="C23" i="53"/>
  <c r="D23" i="53"/>
  <c r="E23" i="53"/>
  <c r="F23" i="53"/>
  <c r="C24" i="53"/>
  <c r="D24" i="53"/>
  <c r="E24" i="53"/>
  <c r="F24" i="53"/>
  <c r="C25" i="53"/>
  <c r="D25" i="53"/>
  <c r="E25" i="53"/>
  <c r="F25" i="53"/>
  <c r="D13" i="53"/>
  <c r="E13" i="53"/>
  <c r="F13" i="53"/>
  <c r="C13" i="53"/>
  <c r="F11" i="53"/>
  <c r="E11" i="53"/>
  <c r="D11" i="53"/>
  <c r="C11" i="53"/>
  <c r="D9" i="53"/>
  <c r="E9" i="53"/>
  <c r="F9" i="53"/>
  <c r="C9" i="53"/>
  <c r="C6" i="53"/>
  <c r="H11" i="53" l="1"/>
  <c r="H9" i="53"/>
  <c r="H97" i="53"/>
  <c r="H98" i="53"/>
  <c r="H99" i="53"/>
  <c r="H100" i="53"/>
  <c r="H101" i="53"/>
  <c r="H102" i="53"/>
  <c r="H103" i="53"/>
  <c r="H104" i="53"/>
  <c r="H105" i="53"/>
  <c r="H106" i="53"/>
  <c r="H107" i="53"/>
  <c r="H109" i="53"/>
  <c r="H110" i="53"/>
  <c r="H111" i="53"/>
  <c r="H113" i="53"/>
  <c r="H114" i="53"/>
  <c r="H115" i="53"/>
  <c r="H116" i="53"/>
  <c r="H117" i="53"/>
  <c r="H118" i="53"/>
  <c r="H119" i="53"/>
  <c r="H120" i="53"/>
  <c r="H121" i="53"/>
  <c r="H122" i="53"/>
  <c r="H123" i="53"/>
  <c r="H124" i="53"/>
  <c r="H126" i="53"/>
  <c r="H127" i="53"/>
  <c r="H128" i="53"/>
  <c r="H129" i="53"/>
  <c r="H130" i="53"/>
  <c r="H131" i="53"/>
  <c r="H132" i="53"/>
  <c r="H133" i="53"/>
  <c r="H134" i="53"/>
  <c r="H135" i="53"/>
  <c r="H136" i="53"/>
  <c r="H137" i="53"/>
  <c r="H138" i="53"/>
  <c r="H139" i="53"/>
  <c r="H140" i="53"/>
  <c r="H141" i="53"/>
  <c r="H142" i="53"/>
  <c r="H143" i="53"/>
  <c r="H144" i="53"/>
  <c r="H145" i="53"/>
  <c r="H147" i="53"/>
  <c r="H148" i="53"/>
  <c r="H149" i="53"/>
  <c r="H150" i="53"/>
  <c r="H151" i="53"/>
  <c r="H152" i="53"/>
  <c r="H153" i="53"/>
  <c r="H154" i="53"/>
  <c r="H155" i="53"/>
  <c r="H156" i="53"/>
  <c r="H157" i="53"/>
  <c r="H158" i="53"/>
  <c r="H159" i="53"/>
  <c r="H160" i="53"/>
  <c r="H161" i="53"/>
  <c r="H162" i="53"/>
  <c r="H163" i="53"/>
  <c r="H164" i="53"/>
  <c r="H165" i="53"/>
  <c r="H166" i="53"/>
  <c r="H168" i="53"/>
  <c r="H169" i="53"/>
  <c r="H170" i="53"/>
  <c r="H171" i="53"/>
  <c r="H172" i="53"/>
  <c r="H173" i="53"/>
  <c r="H174" i="53"/>
  <c r="H175" i="53"/>
  <c r="H176" i="53"/>
  <c r="H177" i="53"/>
  <c r="H178" i="53"/>
  <c r="H179" i="53"/>
  <c r="H180" i="53"/>
  <c r="H181" i="53"/>
  <c r="H182" i="53"/>
  <c r="H183" i="53"/>
  <c r="H184" i="53"/>
  <c r="H28" i="53"/>
  <c r="H29" i="53"/>
  <c r="H30" i="53"/>
  <c r="H31" i="53"/>
  <c r="H32" i="53"/>
  <c r="H33" i="53"/>
  <c r="H34" i="53"/>
  <c r="H35" i="53"/>
  <c r="H36" i="53"/>
  <c r="H37" i="53"/>
  <c r="H38" i="53"/>
  <c r="H39" i="53"/>
  <c r="H40" i="53"/>
  <c r="H41" i="53"/>
  <c r="H42" i="53"/>
  <c r="H43" i="53"/>
  <c r="H44" i="53"/>
  <c r="H45" i="53"/>
  <c r="H46" i="53"/>
  <c r="H47" i="53"/>
  <c r="H48" i="53"/>
  <c r="H49" i="53"/>
  <c r="H50" i="53"/>
  <c r="H52" i="53"/>
  <c r="H53" i="53"/>
  <c r="H54" i="53"/>
  <c r="H55" i="53"/>
  <c r="H56" i="53"/>
  <c r="H57" i="53"/>
  <c r="H58" i="53"/>
  <c r="H59" i="53"/>
  <c r="H60" i="53"/>
  <c r="H61" i="53"/>
  <c r="H62" i="53"/>
  <c r="H63" i="53"/>
  <c r="H64" i="53"/>
  <c r="H65" i="53"/>
  <c r="H66" i="53"/>
  <c r="H67" i="53"/>
  <c r="H69" i="53"/>
  <c r="H70" i="53"/>
  <c r="H71" i="53"/>
  <c r="H72" i="53"/>
  <c r="H73" i="53"/>
  <c r="H74" i="53"/>
  <c r="H75" i="53"/>
  <c r="H76" i="53"/>
  <c r="H77" i="53"/>
  <c r="H78" i="53"/>
  <c r="H80" i="53"/>
  <c r="H81" i="53"/>
  <c r="H82" i="53"/>
  <c r="H83" i="53"/>
  <c r="H84" i="53"/>
  <c r="H85" i="53"/>
  <c r="H86" i="53"/>
  <c r="H87" i="53"/>
  <c r="H88" i="53"/>
  <c r="H89" i="53"/>
  <c r="H90" i="53"/>
  <c r="H91" i="53"/>
  <c r="H92" i="53"/>
  <c r="H93" i="53"/>
  <c r="H94" i="53"/>
  <c r="H96" i="53"/>
  <c r="H14" i="53"/>
  <c r="H15" i="53"/>
  <c r="H16" i="53"/>
  <c r="H17" i="53"/>
  <c r="H18" i="53"/>
  <c r="H19" i="53"/>
  <c r="H20" i="53"/>
  <c r="H21" i="53"/>
  <c r="H22" i="53"/>
  <c r="H23" i="53"/>
  <c r="H24" i="53"/>
  <c r="H25" i="53"/>
  <c r="H27" i="53"/>
  <c r="H13" i="53"/>
  <c r="I183" i="52"/>
  <c r="F183" i="52"/>
  <c r="E183" i="52"/>
  <c r="L182" i="52"/>
  <c r="K182" i="52"/>
  <c r="D182" i="52"/>
  <c r="C182" i="52"/>
  <c r="J181" i="52"/>
  <c r="I181" i="52"/>
  <c r="E181" i="52"/>
  <c r="H180" i="52"/>
  <c r="G180" i="52"/>
  <c r="I179" i="52"/>
  <c r="F179" i="52"/>
  <c r="E179" i="52"/>
  <c r="L178" i="52"/>
  <c r="K178" i="52"/>
  <c r="D178" i="52"/>
  <c r="C178" i="52"/>
  <c r="J177" i="52"/>
  <c r="I177" i="52"/>
  <c r="E177" i="52"/>
  <c r="H176" i="52"/>
  <c r="G176" i="52"/>
  <c r="I175" i="52"/>
  <c r="F175" i="52"/>
  <c r="E175" i="52"/>
  <c r="L174" i="52"/>
  <c r="K174" i="52"/>
  <c r="D174" i="52"/>
  <c r="C174" i="52"/>
  <c r="J173" i="52"/>
  <c r="I173" i="52"/>
  <c r="E173" i="52"/>
  <c r="H172" i="52"/>
  <c r="G172" i="52"/>
  <c r="I171" i="52"/>
  <c r="F171" i="52"/>
  <c r="E171" i="52"/>
  <c r="L170" i="52"/>
  <c r="K170" i="52"/>
  <c r="D170" i="52"/>
  <c r="C170" i="52"/>
  <c r="J169" i="52"/>
  <c r="I169" i="52"/>
  <c r="E169" i="52"/>
  <c r="H168" i="52"/>
  <c r="G168" i="52"/>
  <c r="I167" i="52"/>
  <c r="F167" i="52"/>
  <c r="E167" i="52"/>
  <c r="F165" i="52"/>
  <c r="E165" i="52"/>
  <c r="L164" i="52"/>
  <c r="K164" i="52"/>
  <c r="G164" i="52"/>
  <c r="D164" i="52"/>
  <c r="C164" i="52"/>
  <c r="J163" i="52"/>
  <c r="I163" i="52"/>
  <c r="K162" i="52"/>
  <c r="H162" i="52"/>
  <c r="G162" i="52"/>
  <c r="C162" i="52"/>
  <c r="F161" i="52"/>
  <c r="E161" i="52"/>
  <c r="L160" i="52"/>
  <c r="K160" i="52"/>
  <c r="G160" i="52"/>
  <c r="D160" i="52"/>
  <c r="C160" i="52"/>
  <c r="J159" i="52"/>
  <c r="I159" i="52"/>
  <c r="K158" i="52"/>
  <c r="H158" i="52"/>
  <c r="G158" i="52"/>
  <c r="C158" i="52"/>
  <c r="F157" i="52"/>
  <c r="E157" i="52"/>
  <c r="L156" i="52"/>
  <c r="K156" i="52"/>
  <c r="G156" i="52"/>
  <c r="D156" i="52"/>
  <c r="C156" i="52"/>
  <c r="J155" i="52"/>
  <c r="I155" i="52"/>
  <c r="K154" i="52"/>
  <c r="H154" i="52"/>
  <c r="G154" i="52"/>
  <c r="C154" i="52"/>
  <c r="F153" i="52"/>
  <c r="E153" i="52"/>
  <c r="L152" i="52"/>
  <c r="K152" i="52"/>
  <c r="G152" i="52"/>
  <c r="D152" i="52"/>
  <c r="C152" i="52"/>
  <c r="J151" i="52"/>
  <c r="I151" i="52"/>
  <c r="K150" i="52"/>
  <c r="H150" i="52"/>
  <c r="G150" i="52"/>
  <c r="C150" i="52"/>
  <c r="F149" i="52"/>
  <c r="E149" i="52"/>
  <c r="L148" i="52"/>
  <c r="K148" i="52"/>
  <c r="G148" i="52"/>
  <c r="D148" i="52"/>
  <c r="C148" i="52"/>
  <c r="J147" i="52"/>
  <c r="I147" i="52"/>
  <c r="K146" i="52"/>
  <c r="H146" i="52"/>
  <c r="G146" i="52"/>
  <c r="C146" i="52"/>
  <c r="F144" i="52"/>
  <c r="E144" i="52"/>
  <c r="L143" i="52"/>
  <c r="K143" i="52"/>
  <c r="G143" i="52"/>
  <c r="D143" i="52"/>
  <c r="C143" i="52"/>
  <c r="J142" i="52"/>
  <c r="I142" i="52"/>
  <c r="K141" i="52"/>
  <c r="H141" i="52"/>
  <c r="G141" i="52"/>
  <c r="C141" i="52"/>
  <c r="F140" i="52"/>
  <c r="E140" i="52"/>
  <c r="L139" i="52"/>
  <c r="K139" i="52"/>
  <c r="G139" i="52"/>
  <c r="D139" i="52"/>
  <c r="C139" i="52"/>
  <c r="J138" i="52"/>
  <c r="I138" i="52"/>
  <c r="K137" i="52"/>
  <c r="H137" i="52"/>
  <c r="G137" i="52"/>
  <c r="C137" i="52"/>
  <c r="F136" i="52"/>
  <c r="E136" i="52"/>
  <c r="L135" i="52"/>
  <c r="K135" i="52"/>
  <c r="G135" i="52"/>
  <c r="D135" i="52"/>
  <c r="C135" i="52"/>
  <c r="J134" i="52"/>
  <c r="I134" i="52"/>
  <c r="K133" i="52"/>
  <c r="H133" i="52"/>
  <c r="G133" i="52"/>
  <c r="C133" i="52"/>
  <c r="F132" i="52"/>
  <c r="E132" i="52"/>
  <c r="L131" i="52"/>
  <c r="K131" i="52"/>
  <c r="G131" i="52"/>
  <c r="D131" i="52"/>
  <c r="C131" i="52"/>
  <c r="J130" i="52"/>
  <c r="I130" i="52"/>
  <c r="K129" i="52"/>
  <c r="H129" i="52"/>
  <c r="G129" i="52"/>
  <c r="C129" i="52"/>
  <c r="F128" i="52"/>
  <c r="E128" i="52"/>
  <c r="L127" i="52"/>
  <c r="K127" i="52"/>
  <c r="G127" i="52"/>
  <c r="D127" i="52"/>
  <c r="C127" i="52"/>
  <c r="J126" i="52"/>
  <c r="I126" i="52"/>
  <c r="K125" i="52"/>
  <c r="H125" i="52"/>
  <c r="G125" i="52"/>
  <c r="C125" i="52"/>
  <c r="F123" i="52"/>
  <c r="E123" i="52"/>
  <c r="L122" i="52"/>
  <c r="K122" i="52"/>
  <c r="G122" i="52"/>
  <c r="D122" i="52"/>
  <c r="C122" i="52"/>
  <c r="J121" i="52"/>
  <c r="I121" i="52"/>
  <c r="K120" i="52"/>
  <c r="H120" i="52"/>
  <c r="G120" i="52"/>
  <c r="C120" i="52"/>
  <c r="F119" i="52"/>
  <c r="E119" i="52"/>
  <c r="L118" i="52"/>
  <c r="K118" i="52"/>
  <c r="G118" i="52"/>
  <c r="D118" i="52"/>
  <c r="C118" i="52"/>
  <c r="J117" i="52"/>
  <c r="I117" i="52"/>
  <c r="K116" i="52"/>
  <c r="H116" i="52"/>
  <c r="G116" i="52"/>
  <c r="C116" i="52"/>
  <c r="F115" i="52"/>
  <c r="E115" i="52"/>
  <c r="L114" i="52"/>
  <c r="K114" i="52"/>
  <c r="G114" i="52"/>
  <c r="D114" i="52"/>
  <c r="C114" i="52"/>
  <c r="J113" i="52"/>
  <c r="I113" i="52"/>
  <c r="K112" i="52"/>
  <c r="H112" i="52"/>
  <c r="G112" i="52"/>
  <c r="C112" i="52"/>
  <c r="L110" i="52"/>
  <c r="K110" i="52"/>
  <c r="G110" i="52"/>
  <c r="D110" i="52"/>
  <c r="C110" i="52"/>
  <c r="J109" i="52"/>
  <c r="I109" i="52"/>
  <c r="K108" i="52"/>
  <c r="H108" i="52"/>
  <c r="G108" i="52"/>
  <c r="C108" i="52"/>
  <c r="F106" i="52"/>
  <c r="E106" i="52"/>
  <c r="L105" i="52"/>
  <c r="K105" i="52"/>
  <c r="G105" i="52"/>
  <c r="D105" i="52"/>
  <c r="C105" i="52"/>
  <c r="J104" i="52"/>
  <c r="I104" i="52"/>
  <c r="K103" i="52"/>
  <c r="H103" i="52"/>
  <c r="G103" i="52"/>
  <c r="C103" i="52"/>
  <c r="F102" i="52"/>
  <c r="E102" i="52"/>
  <c r="L101" i="52"/>
  <c r="K101" i="52"/>
  <c r="G101" i="52"/>
  <c r="D101" i="52"/>
  <c r="C101" i="52"/>
  <c r="J100" i="52"/>
  <c r="I100" i="52"/>
  <c r="K99" i="52"/>
  <c r="H99" i="52"/>
  <c r="G99" i="52"/>
  <c r="C99" i="52"/>
  <c r="F98" i="52"/>
  <c r="E98" i="52"/>
  <c r="L97" i="52"/>
  <c r="K97" i="52"/>
  <c r="G97" i="52"/>
  <c r="D97" i="52"/>
  <c r="C97" i="52"/>
  <c r="J96" i="52"/>
  <c r="I96" i="52"/>
  <c r="K95" i="52"/>
  <c r="H95" i="52"/>
  <c r="G95" i="52"/>
  <c r="C95" i="52"/>
  <c r="F93" i="52"/>
  <c r="E93" i="52"/>
  <c r="L92" i="52"/>
  <c r="K92" i="52"/>
  <c r="G92" i="52"/>
  <c r="D92" i="52"/>
  <c r="C92" i="52"/>
  <c r="J91" i="52"/>
  <c r="I91" i="52"/>
  <c r="K90" i="52"/>
  <c r="H90" i="52"/>
  <c r="G90" i="52"/>
  <c r="C90" i="52"/>
  <c r="F89" i="52"/>
  <c r="E89" i="52"/>
  <c r="L88" i="52"/>
  <c r="K88" i="52"/>
  <c r="G88" i="52"/>
  <c r="D88" i="52"/>
  <c r="C88" i="52"/>
  <c r="J87" i="52"/>
  <c r="I87" i="52"/>
  <c r="K86" i="52"/>
  <c r="H86" i="52"/>
  <c r="G86" i="52"/>
  <c r="C86" i="52"/>
  <c r="F85" i="52"/>
  <c r="E85" i="52"/>
  <c r="L84" i="52"/>
  <c r="K84" i="52"/>
  <c r="G84" i="52"/>
  <c r="D84" i="52"/>
  <c r="C84" i="52"/>
  <c r="J83" i="52"/>
  <c r="I83" i="52"/>
  <c r="K82" i="52"/>
  <c r="H82" i="52"/>
  <c r="G82" i="52"/>
  <c r="C82" i="52"/>
  <c r="F81" i="52"/>
  <c r="E81" i="52"/>
  <c r="L80" i="52"/>
  <c r="K80" i="52"/>
  <c r="G80" i="52"/>
  <c r="D80" i="52"/>
  <c r="C80" i="52"/>
  <c r="J79" i="52"/>
  <c r="I79" i="52"/>
  <c r="I77" i="52"/>
  <c r="F77" i="52"/>
  <c r="E77" i="52"/>
  <c r="L76" i="52"/>
  <c r="K76" i="52"/>
  <c r="D76" i="52"/>
  <c r="C76" i="52"/>
  <c r="J75" i="52"/>
  <c r="I75" i="52"/>
  <c r="E75" i="52"/>
  <c r="H74" i="52"/>
  <c r="G74" i="52"/>
  <c r="I73" i="52"/>
  <c r="F73" i="52"/>
  <c r="E73" i="52"/>
  <c r="L72" i="52"/>
  <c r="K72" i="52"/>
  <c r="D72" i="52"/>
  <c r="C72" i="52"/>
  <c r="J71" i="52"/>
  <c r="I71" i="52"/>
  <c r="E71" i="52"/>
  <c r="H70" i="52"/>
  <c r="G70" i="52"/>
  <c r="I69" i="52"/>
  <c r="F69" i="52"/>
  <c r="E69" i="52"/>
  <c r="L68" i="52"/>
  <c r="K68" i="52"/>
  <c r="D68" i="52"/>
  <c r="C68" i="52"/>
  <c r="I66" i="52"/>
  <c r="F66" i="52"/>
  <c r="E66" i="52"/>
  <c r="L65" i="52"/>
  <c r="K65" i="52"/>
  <c r="D65" i="52"/>
  <c r="C65" i="52"/>
  <c r="J64" i="52"/>
  <c r="I64" i="52"/>
  <c r="E64" i="52"/>
  <c r="H63" i="52"/>
  <c r="G63" i="52"/>
  <c r="I62" i="52"/>
  <c r="F62" i="52"/>
  <c r="E62" i="52"/>
  <c r="L61" i="52"/>
  <c r="K61" i="52"/>
  <c r="D61" i="52"/>
  <c r="C61" i="52"/>
  <c r="J60" i="52"/>
  <c r="I60" i="52"/>
  <c r="E60" i="52"/>
  <c r="H59" i="52"/>
  <c r="G59" i="52"/>
  <c r="I58" i="52"/>
  <c r="F58" i="52"/>
  <c r="E58" i="52"/>
  <c r="L57" i="52"/>
  <c r="K57" i="52"/>
  <c r="D57" i="52"/>
  <c r="C57" i="52"/>
  <c r="J56" i="52"/>
  <c r="I56" i="52"/>
  <c r="E56" i="52"/>
  <c r="H55" i="52"/>
  <c r="G55" i="52"/>
  <c r="I54" i="52"/>
  <c r="F54" i="52"/>
  <c r="E54" i="52"/>
  <c r="L53" i="52"/>
  <c r="K53" i="52"/>
  <c r="D53" i="52"/>
  <c r="C53" i="52"/>
  <c r="J52" i="52"/>
  <c r="I52" i="52"/>
  <c r="E52" i="52"/>
  <c r="H51" i="52"/>
  <c r="G51" i="52"/>
  <c r="I49" i="52"/>
  <c r="F49" i="52"/>
  <c r="E49" i="52"/>
  <c r="L48" i="52"/>
  <c r="K48" i="52"/>
  <c r="D48" i="52"/>
  <c r="C48" i="52"/>
  <c r="J47" i="52"/>
  <c r="I47" i="52"/>
  <c r="E47" i="52"/>
  <c r="H46" i="52"/>
  <c r="G46" i="52"/>
  <c r="I45" i="52"/>
  <c r="F45" i="52"/>
  <c r="E45" i="52"/>
  <c r="L44" i="52"/>
  <c r="K44" i="52"/>
  <c r="D44" i="52"/>
  <c r="C44" i="52"/>
  <c r="J43" i="52"/>
  <c r="I43" i="52"/>
  <c r="E43" i="52"/>
  <c r="H42" i="52"/>
  <c r="G42" i="52"/>
  <c r="I41" i="52"/>
  <c r="F41" i="52"/>
  <c r="E41" i="52"/>
  <c r="L40" i="52"/>
  <c r="K40" i="52"/>
  <c r="D40" i="52"/>
  <c r="C40" i="52"/>
  <c r="J39" i="52"/>
  <c r="I39" i="52"/>
  <c r="E39" i="52"/>
  <c r="H38" i="52"/>
  <c r="G38" i="52"/>
  <c r="I37" i="52"/>
  <c r="F37" i="52"/>
  <c r="E37" i="52"/>
  <c r="L36" i="52"/>
  <c r="K36" i="52"/>
  <c r="D36" i="52"/>
  <c r="C36" i="52"/>
  <c r="J35" i="52"/>
  <c r="I35" i="52"/>
  <c r="E35" i="52"/>
  <c r="H34" i="52"/>
  <c r="G34" i="52"/>
  <c r="I33" i="52"/>
  <c r="F33" i="52"/>
  <c r="E33" i="52"/>
  <c r="L32" i="52"/>
  <c r="K32" i="52"/>
  <c r="D32" i="52"/>
  <c r="C32" i="52"/>
  <c r="J31" i="52"/>
  <c r="I31" i="52"/>
  <c r="E31" i="52"/>
  <c r="H30" i="52"/>
  <c r="G30" i="52"/>
  <c r="I29" i="52"/>
  <c r="G29" i="52"/>
  <c r="F29" i="52"/>
  <c r="E29" i="52"/>
  <c r="L28" i="52"/>
  <c r="K28" i="52"/>
  <c r="D28" i="52"/>
  <c r="C28" i="52"/>
  <c r="K27" i="52"/>
  <c r="J27" i="52"/>
  <c r="I27" i="52"/>
  <c r="E27" i="52"/>
  <c r="C27" i="52"/>
  <c r="H26" i="52"/>
  <c r="G26" i="52"/>
  <c r="I24" i="52"/>
  <c r="F24" i="52"/>
  <c r="E24" i="52"/>
  <c r="L23" i="52"/>
  <c r="K23" i="52"/>
  <c r="D23" i="52"/>
  <c r="C23" i="52"/>
  <c r="J22" i="52"/>
  <c r="I22" i="52"/>
  <c r="E22" i="52"/>
  <c r="H21" i="52"/>
  <c r="G21" i="52"/>
  <c r="I20" i="52"/>
  <c r="F20" i="52"/>
  <c r="E20" i="52"/>
  <c r="L19" i="52"/>
  <c r="K19" i="52"/>
  <c r="D19" i="52"/>
  <c r="C19" i="52"/>
  <c r="J18" i="52"/>
  <c r="I18" i="52"/>
  <c r="E18" i="52"/>
  <c r="H17" i="52"/>
  <c r="G17" i="52"/>
  <c r="I16" i="52"/>
  <c r="F16" i="52"/>
  <c r="E16" i="52"/>
  <c r="L15" i="52"/>
  <c r="K15" i="52"/>
  <c r="D15" i="52"/>
  <c r="C15" i="52"/>
  <c r="J14" i="52"/>
  <c r="I14" i="52"/>
  <c r="E14" i="52"/>
  <c r="H13" i="52"/>
  <c r="G13" i="52"/>
  <c r="I12" i="52"/>
  <c r="F12" i="52"/>
  <c r="E12" i="52"/>
  <c r="I10" i="52"/>
  <c r="F10" i="52"/>
  <c r="E10" i="52"/>
  <c r="J8" i="52"/>
  <c r="L183" i="52"/>
  <c r="K183" i="52"/>
  <c r="J183" i="52"/>
  <c r="H183" i="52"/>
  <c r="G183" i="52"/>
  <c r="D183" i="52"/>
  <c r="C183" i="52"/>
  <c r="J182" i="52"/>
  <c r="I182" i="52"/>
  <c r="H182" i="52"/>
  <c r="G182" i="52"/>
  <c r="F182" i="52"/>
  <c r="E182" i="52"/>
  <c r="L181" i="52"/>
  <c r="K181" i="52"/>
  <c r="H181" i="52"/>
  <c r="G181" i="52"/>
  <c r="F181" i="52"/>
  <c r="D181" i="52"/>
  <c r="C181" i="52"/>
  <c r="L180" i="52"/>
  <c r="K180" i="52"/>
  <c r="J180" i="52"/>
  <c r="I180" i="52"/>
  <c r="F180" i="52"/>
  <c r="E180" i="52"/>
  <c r="D180" i="52"/>
  <c r="C180" i="52"/>
  <c r="L179" i="52"/>
  <c r="K179" i="52"/>
  <c r="J179" i="52"/>
  <c r="H179" i="52"/>
  <c r="G179" i="52"/>
  <c r="D179" i="52"/>
  <c r="C179" i="52"/>
  <c r="J178" i="52"/>
  <c r="I178" i="52"/>
  <c r="H178" i="52"/>
  <c r="G178" i="52"/>
  <c r="F178" i="52"/>
  <c r="E178" i="52"/>
  <c r="L177" i="52"/>
  <c r="K177" i="52"/>
  <c r="H177" i="52"/>
  <c r="G177" i="52"/>
  <c r="F177" i="52"/>
  <c r="D177" i="52"/>
  <c r="C177" i="52"/>
  <c r="L176" i="52"/>
  <c r="K176" i="52"/>
  <c r="J176" i="52"/>
  <c r="I176" i="52"/>
  <c r="F176" i="52"/>
  <c r="E176" i="52"/>
  <c r="D176" i="52"/>
  <c r="C176" i="52"/>
  <c r="L175" i="52"/>
  <c r="K175" i="52"/>
  <c r="J175" i="52"/>
  <c r="H175" i="52"/>
  <c r="G175" i="52"/>
  <c r="D175" i="52"/>
  <c r="C175" i="52"/>
  <c r="J174" i="52"/>
  <c r="I174" i="52"/>
  <c r="H174" i="52"/>
  <c r="G174" i="52"/>
  <c r="F174" i="52"/>
  <c r="E174" i="52"/>
  <c r="L173" i="52"/>
  <c r="K173" i="52"/>
  <c r="H173" i="52"/>
  <c r="G173" i="52"/>
  <c r="F173" i="52"/>
  <c r="D173" i="52"/>
  <c r="C173" i="52"/>
  <c r="L172" i="52"/>
  <c r="K172" i="52"/>
  <c r="J172" i="52"/>
  <c r="I172" i="52"/>
  <c r="F172" i="52"/>
  <c r="E172" i="52"/>
  <c r="D172" i="52"/>
  <c r="C172" i="52"/>
  <c r="L171" i="52"/>
  <c r="K171" i="52"/>
  <c r="J171" i="52"/>
  <c r="H171" i="52"/>
  <c r="G171" i="52"/>
  <c r="D171" i="52"/>
  <c r="C171" i="52"/>
  <c r="J170" i="52"/>
  <c r="I170" i="52"/>
  <c r="H170" i="52"/>
  <c r="G170" i="52"/>
  <c r="F170" i="52"/>
  <c r="E170" i="52"/>
  <c r="L169" i="52"/>
  <c r="K169" i="52"/>
  <c r="H169" i="52"/>
  <c r="G169" i="52"/>
  <c r="F169" i="52"/>
  <c r="D169" i="52"/>
  <c r="C169" i="52"/>
  <c r="L168" i="52"/>
  <c r="K168" i="52"/>
  <c r="J168" i="52"/>
  <c r="I168" i="52"/>
  <c r="F168" i="52"/>
  <c r="E168" i="52"/>
  <c r="D168" i="52"/>
  <c r="C168" i="52"/>
  <c r="L167" i="52"/>
  <c r="K167" i="52"/>
  <c r="J167" i="52"/>
  <c r="H167" i="52"/>
  <c r="G167" i="52"/>
  <c r="D167" i="52"/>
  <c r="C167" i="52"/>
  <c r="L165" i="52"/>
  <c r="K165" i="52"/>
  <c r="J165" i="52"/>
  <c r="I165" i="52"/>
  <c r="H165" i="52"/>
  <c r="G165" i="52"/>
  <c r="D165" i="52"/>
  <c r="C165" i="52"/>
  <c r="J164" i="52"/>
  <c r="I164" i="52"/>
  <c r="H164" i="52"/>
  <c r="F164" i="52"/>
  <c r="E164" i="52"/>
  <c r="L163" i="52"/>
  <c r="K163" i="52"/>
  <c r="H163" i="52"/>
  <c r="G163" i="52"/>
  <c r="F163" i="52"/>
  <c r="E163" i="52"/>
  <c r="D163" i="52"/>
  <c r="C163" i="52"/>
  <c r="L162" i="52"/>
  <c r="J162" i="52"/>
  <c r="I162" i="52"/>
  <c r="F162" i="52"/>
  <c r="E162" i="52"/>
  <c r="D162" i="52"/>
  <c r="L161" i="52"/>
  <c r="K161" i="52"/>
  <c r="J161" i="52"/>
  <c r="I161" i="52"/>
  <c r="H161" i="52"/>
  <c r="G161" i="52"/>
  <c r="D161" i="52"/>
  <c r="C161" i="52"/>
  <c r="J160" i="52"/>
  <c r="I160" i="52"/>
  <c r="H160" i="52"/>
  <c r="F160" i="52"/>
  <c r="E160" i="52"/>
  <c r="L159" i="52"/>
  <c r="K159" i="52"/>
  <c r="H159" i="52"/>
  <c r="G159" i="52"/>
  <c r="F159" i="52"/>
  <c r="E159" i="52"/>
  <c r="D159" i="52"/>
  <c r="C159" i="52"/>
  <c r="L158" i="52"/>
  <c r="J158" i="52"/>
  <c r="I158" i="52"/>
  <c r="F158" i="52"/>
  <c r="E158" i="52"/>
  <c r="D158" i="52"/>
  <c r="L157" i="52"/>
  <c r="K157" i="52"/>
  <c r="J157" i="52"/>
  <c r="I157" i="52"/>
  <c r="H157" i="52"/>
  <c r="G157" i="52"/>
  <c r="D157" i="52"/>
  <c r="C157" i="52"/>
  <c r="J156" i="52"/>
  <c r="I156" i="52"/>
  <c r="H156" i="52"/>
  <c r="F156" i="52"/>
  <c r="E156" i="52"/>
  <c r="L155" i="52"/>
  <c r="K155" i="52"/>
  <c r="H155" i="52"/>
  <c r="G155" i="52"/>
  <c r="F155" i="52"/>
  <c r="E155" i="52"/>
  <c r="D155" i="52"/>
  <c r="C155" i="52"/>
  <c r="L154" i="52"/>
  <c r="J154" i="52"/>
  <c r="I154" i="52"/>
  <c r="F154" i="52"/>
  <c r="E154" i="52"/>
  <c r="D154" i="52"/>
  <c r="L153" i="52"/>
  <c r="K153" i="52"/>
  <c r="J153" i="52"/>
  <c r="I153" i="52"/>
  <c r="H153" i="52"/>
  <c r="G153" i="52"/>
  <c r="D153" i="52"/>
  <c r="C153" i="52"/>
  <c r="J152" i="52"/>
  <c r="I152" i="52"/>
  <c r="H152" i="52"/>
  <c r="F152" i="52"/>
  <c r="E152" i="52"/>
  <c r="L151" i="52"/>
  <c r="K151" i="52"/>
  <c r="H151" i="52"/>
  <c r="G151" i="52"/>
  <c r="F151" i="52"/>
  <c r="E151" i="52"/>
  <c r="D151" i="52"/>
  <c r="C151" i="52"/>
  <c r="L150" i="52"/>
  <c r="J150" i="52"/>
  <c r="I150" i="52"/>
  <c r="F150" i="52"/>
  <c r="E150" i="52"/>
  <c r="D150" i="52"/>
  <c r="L149" i="52"/>
  <c r="K149" i="52"/>
  <c r="J149" i="52"/>
  <c r="I149" i="52"/>
  <c r="H149" i="52"/>
  <c r="G149" i="52"/>
  <c r="D149" i="52"/>
  <c r="C149" i="52"/>
  <c r="J148" i="52"/>
  <c r="I148" i="52"/>
  <c r="H148" i="52"/>
  <c r="F148" i="52"/>
  <c r="E148" i="52"/>
  <c r="L147" i="52"/>
  <c r="K147" i="52"/>
  <c r="H147" i="52"/>
  <c r="G147" i="52"/>
  <c r="F147" i="52"/>
  <c r="E147" i="52"/>
  <c r="D147" i="52"/>
  <c r="C147" i="52"/>
  <c r="L146" i="52"/>
  <c r="J146" i="52"/>
  <c r="I146" i="52"/>
  <c r="F146" i="52"/>
  <c r="E146" i="52"/>
  <c r="D146" i="52"/>
  <c r="L144" i="52"/>
  <c r="K144" i="52"/>
  <c r="J144" i="52"/>
  <c r="I144" i="52"/>
  <c r="H144" i="52"/>
  <c r="G144" i="52"/>
  <c r="D144" i="52"/>
  <c r="C144" i="52"/>
  <c r="J143" i="52"/>
  <c r="I143" i="52"/>
  <c r="H143" i="52"/>
  <c r="F143" i="52"/>
  <c r="E143" i="52"/>
  <c r="L142" i="52"/>
  <c r="K142" i="52"/>
  <c r="H142" i="52"/>
  <c r="G142" i="52"/>
  <c r="F142" i="52"/>
  <c r="E142" i="52"/>
  <c r="D142" i="52"/>
  <c r="C142" i="52"/>
  <c r="L141" i="52"/>
  <c r="J141" i="52"/>
  <c r="I141" i="52"/>
  <c r="F141" i="52"/>
  <c r="E141" i="52"/>
  <c r="D141" i="52"/>
  <c r="L140" i="52"/>
  <c r="K140" i="52"/>
  <c r="J140" i="52"/>
  <c r="I140" i="52"/>
  <c r="H140" i="52"/>
  <c r="G140" i="52"/>
  <c r="D140" i="52"/>
  <c r="C140" i="52"/>
  <c r="J139" i="52"/>
  <c r="I139" i="52"/>
  <c r="H139" i="52"/>
  <c r="F139" i="52"/>
  <c r="E139" i="52"/>
  <c r="L138" i="52"/>
  <c r="K138" i="52"/>
  <c r="H138" i="52"/>
  <c r="G138" i="52"/>
  <c r="F138" i="52"/>
  <c r="E138" i="52"/>
  <c r="D138" i="52"/>
  <c r="C138" i="52"/>
  <c r="L137" i="52"/>
  <c r="J137" i="52"/>
  <c r="I137" i="52"/>
  <c r="F137" i="52"/>
  <c r="E137" i="52"/>
  <c r="D137" i="52"/>
  <c r="L136" i="52"/>
  <c r="K136" i="52"/>
  <c r="J136" i="52"/>
  <c r="I136" i="52"/>
  <c r="H136" i="52"/>
  <c r="G136" i="52"/>
  <c r="D136" i="52"/>
  <c r="C136" i="52"/>
  <c r="J135" i="52"/>
  <c r="I135" i="52"/>
  <c r="H135" i="52"/>
  <c r="F135" i="52"/>
  <c r="E135" i="52"/>
  <c r="L134" i="52"/>
  <c r="K134" i="52"/>
  <c r="H134" i="52"/>
  <c r="G134" i="52"/>
  <c r="F134" i="52"/>
  <c r="E134" i="52"/>
  <c r="D134" i="52"/>
  <c r="C134" i="52"/>
  <c r="L133" i="52"/>
  <c r="J133" i="52"/>
  <c r="I133" i="52"/>
  <c r="F133" i="52"/>
  <c r="E133" i="52"/>
  <c r="D133" i="52"/>
  <c r="L132" i="52"/>
  <c r="K132" i="52"/>
  <c r="J132" i="52"/>
  <c r="I132" i="52"/>
  <c r="H132" i="52"/>
  <c r="G132" i="52"/>
  <c r="D132" i="52"/>
  <c r="C132" i="52"/>
  <c r="J131" i="52"/>
  <c r="I131" i="52"/>
  <c r="H131" i="52"/>
  <c r="F131" i="52"/>
  <c r="E131" i="52"/>
  <c r="L130" i="52"/>
  <c r="K130" i="52"/>
  <c r="H130" i="52"/>
  <c r="G130" i="52"/>
  <c r="F130" i="52"/>
  <c r="E130" i="52"/>
  <c r="D130" i="52"/>
  <c r="C130" i="52"/>
  <c r="L129" i="52"/>
  <c r="J129" i="52"/>
  <c r="I129" i="52"/>
  <c r="F129" i="52"/>
  <c r="E129" i="52"/>
  <c r="D129" i="52"/>
  <c r="L128" i="52"/>
  <c r="K128" i="52"/>
  <c r="J128" i="52"/>
  <c r="I128" i="52"/>
  <c r="H128" i="52"/>
  <c r="G128" i="52"/>
  <c r="D128" i="52"/>
  <c r="C128" i="52"/>
  <c r="J127" i="52"/>
  <c r="I127" i="52"/>
  <c r="H127" i="52"/>
  <c r="F127" i="52"/>
  <c r="E127" i="52"/>
  <c r="L126" i="52"/>
  <c r="K126" i="52"/>
  <c r="H126" i="52"/>
  <c r="G126" i="52"/>
  <c r="F126" i="52"/>
  <c r="E126" i="52"/>
  <c r="D126" i="52"/>
  <c r="C126" i="52"/>
  <c r="L125" i="52"/>
  <c r="J125" i="52"/>
  <c r="I125" i="52"/>
  <c r="F125" i="52"/>
  <c r="E125" i="52"/>
  <c r="D125" i="52"/>
  <c r="L123" i="52"/>
  <c r="K123" i="52"/>
  <c r="J123" i="52"/>
  <c r="I123" i="52"/>
  <c r="H123" i="52"/>
  <c r="G123" i="52"/>
  <c r="D123" i="52"/>
  <c r="C123" i="52"/>
  <c r="J122" i="52"/>
  <c r="I122" i="52"/>
  <c r="H122" i="52"/>
  <c r="F122" i="52"/>
  <c r="E122" i="52"/>
  <c r="L121" i="52"/>
  <c r="K121" i="52"/>
  <c r="H121" i="52"/>
  <c r="G121" i="52"/>
  <c r="F121" i="52"/>
  <c r="E121" i="52"/>
  <c r="D121" i="52"/>
  <c r="C121" i="52"/>
  <c r="L120" i="52"/>
  <c r="J120" i="52"/>
  <c r="I120" i="52"/>
  <c r="F120" i="52"/>
  <c r="E120" i="52"/>
  <c r="D120" i="52"/>
  <c r="L119" i="52"/>
  <c r="K119" i="52"/>
  <c r="J119" i="52"/>
  <c r="I119" i="52"/>
  <c r="H119" i="52"/>
  <c r="G119" i="52"/>
  <c r="D119" i="52"/>
  <c r="C119" i="52"/>
  <c r="J118" i="52"/>
  <c r="I118" i="52"/>
  <c r="H118" i="52"/>
  <c r="F118" i="52"/>
  <c r="E118" i="52"/>
  <c r="L117" i="52"/>
  <c r="K117" i="52"/>
  <c r="H117" i="52"/>
  <c r="G117" i="52"/>
  <c r="F117" i="52"/>
  <c r="E117" i="52"/>
  <c r="D117" i="52"/>
  <c r="C117" i="52"/>
  <c r="L116" i="52"/>
  <c r="J116" i="52"/>
  <c r="I116" i="52"/>
  <c r="F116" i="52"/>
  <c r="E116" i="52"/>
  <c r="D116" i="52"/>
  <c r="L115" i="52"/>
  <c r="K115" i="52"/>
  <c r="J115" i="52"/>
  <c r="I115" i="52"/>
  <c r="H115" i="52"/>
  <c r="G115" i="52"/>
  <c r="D115" i="52"/>
  <c r="C115" i="52"/>
  <c r="J114" i="52"/>
  <c r="I114" i="52"/>
  <c r="H114" i="52"/>
  <c r="F114" i="52"/>
  <c r="E114" i="52"/>
  <c r="L113" i="52"/>
  <c r="K113" i="52"/>
  <c r="H113" i="52"/>
  <c r="G113" i="52"/>
  <c r="F113" i="52"/>
  <c r="E113" i="52"/>
  <c r="D113" i="52"/>
  <c r="C113" i="52"/>
  <c r="L112" i="52"/>
  <c r="J112" i="52"/>
  <c r="I112" i="52"/>
  <c r="F112" i="52"/>
  <c r="E112" i="52"/>
  <c r="D112" i="52"/>
  <c r="J110" i="52"/>
  <c r="I110" i="52"/>
  <c r="H110" i="52"/>
  <c r="F110" i="52"/>
  <c r="E110" i="52"/>
  <c r="L109" i="52"/>
  <c r="K109" i="52"/>
  <c r="H109" i="52"/>
  <c r="G109" i="52"/>
  <c r="F109" i="52"/>
  <c r="E109" i="52"/>
  <c r="D109" i="52"/>
  <c r="C109" i="52"/>
  <c r="L108" i="52"/>
  <c r="J108" i="52"/>
  <c r="I108" i="52"/>
  <c r="F108" i="52"/>
  <c r="E108" i="52"/>
  <c r="D108" i="52"/>
  <c r="L106" i="52"/>
  <c r="K106" i="52"/>
  <c r="J106" i="52"/>
  <c r="I106" i="52"/>
  <c r="H106" i="52"/>
  <c r="G106" i="52"/>
  <c r="D106" i="52"/>
  <c r="C106" i="52"/>
  <c r="J105" i="52"/>
  <c r="I105" i="52"/>
  <c r="H105" i="52"/>
  <c r="F105" i="52"/>
  <c r="E105" i="52"/>
  <c r="L104" i="52"/>
  <c r="K104" i="52"/>
  <c r="H104" i="52"/>
  <c r="G104" i="52"/>
  <c r="F104" i="52"/>
  <c r="E104" i="52"/>
  <c r="D104" i="52"/>
  <c r="C104" i="52"/>
  <c r="L103" i="52"/>
  <c r="J103" i="52"/>
  <c r="I103" i="52"/>
  <c r="F103" i="52"/>
  <c r="E103" i="52"/>
  <c r="D103" i="52"/>
  <c r="L102" i="52"/>
  <c r="K102" i="52"/>
  <c r="J102" i="52"/>
  <c r="I102" i="52"/>
  <c r="H102" i="52"/>
  <c r="G102" i="52"/>
  <c r="D102" i="52"/>
  <c r="C102" i="52"/>
  <c r="J101" i="52"/>
  <c r="I101" i="52"/>
  <c r="H101" i="52"/>
  <c r="F101" i="52"/>
  <c r="E101" i="52"/>
  <c r="L100" i="52"/>
  <c r="K100" i="52"/>
  <c r="H100" i="52"/>
  <c r="G100" i="52"/>
  <c r="F100" i="52"/>
  <c r="E100" i="52"/>
  <c r="D100" i="52"/>
  <c r="C100" i="52"/>
  <c r="L99" i="52"/>
  <c r="J99" i="52"/>
  <c r="I99" i="52"/>
  <c r="F99" i="52"/>
  <c r="E99" i="52"/>
  <c r="D99" i="52"/>
  <c r="L98" i="52"/>
  <c r="K98" i="52"/>
  <c r="J98" i="52"/>
  <c r="I98" i="52"/>
  <c r="H98" i="52"/>
  <c r="G98" i="52"/>
  <c r="D98" i="52"/>
  <c r="C98" i="52"/>
  <c r="J97" i="52"/>
  <c r="I97" i="52"/>
  <c r="H97" i="52"/>
  <c r="F97" i="52"/>
  <c r="E97" i="52"/>
  <c r="L96" i="52"/>
  <c r="K96" i="52"/>
  <c r="H96" i="52"/>
  <c r="G96" i="52"/>
  <c r="F96" i="52"/>
  <c r="E96" i="52"/>
  <c r="D96" i="52"/>
  <c r="C96" i="52"/>
  <c r="L95" i="52"/>
  <c r="J95" i="52"/>
  <c r="I95" i="52"/>
  <c r="F95" i="52"/>
  <c r="E95" i="52"/>
  <c r="D95" i="52"/>
  <c r="L93" i="52"/>
  <c r="K93" i="52"/>
  <c r="J93" i="52"/>
  <c r="I93" i="52"/>
  <c r="H93" i="52"/>
  <c r="G93" i="52"/>
  <c r="D93" i="52"/>
  <c r="C93" i="52"/>
  <c r="J92" i="52"/>
  <c r="I92" i="52"/>
  <c r="H92" i="52"/>
  <c r="F92" i="52"/>
  <c r="E92" i="52"/>
  <c r="L91" i="52"/>
  <c r="K91" i="52"/>
  <c r="H91" i="52"/>
  <c r="G91" i="52"/>
  <c r="F91" i="52"/>
  <c r="E91" i="52"/>
  <c r="D91" i="52"/>
  <c r="C91" i="52"/>
  <c r="L90" i="52"/>
  <c r="J90" i="52"/>
  <c r="I90" i="52"/>
  <c r="F90" i="52"/>
  <c r="E90" i="52"/>
  <c r="D90" i="52"/>
  <c r="L89" i="52"/>
  <c r="K89" i="52"/>
  <c r="J89" i="52"/>
  <c r="I89" i="52"/>
  <c r="H89" i="52"/>
  <c r="G89" i="52"/>
  <c r="D89" i="52"/>
  <c r="C89" i="52"/>
  <c r="J88" i="52"/>
  <c r="I88" i="52"/>
  <c r="H88" i="52"/>
  <c r="F88" i="52"/>
  <c r="E88" i="52"/>
  <c r="L87" i="52"/>
  <c r="K87" i="52"/>
  <c r="H87" i="52"/>
  <c r="G87" i="52"/>
  <c r="F87" i="52"/>
  <c r="E87" i="52"/>
  <c r="D87" i="52"/>
  <c r="C87" i="52"/>
  <c r="L86" i="52"/>
  <c r="J86" i="52"/>
  <c r="I86" i="52"/>
  <c r="F86" i="52"/>
  <c r="E86" i="52"/>
  <c r="D86" i="52"/>
  <c r="L85" i="52"/>
  <c r="K85" i="52"/>
  <c r="J85" i="52"/>
  <c r="I85" i="52"/>
  <c r="H85" i="52"/>
  <c r="G85" i="52"/>
  <c r="D85" i="52"/>
  <c r="C85" i="52"/>
  <c r="J84" i="52"/>
  <c r="I84" i="52"/>
  <c r="H84" i="52"/>
  <c r="F84" i="52"/>
  <c r="E84" i="52"/>
  <c r="L83" i="52"/>
  <c r="K83" i="52"/>
  <c r="H83" i="52"/>
  <c r="G83" i="52"/>
  <c r="F83" i="52"/>
  <c r="E83" i="52"/>
  <c r="D83" i="52"/>
  <c r="C83" i="52"/>
  <c r="L82" i="52"/>
  <c r="J82" i="52"/>
  <c r="I82" i="52"/>
  <c r="F82" i="52"/>
  <c r="E82" i="52"/>
  <c r="D82" i="52"/>
  <c r="L81" i="52"/>
  <c r="K81" i="52"/>
  <c r="J81" i="52"/>
  <c r="I81" i="52"/>
  <c r="H81" i="52"/>
  <c r="G81" i="52"/>
  <c r="D81" i="52"/>
  <c r="C81" i="52"/>
  <c r="J80" i="52"/>
  <c r="I80" i="52"/>
  <c r="H80" i="52"/>
  <c r="F80" i="52"/>
  <c r="E80" i="52"/>
  <c r="L79" i="52"/>
  <c r="K79" i="52"/>
  <c r="H79" i="52"/>
  <c r="G79" i="52"/>
  <c r="F79" i="52"/>
  <c r="E79" i="52"/>
  <c r="D79" i="52"/>
  <c r="C79" i="52"/>
  <c r="L77" i="52"/>
  <c r="K77" i="52"/>
  <c r="J77" i="52"/>
  <c r="H77" i="52"/>
  <c r="G77" i="52"/>
  <c r="D77" i="52"/>
  <c r="C77" i="52"/>
  <c r="J76" i="52"/>
  <c r="I76" i="52"/>
  <c r="H76" i="52"/>
  <c r="G76" i="52"/>
  <c r="F76" i="52"/>
  <c r="E76" i="52"/>
  <c r="L75" i="52"/>
  <c r="K75" i="52"/>
  <c r="H75" i="52"/>
  <c r="G75" i="52"/>
  <c r="F75" i="52"/>
  <c r="D75" i="52"/>
  <c r="C75" i="52"/>
  <c r="L74" i="52"/>
  <c r="K74" i="52"/>
  <c r="J74" i="52"/>
  <c r="I74" i="52"/>
  <c r="F74" i="52"/>
  <c r="E74" i="52"/>
  <c r="D74" i="52"/>
  <c r="C74" i="52"/>
  <c r="L73" i="52"/>
  <c r="K73" i="52"/>
  <c r="J73" i="52"/>
  <c r="H73" i="52"/>
  <c r="G73" i="52"/>
  <c r="D73" i="52"/>
  <c r="C73" i="52"/>
  <c r="J72" i="52"/>
  <c r="I72" i="52"/>
  <c r="H72" i="52"/>
  <c r="G72" i="52"/>
  <c r="F72" i="52"/>
  <c r="E72" i="52"/>
  <c r="L71" i="52"/>
  <c r="K71" i="52"/>
  <c r="H71" i="52"/>
  <c r="G71" i="52"/>
  <c r="F71" i="52"/>
  <c r="D71" i="52"/>
  <c r="C71" i="52"/>
  <c r="L70" i="52"/>
  <c r="K70" i="52"/>
  <c r="J70" i="52"/>
  <c r="I70" i="52"/>
  <c r="F70" i="52"/>
  <c r="E70" i="52"/>
  <c r="D70" i="52"/>
  <c r="C70" i="52"/>
  <c r="L69" i="52"/>
  <c r="K69" i="52"/>
  <c r="J69" i="52"/>
  <c r="H69" i="52"/>
  <c r="G69" i="52"/>
  <c r="D69" i="52"/>
  <c r="C69" i="52"/>
  <c r="J68" i="52"/>
  <c r="I68" i="52"/>
  <c r="H68" i="52"/>
  <c r="G68" i="52"/>
  <c r="F68" i="52"/>
  <c r="E68" i="52"/>
  <c r="L66" i="52"/>
  <c r="K66" i="52"/>
  <c r="J66" i="52"/>
  <c r="H66" i="52"/>
  <c r="G66" i="52"/>
  <c r="D66" i="52"/>
  <c r="C66" i="52"/>
  <c r="J65" i="52"/>
  <c r="I65" i="52"/>
  <c r="H65" i="52"/>
  <c r="G65" i="52"/>
  <c r="F65" i="52"/>
  <c r="E65" i="52"/>
  <c r="L64" i="52"/>
  <c r="K64" i="52"/>
  <c r="H64" i="52"/>
  <c r="G64" i="52"/>
  <c r="F64" i="52"/>
  <c r="D64" i="52"/>
  <c r="C64" i="52"/>
  <c r="L63" i="52"/>
  <c r="K63" i="52"/>
  <c r="J63" i="52"/>
  <c r="I63" i="52"/>
  <c r="F63" i="52"/>
  <c r="E63" i="52"/>
  <c r="D63" i="52"/>
  <c r="C63" i="52"/>
  <c r="L62" i="52"/>
  <c r="K62" i="52"/>
  <c r="J62" i="52"/>
  <c r="H62" i="52"/>
  <c r="G62" i="52"/>
  <c r="D62" i="52"/>
  <c r="C62" i="52"/>
  <c r="J61" i="52"/>
  <c r="I61" i="52"/>
  <c r="H61" i="52"/>
  <c r="G61" i="52"/>
  <c r="F61" i="52"/>
  <c r="E61" i="52"/>
  <c r="L60" i="52"/>
  <c r="K60" i="52"/>
  <c r="H60" i="52"/>
  <c r="G60" i="52"/>
  <c r="F60" i="52"/>
  <c r="D60" i="52"/>
  <c r="C60" i="52"/>
  <c r="L59" i="52"/>
  <c r="K59" i="52"/>
  <c r="J59" i="52"/>
  <c r="I59" i="52"/>
  <c r="F59" i="52"/>
  <c r="E59" i="52"/>
  <c r="D59" i="52"/>
  <c r="C59" i="52"/>
  <c r="L58" i="52"/>
  <c r="K58" i="52"/>
  <c r="J58" i="52"/>
  <c r="H58" i="52"/>
  <c r="G58" i="52"/>
  <c r="D58" i="52"/>
  <c r="C58" i="52"/>
  <c r="J57" i="52"/>
  <c r="I57" i="52"/>
  <c r="H57" i="52"/>
  <c r="G57" i="52"/>
  <c r="F57" i="52"/>
  <c r="E57" i="52"/>
  <c r="L56" i="52"/>
  <c r="K56" i="52"/>
  <c r="H56" i="52"/>
  <c r="G56" i="52"/>
  <c r="F56" i="52"/>
  <c r="D56" i="52"/>
  <c r="C56" i="52"/>
  <c r="L55" i="52"/>
  <c r="K55" i="52"/>
  <c r="J55" i="52"/>
  <c r="I55" i="52"/>
  <c r="F55" i="52"/>
  <c r="E55" i="52"/>
  <c r="D55" i="52"/>
  <c r="C55" i="52"/>
  <c r="L54" i="52"/>
  <c r="K54" i="52"/>
  <c r="J54" i="52"/>
  <c r="H54" i="52"/>
  <c r="G54" i="52"/>
  <c r="D54" i="52"/>
  <c r="C54" i="52"/>
  <c r="J53" i="52"/>
  <c r="I53" i="52"/>
  <c r="H53" i="52"/>
  <c r="G53" i="52"/>
  <c r="F53" i="52"/>
  <c r="E53" i="52"/>
  <c r="L52" i="52"/>
  <c r="K52" i="52"/>
  <c r="H52" i="52"/>
  <c r="G52" i="52"/>
  <c r="F52" i="52"/>
  <c r="D52" i="52"/>
  <c r="C52" i="52"/>
  <c r="L51" i="52"/>
  <c r="K51" i="52"/>
  <c r="J51" i="52"/>
  <c r="I51" i="52"/>
  <c r="F51" i="52"/>
  <c r="E51" i="52"/>
  <c r="D51" i="52"/>
  <c r="C51" i="52"/>
  <c r="L49" i="52"/>
  <c r="K49" i="52"/>
  <c r="J49" i="52"/>
  <c r="H49" i="52"/>
  <c r="G49" i="52"/>
  <c r="D49" i="52"/>
  <c r="C49" i="52"/>
  <c r="J48" i="52"/>
  <c r="I48" i="52"/>
  <c r="H48" i="52"/>
  <c r="G48" i="52"/>
  <c r="F48" i="52"/>
  <c r="E48" i="52"/>
  <c r="L47" i="52"/>
  <c r="K47" i="52"/>
  <c r="H47" i="52"/>
  <c r="G47" i="52"/>
  <c r="F47" i="52"/>
  <c r="D47" i="52"/>
  <c r="C47" i="52"/>
  <c r="L46" i="52"/>
  <c r="K46" i="52"/>
  <c r="J46" i="52"/>
  <c r="I46" i="52"/>
  <c r="F46" i="52"/>
  <c r="E46" i="52"/>
  <c r="D46" i="52"/>
  <c r="C46" i="52"/>
  <c r="L45" i="52"/>
  <c r="K45" i="52"/>
  <c r="J45" i="52"/>
  <c r="H45" i="52"/>
  <c r="G45" i="52"/>
  <c r="D45" i="52"/>
  <c r="C45" i="52"/>
  <c r="J44" i="52"/>
  <c r="I44" i="52"/>
  <c r="H44" i="52"/>
  <c r="G44" i="52"/>
  <c r="F44" i="52"/>
  <c r="E44" i="52"/>
  <c r="L43" i="52"/>
  <c r="K43" i="52"/>
  <c r="H43" i="52"/>
  <c r="G43" i="52"/>
  <c r="F43" i="52"/>
  <c r="D43" i="52"/>
  <c r="C43" i="52"/>
  <c r="L42" i="52"/>
  <c r="K42" i="52"/>
  <c r="J42" i="52"/>
  <c r="I42" i="52"/>
  <c r="F42" i="52"/>
  <c r="E42" i="52"/>
  <c r="D42" i="52"/>
  <c r="C42" i="52"/>
  <c r="L41" i="52"/>
  <c r="K41" i="52"/>
  <c r="J41" i="52"/>
  <c r="H41" i="52"/>
  <c r="G41" i="52"/>
  <c r="D41" i="52"/>
  <c r="C41" i="52"/>
  <c r="J40" i="52"/>
  <c r="I40" i="52"/>
  <c r="H40" i="52"/>
  <c r="G40" i="52"/>
  <c r="F40" i="52"/>
  <c r="E40" i="52"/>
  <c r="L39" i="52"/>
  <c r="K39" i="52"/>
  <c r="H39" i="52"/>
  <c r="G39" i="52"/>
  <c r="F39" i="52"/>
  <c r="D39" i="52"/>
  <c r="C39" i="52"/>
  <c r="L38" i="52"/>
  <c r="K38" i="52"/>
  <c r="J38" i="52"/>
  <c r="I38" i="52"/>
  <c r="F38" i="52"/>
  <c r="E38" i="52"/>
  <c r="D38" i="52"/>
  <c r="C38" i="52"/>
  <c r="L37" i="52"/>
  <c r="K37" i="52"/>
  <c r="J37" i="52"/>
  <c r="H37" i="52"/>
  <c r="G37" i="52"/>
  <c r="D37" i="52"/>
  <c r="C37" i="52"/>
  <c r="J36" i="52"/>
  <c r="I36" i="52"/>
  <c r="H36" i="52"/>
  <c r="G36" i="52"/>
  <c r="F36" i="52"/>
  <c r="E36" i="52"/>
  <c r="L35" i="52"/>
  <c r="K35" i="52"/>
  <c r="H35" i="52"/>
  <c r="G35" i="52"/>
  <c r="F35" i="52"/>
  <c r="D35" i="52"/>
  <c r="C35" i="52"/>
  <c r="L34" i="52"/>
  <c r="K34" i="52"/>
  <c r="J34" i="52"/>
  <c r="I34" i="52"/>
  <c r="F34" i="52"/>
  <c r="E34" i="52"/>
  <c r="D34" i="52"/>
  <c r="C34" i="52"/>
  <c r="L33" i="52"/>
  <c r="K33" i="52"/>
  <c r="J33" i="52"/>
  <c r="H33" i="52"/>
  <c r="G33" i="52"/>
  <c r="D33" i="52"/>
  <c r="C33" i="52"/>
  <c r="J32" i="52"/>
  <c r="I32" i="52"/>
  <c r="H32" i="52"/>
  <c r="G32" i="52"/>
  <c r="F32" i="52"/>
  <c r="E32" i="52"/>
  <c r="L31" i="52"/>
  <c r="K31" i="52"/>
  <c r="H31" i="52"/>
  <c r="G31" i="52"/>
  <c r="F31" i="52"/>
  <c r="D31" i="52"/>
  <c r="C31" i="52"/>
  <c r="L30" i="52"/>
  <c r="K30" i="52"/>
  <c r="J30" i="52"/>
  <c r="I30" i="52"/>
  <c r="F30" i="52"/>
  <c r="E30" i="52"/>
  <c r="D30" i="52"/>
  <c r="C30" i="52"/>
  <c r="L29" i="52"/>
  <c r="K29" i="52"/>
  <c r="J29" i="52"/>
  <c r="H29" i="52"/>
  <c r="D29" i="52"/>
  <c r="C29" i="52"/>
  <c r="J28" i="52"/>
  <c r="I28" i="52"/>
  <c r="H28" i="52"/>
  <c r="G28" i="52"/>
  <c r="F28" i="52"/>
  <c r="E28" i="52"/>
  <c r="L27" i="52"/>
  <c r="H27" i="52"/>
  <c r="G27" i="52"/>
  <c r="F27" i="52"/>
  <c r="D27" i="52"/>
  <c r="L26" i="52"/>
  <c r="K26" i="52"/>
  <c r="J26" i="52"/>
  <c r="I26" i="52"/>
  <c r="F26" i="52"/>
  <c r="E26" i="52"/>
  <c r="D26" i="52"/>
  <c r="C26" i="52"/>
  <c r="L24" i="52"/>
  <c r="K24" i="52"/>
  <c r="J24" i="52"/>
  <c r="H24" i="52"/>
  <c r="G24" i="52"/>
  <c r="D24" i="52"/>
  <c r="C24" i="52"/>
  <c r="J23" i="52"/>
  <c r="I23" i="52"/>
  <c r="H23" i="52"/>
  <c r="G23" i="52"/>
  <c r="F23" i="52"/>
  <c r="E23" i="52"/>
  <c r="L22" i="52"/>
  <c r="K22" i="52"/>
  <c r="H22" i="52"/>
  <c r="G22" i="52"/>
  <c r="F22" i="52"/>
  <c r="D22" i="52"/>
  <c r="C22" i="52"/>
  <c r="L21" i="52"/>
  <c r="K21" i="52"/>
  <c r="J21" i="52"/>
  <c r="I21" i="52"/>
  <c r="F21" i="52"/>
  <c r="E21" i="52"/>
  <c r="D21" i="52"/>
  <c r="C21" i="52"/>
  <c r="L20" i="52"/>
  <c r="K20" i="52"/>
  <c r="J20" i="52"/>
  <c r="H20" i="52"/>
  <c r="G20" i="52"/>
  <c r="D20" i="52"/>
  <c r="C20" i="52"/>
  <c r="J19" i="52"/>
  <c r="I19" i="52"/>
  <c r="H19" i="52"/>
  <c r="G19" i="52"/>
  <c r="F19" i="52"/>
  <c r="E19" i="52"/>
  <c r="L18" i="52"/>
  <c r="K18" i="52"/>
  <c r="H18" i="52"/>
  <c r="G18" i="52"/>
  <c r="F18" i="52"/>
  <c r="D18" i="52"/>
  <c r="C18" i="52"/>
  <c r="L17" i="52"/>
  <c r="K17" i="52"/>
  <c r="J17" i="52"/>
  <c r="I17" i="52"/>
  <c r="F17" i="52"/>
  <c r="E17" i="52"/>
  <c r="D17" i="52"/>
  <c r="C17" i="52"/>
  <c r="L16" i="52"/>
  <c r="K16" i="52"/>
  <c r="J16" i="52"/>
  <c r="H16" i="52"/>
  <c r="G16" i="52"/>
  <c r="D16" i="52"/>
  <c r="C16" i="52"/>
  <c r="J15" i="52"/>
  <c r="I15" i="52"/>
  <c r="H15" i="52"/>
  <c r="G15" i="52"/>
  <c r="F15" i="52"/>
  <c r="E15" i="52"/>
  <c r="L14" i="52"/>
  <c r="K14" i="52"/>
  <c r="H14" i="52"/>
  <c r="G14" i="52"/>
  <c r="F14" i="52"/>
  <c r="D14" i="52"/>
  <c r="C14" i="52"/>
  <c r="L13" i="52"/>
  <c r="K13" i="52"/>
  <c r="J13" i="52"/>
  <c r="I13" i="52"/>
  <c r="F13" i="52"/>
  <c r="E13" i="52"/>
  <c r="D13" i="52"/>
  <c r="C13" i="52"/>
  <c r="L12" i="52"/>
  <c r="K12" i="52"/>
  <c r="J12" i="52"/>
  <c r="H12" i="52"/>
  <c r="G12" i="52"/>
  <c r="D12" i="52"/>
  <c r="C12" i="52"/>
  <c r="L10" i="52"/>
  <c r="K10" i="52"/>
  <c r="J10" i="52"/>
  <c r="H10" i="52"/>
  <c r="G10" i="52"/>
  <c r="D10" i="52"/>
  <c r="C10" i="52"/>
  <c r="D8" i="52"/>
  <c r="E8" i="52"/>
  <c r="F8" i="52"/>
  <c r="G8" i="52"/>
  <c r="H8" i="52"/>
  <c r="I8" i="52"/>
  <c r="K8" i="52"/>
  <c r="L8" i="52"/>
  <c r="C8" i="52"/>
  <c r="V72" i="34" l="1"/>
  <c r="W72" i="34"/>
  <c r="X72" i="34"/>
  <c r="Y72" i="34"/>
  <c r="Z72" i="34"/>
  <c r="AA72" i="34"/>
  <c r="AB72" i="34"/>
  <c r="AC72" i="34"/>
  <c r="AD72" i="34"/>
  <c r="AE72" i="34"/>
  <c r="AF72" i="34"/>
  <c r="AG72" i="34"/>
  <c r="AH72" i="34"/>
  <c r="AI72" i="34"/>
  <c r="AJ72" i="34"/>
  <c r="AK72" i="34"/>
  <c r="AL72" i="34"/>
  <c r="AM72" i="34"/>
  <c r="AN72" i="34"/>
  <c r="V73" i="34"/>
  <c r="W73" i="34"/>
  <c r="X73" i="34"/>
  <c r="Y73" i="34"/>
  <c r="Z73" i="34"/>
  <c r="AA73" i="34"/>
  <c r="AB73" i="34"/>
  <c r="AC73" i="34"/>
  <c r="AD73" i="34"/>
  <c r="AE73" i="34"/>
  <c r="AF73" i="34"/>
  <c r="AG73" i="34"/>
  <c r="AH73" i="34"/>
  <c r="AI73" i="34"/>
  <c r="AJ73" i="34"/>
  <c r="AK73" i="34"/>
  <c r="AL73" i="34"/>
  <c r="AM73" i="34"/>
  <c r="AN73" i="34"/>
  <c r="V75" i="34"/>
  <c r="W75" i="34"/>
  <c r="X75" i="34"/>
  <c r="Y75" i="34"/>
  <c r="Z75" i="34"/>
  <c r="AA75" i="34"/>
  <c r="AB75" i="34"/>
  <c r="AC75" i="34"/>
  <c r="AD75" i="34"/>
  <c r="AE75" i="34"/>
  <c r="AF75" i="34"/>
  <c r="AG75" i="34"/>
  <c r="AH75" i="34"/>
  <c r="AI75" i="34"/>
  <c r="AJ75" i="34"/>
  <c r="AK75" i="34"/>
  <c r="AL75" i="34"/>
  <c r="AM75" i="34"/>
  <c r="AN75" i="34"/>
  <c r="V76" i="34"/>
  <c r="W76" i="34"/>
  <c r="X76" i="34"/>
  <c r="Y76" i="34"/>
  <c r="Z76" i="34"/>
  <c r="AA76" i="34"/>
  <c r="AB76" i="34"/>
  <c r="AC76" i="34"/>
  <c r="AD76" i="34"/>
  <c r="AE76" i="34"/>
  <c r="AF76" i="34"/>
  <c r="AG76" i="34"/>
  <c r="AH76" i="34"/>
  <c r="AI76" i="34"/>
  <c r="AJ76" i="34"/>
  <c r="AK76" i="34"/>
  <c r="AL76" i="34"/>
  <c r="AM76" i="34"/>
  <c r="AN76" i="34"/>
  <c r="V77" i="34"/>
  <c r="W77" i="34"/>
  <c r="X77" i="34"/>
  <c r="Y77" i="34"/>
  <c r="Z77" i="34"/>
  <c r="AA77" i="34"/>
  <c r="AB77" i="34"/>
  <c r="AC77" i="34"/>
  <c r="AD77" i="34"/>
  <c r="AE77" i="34"/>
  <c r="AF77" i="34"/>
  <c r="AG77" i="34"/>
  <c r="AH77" i="34"/>
  <c r="AI77" i="34"/>
  <c r="AJ77" i="34"/>
  <c r="AK77" i="34"/>
  <c r="AL77" i="34"/>
  <c r="AM77" i="34"/>
  <c r="AN77" i="34"/>
  <c r="V78" i="34"/>
  <c r="W78" i="34"/>
  <c r="X78" i="34"/>
  <c r="Y78" i="34"/>
  <c r="Z78" i="34"/>
  <c r="AA78" i="34"/>
  <c r="AB78" i="34"/>
  <c r="AC78" i="34"/>
  <c r="AD78" i="34"/>
  <c r="AE78" i="34"/>
  <c r="AF78" i="34"/>
  <c r="AG78" i="34"/>
  <c r="AH78" i="34"/>
  <c r="AI78" i="34"/>
  <c r="AJ78" i="34"/>
  <c r="AK78" i="34"/>
  <c r="AL78" i="34"/>
  <c r="AM78" i="34"/>
  <c r="AN78" i="34"/>
  <c r="V79" i="34"/>
  <c r="W79" i="34"/>
  <c r="X79" i="34"/>
  <c r="Y79" i="34"/>
  <c r="Z79" i="34"/>
  <c r="AA79" i="34"/>
  <c r="AB79" i="34"/>
  <c r="AC79" i="34"/>
  <c r="AD79" i="34"/>
  <c r="AE79" i="34"/>
  <c r="AF79" i="34"/>
  <c r="AG79" i="34"/>
  <c r="AH79" i="34"/>
  <c r="AI79" i="34"/>
  <c r="AJ79" i="34"/>
  <c r="AK79" i="34"/>
  <c r="AL79" i="34"/>
  <c r="AM79" i="34"/>
  <c r="AN79" i="34"/>
  <c r="V80" i="34"/>
  <c r="W80" i="34"/>
  <c r="X80" i="34"/>
  <c r="Y80" i="34"/>
  <c r="Z80" i="34"/>
  <c r="AA80" i="34"/>
  <c r="AB80" i="34"/>
  <c r="AC80" i="34"/>
  <c r="AD80" i="34"/>
  <c r="AE80" i="34"/>
  <c r="AF80" i="34"/>
  <c r="AG80" i="34"/>
  <c r="AH80" i="34"/>
  <c r="AI80" i="34"/>
  <c r="AJ80" i="34"/>
  <c r="AK80" i="34"/>
  <c r="AL80" i="34"/>
  <c r="AM80" i="34"/>
  <c r="AN80" i="34"/>
  <c r="V81" i="34"/>
  <c r="W81" i="34"/>
  <c r="X81" i="34"/>
  <c r="Y81" i="34"/>
  <c r="Z81" i="34"/>
  <c r="AA81" i="34"/>
  <c r="AB81" i="34"/>
  <c r="AC81" i="34"/>
  <c r="AD81" i="34"/>
  <c r="AE81" i="34"/>
  <c r="AF81" i="34"/>
  <c r="AG81" i="34"/>
  <c r="AH81" i="34"/>
  <c r="AI81" i="34"/>
  <c r="AJ81" i="34"/>
  <c r="AK81" i="34"/>
  <c r="AL81" i="34"/>
  <c r="AM81" i="34"/>
  <c r="AN81" i="34"/>
  <c r="V82" i="34"/>
  <c r="W82" i="34"/>
  <c r="X82" i="34"/>
  <c r="Y82" i="34"/>
  <c r="Z82" i="34"/>
  <c r="AA82" i="34"/>
  <c r="AB82" i="34"/>
  <c r="AC82" i="34"/>
  <c r="AD82" i="34"/>
  <c r="AE82" i="34"/>
  <c r="AF82" i="34"/>
  <c r="AG82" i="34"/>
  <c r="AH82" i="34"/>
  <c r="AI82" i="34"/>
  <c r="AJ82" i="34"/>
  <c r="AK82" i="34"/>
  <c r="AL82" i="34"/>
  <c r="AM82" i="34"/>
  <c r="AN82" i="34"/>
  <c r="V83" i="34"/>
  <c r="W83" i="34"/>
  <c r="X83" i="34"/>
  <c r="Y83" i="34"/>
  <c r="Z83" i="34"/>
  <c r="AA83" i="34"/>
  <c r="AB83" i="34"/>
  <c r="AC83" i="34"/>
  <c r="AD83" i="34"/>
  <c r="AE83" i="34"/>
  <c r="AF83" i="34"/>
  <c r="AG83" i="34"/>
  <c r="AH83" i="34"/>
  <c r="AI83" i="34"/>
  <c r="AJ83" i="34"/>
  <c r="AK83" i="34"/>
  <c r="AL83" i="34"/>
  <c r="AM83" i="34"/>
  <c r="AN83" i="34"/>
  <c r="V85" i="34"/>
  <c r="W85" i="34"/>
  <c r="X85" i="34"/>
  <c r="Y85" i="34"/>
  <c r="Z85" i="34"/>
  <c r="AA85" i="34"/>
  <c r="AB85" i="34"/>
  <c r="AC85" i="34"/>
  <c r="AD85" i="34"/>
  <c r="AE85" i="34"/>
  <c r="AF85" i="34"/>
  <c r="AG85" i="34"/>
  <c r="AH85" i="34"/>
  <c r="AI85" i="34"/>
  <c r="AJ85" i="34"/>
  <c r="AK85" i="34"/>
  <c r="AL85" i="34"/>
  <c r="AM85" i="34"/>
  <c r="AN85" i="34"/>
  <c r="V86" i="34"/>
  <c r="W86" i="34"/>
  <c r="X86" i="34"/>
  <c r="Y86" i="34"/>
  <c r="Z86" i="34"/>
  <c r="AA86" i="34"/>
  <c r="AB86" i="34"/>
  <c r="AC86" i="34"/>
  <c r="AD86" i="34"/>
  <c r="AE86" i="34"/>
  <c r="AF86" i="34"/>
  <c r="AG86" i="34"/>
  <c r="AH86" i="34"/>
  <c r="AI86" i="34"/>
  <c r="AJ86" i="34"/>
  <c r="AK86" i="34"/>
  <c r="AL86" i="34"/>
  <c r="AM86" i="34"/>
  <c r="AN86" i="34"/>
  <c r="V87" i="34"/>
  <c r="W87" i="34"/>
  <c r="X87" i="34"/>
  <c r="Y87" i="34"/>
  <c r="Z87" i="34"/>
  <c r="AA87" i="34"/>
  <c r="AB87" i="34"/>
  <c r="AC87" i="34"/>
  <c r="AD87" i="34"/>
  <c r="AE87" i="34"/>
  <c r="AF87" i="34"/>
  <c r="AG87" i="34"/>
  <c r="AH87" i="34"/>
  <c r="AI87" i="34"/>
  <c r="AJ87" i="34"/>
  <c r="AK87" i="34"/>
  <c r="AL87" i="34"/>
  <c r="AM87" i="34"/>
  <c r="AN87" i="34"/>
  <c r="V88" i="34"/>
  <c r="W88" i="34"/>
  <c r="X88" i="34"/>
  <c r="Y88" i="34"/>
  <c r="Z88" i="34"/>
  <c r="AA88" i="34"/>
  <c r="AB88" i="34"/>
  <c r="AC88" i="34"/>
  <c r="AD88" i="34"/>
  <c r="AE88" i="34"/>
  <c r="AF88" i="34"/>
  <c r="AG88" i="34"/>
  <c r="AH88" i="34"/>
  <c r="AI88" i="34"/>
  <c r="AJ88" i="34"/>
  <c r="AK88" i="34"/>
  <c r="AL88" i="34"/>
  <c r="AM88" i="34"/>
  <c r="AN88" i="34"/>
  <c r="V89" i="34"/>
  <c r="W89" i="34"/>
  <c r="X89" i="34"/>
  <c r="Y89" i="34"/>
  <c r="Z89" i="34"/>
  <c r="AA89" i="34"/>
  <c r="AB89" i="34"/>
  <c r="AC89" i="34"/>
  <c r="AD89" i="34"/>
  <c r="AE89" i="34"/>
  <c r="AF89" i="34"/>
  <c r="AG89" i="34"/>
  <c r="AH89" i="34"/>
  <c r="AI89" i="34"/>
  <c r="AJ89" i="34"/>
  <c r="AK89" i="34"/>
  <c r="AL89" i="34"/>
  <c r="AM89" i="34"/>
  <c r="AN89" i="34"/>
  <c r="V90" i="34"/>
  <c r="W90" i="34"/>
  <c r="X90" i="34"/>
  <c r="Y90" i="34"/>
  <c r="Z90" i="34"/>
  <c r="AA90" i="34"/>
  <c r="AB90" i="34"/>
  <c r="AC90" i="34"/>
  <c r="AD90" i="34"/>
  <c r="AE90" i="34"/>
  <c r="AF90" i="34"/>
  <c r="AG90" i="34"/>
  <c r="AH90" i="34"/>
  <c r="AI90" i="34"/>
  <c r="AJ90" i="34"/>
  <c r="AK90" i="34"/>
  <c r="AL90" i="34"/>
  <c r="AM90" i="34"/>
  <c r="AN90" i="34"/>
  <c r="AN70" i="34" l="1"/>
  <c r="AM70" i="34"/>
  <c r="AL70" i="34"/>
  <c r="AK70" i="34"/>
  <c r="AJ70" i="34"/>
  <c r="AI70" i="34"/>
  <c r="AH70" i="34"/>
  <c r="AG70" i="34"/>
  <c r="AF70" i="34"/>
  <c r="AE70" i="34"/>
  <c r="AD70" i="34"/>
  <c r="AC70" i="34"/>
  <c r="AB70" i="34"/>
  <c r="AA70" i="34"/>
  <c r="Z70" i="34"/>
  <c r="Y70" i="34"/>
  <c r="X70" i="34"/>
  <c r="W70" i="34"/>
  <c r="AN68" i="34"/>
  <c r="AM68" i="34"/>
  <c r="AL68" i="34"/>
  <c r="AK68" i="34"/>
  <c r="AJ68" i="34"/>
  <c r="AI68" i="34"/>
  <c r="AH68" i="34"/>
  <c r="AG68" i="34"/>
  <c r="AF68" i="34"/>
  <c r="AE68" i="34"/>
  <c r="AD68" i="34"/>
  <c r="AC68" i="34"/>
  <c r="AB68" i="34"/>
  <c r="AA68" i="34"/>
  <c r="Z68" i="34"/>
  <c r="Y68" i="34"/>
  <c r="X68" i="34"/>
  <c r="W68" i="34"/>
  <c r="V68" i="34"/>
  <c r="AN67" i="34"/>
  <c r="AM67" i="34"/>
  <c r="AL67" i="34"/>
  <c r="AK67" i="34"/>
  <c r="AJ67" i="34"/>
  <c r="AI67" i="34"/>
  <c r="AH67" i="34"/>
  <c r="AG67" i="34"/>
  <c r="AF67" i="34"/>
  <c r="AE67" i="34"/>
  <c r="AD67" i="34"/>
  <c r="AC67" i="34"/>
  <c r="AB67" i="34"/>
  <c r="AA67" i="34"/>
  <c r="Z67" i="34"/>
  <c r="Y67" i="34"/>
  <c r="X67" i="34"/>
  <c r="W67" i="34"/>
  <c r="V67" i="34"/>
  <c r="AN66" i="34"/>
  <c r="AM66" i="34"/>
  <c r="AL66" i="34"/>
  <c r="AK66" i="34"/>
  <c r="AJ66" i="34"/>
  <c r="AI66" i="34"/>
  <c r="AH66" i="34"/>
  <c r="AG66" i="34"/>
  <c r="AF66" i="34"/>
  <c r="AE66" i="34"/>
  <c r="AD66" i="34"/>
  <c r="AC66" i="34"/>
  <c r="AB66" i="34"/>
  <c r="AA66" i="34"/>
  <c r="Z66" i="34"/>
  <c r="Y66" i="34"/>
  <c r="X66" i="34"/>
  <c r="W66" i="34"/>
  <c r="V66" i="34"/>
  <c r="AN65" i="34"/>
  <c r="AM65" i="34"/>
  <c r="AL65" i="34"/>
  <c r="AK65" i="34"/>
  <c r="AJ65" i="34"/>
  <c r="AI65" i="34"/>
  <c r="AH65" i="34"/>
  <c r="AG65" i="34"/>
  <c r="AF65" i="34"/>
  <c r="AE65" i="34"/>
  <c r="AD65" i="34"/>
  <c r="AC65" i="34"/>
  <c r="AB65" i="34"/>
  <c r="AA65" i="34"/>
  <c r="Z65" i="34"/>
  <c r="Y65" i="34"/>
  <c r="X65" i="34"/>
  <c r="W65" i="34"/>
  <c r="AN64" i="34"/>
  <c r="AM64" i="34"/>
  <c r="AL64" i="34"/>
  <c r="AK64" i="34"/>
  <c r="AJ64" i="34"/>
  <c r="AI64" i="34"/>
  <c r="AH64" i="34"/>
  <c r="AG64" i="34"/>
  <c r="AF64" i="34"/>
  <c r="AE64" i="34"/>
  <c r="AD64" i="34"/>
  <c r="AC64" i="34"/>
  <c r="AB64" i="34"/>
  <c r="AA64" i="34"/>
  <c r="Z64" i="34"/>
  <c r="Y64" i="34"/>
  <c r="X64" i="34"/>
  <c r="W64" i="34"/>
  <c r="V64" i="34"/>
  <c r="AN53" i="34"/>
  <c r="AM53" i="34"/>
  <c r="AL53" i="34"/>
  <c r="AK53" i="34"/>
  <c r="AJ53" i="34"/>
  <c r="AI53" i="34"/>
  <c r="AH53" i="34"/>
  <c r="AG53" i="34"/>
  <c r="AF53" i="34"/>
  <c r="AE53" i="34"/>
  <c r="AD53" i="34"/>
  <c r="AC53" i="34"/>
  <c r="AB53" i="34"/>
  <c r="AA53" i="34"/>
  <c r="Z53" i="34"/>
  <c r="Y53" i="34"/>
  <c r="X53" i="34"/>
  <c r="W53" i="34"/>
  <c r="AN62" i="34"/>
  <c r="AM62" i="34"/>
  <c r="AL62" i="34"/>
  <c r="AK62" i="34"/>
  <c r="AJ62" i="34"/>
  <c r="AI62" i="34"/>
  <c r="AH62" i="34"/>
  <c r="AG62" i="34"/>
  <c r="AF62" i="34"/>
  <c r="AE62" i="34"/>
  <c r="AD62" i="34"/>
  <c r="AC62" i="34"/>
  <c r="AB62" i="34"/>
  <c r="AA62" i="34"/>
  <c r="Z62" i="34"/>
  <c r="Y62" i="34"/>
  <c r="X62" i="34"/>
  <c r="W62" i="34"/>
  <c r="AN61" i="34"/>
  <c r="AM61" i="34"/>
  <c r="AL61" i="34"/>
  <c r="AK61" i="34"/>
  <c r="AJ61" i="34"/>
  <c r="AI61" i="34"/>
  <c r="AH61" i="34"/>
  <c r="AG61" i="34"/>
  <c r="AF61" i="34"/>
  <c r="AE61" i="34"/>
  <c r="AD61" i="34"/>
  <c r="AC61" i="34"/>
  <c r="AB61" i="34"/>
  <c r="AA61" i="34"/>
  <c r="Z61" i="34"/>
  <c r="Y61" i="34"/>
  <c r="X61" i="34"/>
  <c r="W61" i="34"/>
  <c r="V61" i="34"/>
  <c r="AN60" i="34"/>
  <c r="AM60" i="34"/>
  <c r="AL60" i="34"/>
  <c r="AK60" i="34"/>
  <c r="AJ60" i="34"/>
  <c r="AI60" i="34"/>
  <c r="AH60" i="34"/>
  <c r="AG60" i="34"/>
  <c r="AF60" i="34"/>
  <c r="AE60" i="34"/>
  <c r="AD60" i="34"/>
  <c r="AC60" i="34"/>
  <c r="AB60" i="34"/>
  <c r="AA60" i="34"/>
  <c r="Z60" i="34"/>
  <c r="Y60" i="34"/>
  <c r="X60" i="34"/>
  <c r="W60" i="34"/>
  <c r="V60" i="34"/>
  <c r="AN59" i="34"/>
  <c r="AM59" i="34"/>
  <c r="AL59" i="34"/>
  <c r="AK59" i="34"/>
  <c r="AJ59" i="34"/>
  <c r="AI59" i="34"/>
  <c r="AH59" i="34"/>
  <c r="AG59" i="34"/>
  <c r="AF59" i="34"/>
  <c r="AE59" i="34"/>
  <c r="AD59" i="34"/>
  <c r="AC59" i="34"/>
  <c r="AB59" i="34"/>
  <c r="AA59" i="34"/>
  <c r="Z59" i="34"/>
  <c r="Y59" i="34"/>
  <c r="X59" i="34"/>
  <c r="W59" i="34"/>
  <c r="V59" i="34"/>
  <c r="AN58" i="34"/>
  <c r="AM58" i="34"/>
  <c r="AL58" i="34"/>
  <c r="AK58" i="34"/>
  <c r="AJ58" i="34"/>
  <c r="AI58" i="34"/>
  <c r="AH58" i="34"/>
  <c r="AG58" i="34"/>
  <c r="AF58" i="34"/>
  <c r="AE58" i="34"/>
  <c r="AD58" i="34"/>
  <c r="AC58" i="34"/>
  <c r="AB58" i="34"/>
  <c r="AA58" i="34"/>
  <c r="Z58" i="34"/>
  <c r="Y58" i="34"/>
  <c r="X58" i="34"/>
  <c r="W58" i="34"/>
  <c r="AN57" i="34"/>
  <c r="AM57" i="34"/>
  <c r="AL57" i="34"/>
  <c r="AK57" i="34"/>
  <c r="AJ57" i="34"/>
  <c r="AI57" i="34"/>
  <c r="AH57" i="34"/>
  <c r="AG57" i="34"/>
  <c r="AF57" i="34"/>
  <c r="AE57" i="34"/>
  <c r="AD57" i="34"/>
  <c r="AC57" i="34"/>
  <c r="AB57" i="34"/>
  <c r="AA57" i="34"/>
  <c r="Z57" i="34"/>
  <c r="Y57" i="34"/>
  <c r="X57" i="34"/>
  <c r="W57" i="34"/>
  <c r="V57" i="34"/>
  <c r="AN56" i="34"/>
  <c r="AM56" i="34"/>
  <c r="AL56" i="34"/>
  <c r="AK56" i="34"/>
  <c r="AJ56" i="34"/>
  <c r="AI56" i="34"/>
  <c r="AH56" i="34"/>
  <c r="AG56" i="34"/>
  <c r="AF56" i="34"/>
  <c r="AE56" i="34"/>
  <c r="AD56" i="34"/>
  <c r="AC56" i="34"/>
  <c r="AB56" i="34"/>
  <c r="AA56" i="34"/>
  <c r="Z56" i="34"/>
  <c r="Y56" i="34"/>
  <c r="X56" i="34"/>
  <c r="W56" i="34"/>
  <c r="V56" i="34"/>
  <c r="AN55" i="34"/>
  <c r="AM55" i="34"/>
  <c r="AL55" i="34"/>
  <c r="AK55" i="34"/>
  <c r="AJ55" i="34"/>
  <c r="AI55" i="34"/>
  <c r="AH55" i="34"/>
  <c r="AG55" i="34"/>
  <c r="AF55" i="34"/>
  <c r="AE55" i="34"/>
  <c r="AD55" i="34"/>
  <c r="AC55" i="34"/>
  <c r="AB55" i="34"/>
  <c r="AA55" i="34"/>
  <c r="Z55" i="34"/>
  <c r="Y55" i="34"/>
  <c r="X55" i="34"/>
  <c r="W55" i="34"/>
  <c r="AN54" i="34"/>
  <c r="AM54" i="34"/>
  <c r="AL54" i="34"/>
  <c r="AK54" i="34"/>
  <c r="AJ54" i="34"/>
  <c r="AI54" i="34"/>
  <c r="AH54" i="34"/>
  <c r="AG54" i="34"/>
  <c r="AF54" i="34"/>
  <c r="AE54" i="34"/>
  <c r="AD54" i="34"/>
  <c r="AC54" i="34"/>
  <c r="AB54" i="34"/>
  <c r="AA54" i="34"/>
  <c r="Z54" i="34"/>
  <c r="Y54" i="34"/>
  <c r="X54" i="34"/>
  <c r="W54" i="34"/>
  <c r="AN51" i="34"/>
  <c r="AM51" i="34"/>
  <c r="AL51" i="34"/>
  <c r="AK51" i="34"/>
  <c r="AJ51" i="34"/>
  <c r="AI51" i="34"/>
  <c r="AH51" i="34"/>
  <c r="AG51" i="34"/>
  <c r="AF51" i="34"/>
  <c r="AE51" i="34"/>
  <c r="AD51" i="34"/>
  <c r="AC51" i="34"/>
  <c r="AB51" i="34"/>
  <c r="AA51" i="34"/>
  <c r="Z51" i="34"/>
  <c r="Y51" i="34"/>
  <c r="X51" i="34"/>
  <c r="W51" i="34"/>
  <c r="V51" i="34"/>
  <c r="AN50" i="34"/>
  <c r="AM50" i="34"/>
  <c r="AL50" i="34"/>
  <c r="AK50" i="34"/>
  <c r="AJ50" i="34"/>
  <c r="AI50" i="34"/>
  <c r="AH50" i="34"/>
  <c r="AG50" i="34"/>
  <c r="AF50" i="34"/>
  <c r="AE50" i="34"/>
  <c r="AD50" i="34"/>
  <c r="AC50" i="34"/>
  <c r="AB50" i="34"/>
  <c r="AA50" i="34"/>
  <c r="Z50" i="34"/>
  <c r="Y50" i="34"/>
  <c r="X50" i="34"/>
  <c r="W50" i="34"/>
  <c r="V50" i="34"/>
  <c r="AN49" i="34"/>
  <c r="AM49" i="34"/>
  <c r="AL49" i="34"/>
  <c r="AK49" i="34"/>
  <c r="AJ49" i="34"/>
  <c r="AI49" i="34"/>
  <c r="AH49" i="34"/>
  <c r="AG49" i="34"/>
  <c r="AF49" i="34"/>
  <c r="AE49" i="34"/>
  <c r="AD49" i="34"/>
  <c r="AC49" i="34"/>
  <c r="AB49" i="34"/>
  <c r="AA49" i="34"/>
  <c r="Z49" i="34"/>
  <c r="Y49" i="34"/>
  <c r="X49" i="34"/>
  <c r="W49" i="34"/>
  <c r="V49" i="34"/>
  <c r="AN48" i="34"/>
  <c r="AM48" i="34"/>
  <c r="AL48" i="34"/>
  <c r="AK48" i="34"/>
  <c r="AJ48" i="34"/>
  <c r="AI48" i="34"/>
  <c r="AH48" i="34"/>
  <c r="AG48" i="34"/>
  <c r="AF48" i="34"/>
  <c r="AE48" i="34"/>
  <c r="AD48" i="34"/>
  <c r="AC48" i="34"/>
  <c r="AB48" i="34"/>
  <c r="AA48" i="34"/>
  <c r="Z48" i="34"/>
  <c r="Y48" i="34"/>
  <c r="X48" i="34"/>
  <c r="W48" i="34"/>
  <c r="V48" i="34"/>
  <c r="AN47" i="34"/>
  <c r="AM47" i="34"/>
  <c r="AL47" i="34"/>
  <c r="AK47" i="34"/>
  <c r="AJ47" i="34"/>
  <c r="AI47" i="34"/>
  <c r="AH47" i="34"/>
  <c r="AG47" i="34"/>
  <c r="AF47" i="34"/>
  <c r="AE47" i="34"/>
  <c r="AD47" i="34"/>
  <c r="AC47" i="34"/>
  <c r="AB47" i="34"/>
  <c r="AA47" i="34"/>
  <c r="Z47" i="34"/>
  <c r="Y47" i="34"/>
  <c r="X47" i="34"/>
  <c r="W47" i="34"/>
  <c r="AN45" i="34"/>
  <c r="AM45" i="34"/>
  <c r="AL45" i="34"/>
  <c r="AK45" i="34"/>
  <c r="AJ45" i="34"/>
  <c r="AI45" i="34"/>
  <c r="AH45" i="34"/>
  <c r="AG45" i="34"/>
  <c r="AF45" i="34"/>
  <c r="AE45" i="34"/>
  <c r="AD45" i="34"/>
  <c r="AC45" i="34"/>
  <c r="AB45" i="34"/>
  <c r="AA45" i="34"/>
  <c r="Z45" i="34"/>
  <c r="Y45" i="34"/>
  <c r="X45" i="34"/>
  <c r="W45" i="34"/>
  <c r="V45" i="34"/>
  <c r="AN44" i="34"/>
  <c r="AM44" i="34"/>
  <c r="AL44" i="34"/>
  <c r="AK44" i="34"/>
  <c r="AJ44" i="34"/>
  <c r="AI44" i="34"/>
  <c r="AH44" i="34"/>
  <c r="AG44" i="34"/>
  <c r="AF44" i="34"/>
  <c r="AE44" i="34"/>
  <c r="AD44" i="34"/>
  <c r="AC44" i="34"/>
  <c r="AB44" i="34"/>
  <c r="AA44" i="34"/>
  <c r="Z44" i="34"/>
  <c r="Y44" i="34"/>
  <c r="X44" i="34"/>
  <c r="W44" i="34"/>
  <c r="AN43" i="34"/>
  <c r="AM43" i="34"/>
  <c r="AL43" i="34"/>
  <c r="AK43" i="34"/>
  <c r="AJ43" i="34"/>
  <c r="AI43" i="34"/>
  <c r="AH43" i="34"/>
  <c r="AG43" i="34"/>
  <c r="AF43" i="34"/>
  <c r="AE43" i="34"/>
  <c r="AD43" i="34"/>
  <c r="AC43" i="34"/>
  <c r="AB43" i="34"/>
  <c r="AA43" i="34"/>
  <c r="Z43" i="34"/>
  <c r="Y43" i="34"/>
  <c r="X43" i="34"/>
  <c r="W43" i="34"/>
  <c r="V43" i="34"/>
  <c r="AN42" i="34"/>
  <c r="AM42" i="34"/>
  <c r="AL42" i="34"/>
  <c r="AK42" i="34"/>
  <c r="AJ42" i="34"/>
  <c r="AI42" i="34"/>
  <c r="AH42" i="34"/>
  <c r="AG42" i="34"/>
  <c r="AF42" i="34"/>
  <c r="AE42" i="34"/>
  <c r="AD42" i="34"/>
  <c r="AC42" i="34"/>
  <c r="AB42" i="34"/>
  <c r="AA42" i="34"/>
  <c r="Z42" i="34"/>
  <c r="Y42" i="34"/>
  <c r="X42" i="34"/>
  <c r="W42" i="34"/>
  <c r="V42" i="34"/>
  <c r="AN41" i="34"/>
  <c r="AM41" i="34"/>
  <c r="AL41" i="34"/>
  <c r="AK41" i="34"/>
  <c r="AJ41" i="34"/>
  <c r="AI41" i="34"/>
  <c r="AH41" i="34"/>
  <c r="AG41" i="34"/>
  <c r="AF41" i="34"/>
  <c r="AE41" i="34"/>
  <c r="AD41" i="34"/>
  <c r="AC41" i="34"/>
  <c r="AB41" i="34"/>
  <c r="AA41" i="34"/>
  <c r="Z41" i="34"/>
  <c r="Y41" i="34"/>
  <c r="X41" i="34"/>
  <c r="W41" i="34"/>
  <c r="V41" i="34"/>
  <c r="AN40" i="34"/>
  <c r="AM40" i="34"/>
  <c r="AL40" i="34"/>
  <c r="AK40" i="34"/>
  <c r="AJ40" i="34"/>
  <c r="AI40" i="34"/>
  <c r="AH40" i="34"/>
  <c r="AG40" i="34"/>
  <c r="AF40" i="34"/>
  <c r="AE40" i="34"/>
  <c r="AD40" i="34"/>
  <c r="AC40" i="34"/>
  <c r="AB40" i="34"/>
  <c r="AA40" i="34"/>
  <c r="Z40" i="34"/>
  <c r="Y40" i="34"/>
  <c r="X40" i="34"/>
  <c r="W40" i="34"/>
  <c r="V40" i="34"/>
  <c r="AN39" i="34"/>
  <c r="AM39" i="34"/>
  <c r="AL39" i="34"/>
  <c r="AK39" i="34"/>
  <c r="AJ39" i="34"/>
  <c r="AI39" i="34"/>
  <c r="AH39" i="34"/>
  <c r="AG39" i="34"/>
  <c r="AF39" i="34"/>
  <c r="AE39" i="34"/>
  <c r="AD39" i="34"/>
  <c r="AC39" i="34"/>
  <c r="AB39" i="34"/>
  <c r="AA39" i="34"/>
  <c r="Z39" i="34"/>
  <c r="Y39" i="34"/>
  <c r="X39" i="34"/>
  <c r="W39" i="34"/>
  <c r="V39" i="34"/>
  <c r="AN38" i="34"/>
  <c r="AM38" i="34"/>
  <c r="AL38" i="34"/>
  <c r="AK38" i="34"/>
  <c r="AJ38" i="34"/>
  <c r="AI38" i="34"/>
  <c r="AH38" i="34"/>
  <c r="AG38" i="34"/>
  <c r="AF38" i="34"/>
  <c r="AE38" i="34"/>
  <c r="AD38" i="34"/>
  <c r="AC38" i="34"/>
  <c r="AB38" i="34"/>
  <c r="AA38" i="34"/>
  <c r="Z38" i="34"/>
  <c r="Y38" i="34"/>
  <c r="X38" i="34"/>
  <c r="W38" i="34"/>
  <c r="V38" i="34"/>
  <c r="AN37" i="34"/>
  <c r="AM37" i="34"/>
  <c r="AL37" i="34"/>
  <c r="AK37" i="34"/>
  <c r="AJ37" i="34"/>
  <c r="AI37" i="34"/>
  <c r="AH37" i="34"/>
  <c r="AG37" i="34"/>
  <c r="AF37" i="34"/>
  <c r="AE37" i="34"/>
  <c r="AD37" i="34"/>
  <c r="AC37" i="34"/>
  <c r="AB37" i="34"/>
  <c r="AA37" i="34"/>
  <c r="Z37" i="34"/>
  <c r="Y37" i="34"/>
  <c r="X37" i="34"/>
  <c r="W37" i="34"/>
  <c r="V37" i="34"/>
  <c r="AN36" i="34"/>
  <c r="AM36" i="34"/>
  <c r="AL36" i="34"/>
  <c r="AK36" i="34"/>
  <c r="AJ36" i="34"/>
  <c r="AI36" i="34"/>
  <c r="AH36" i="34"/>
  <c r="AG36" i="34"/>
  <c r="AF36" i="34"/>
  <c r="AE36" i="34"/>
  <c r="AD36" i="34"/>
  <c r="AC36" i="34"/>
  <c r="AB36" i="34"/>
  <c r="AA36" i="34"/>
  <c r="Z36" i="34"/>
  <c r="Y36" i="34"/>
  <c r="X36" i="34"/>
  <c r="W36" i="34"/>
  <c r="AN35" i="34"/>
  <c r="AM35" i="34"/>
  <c r="AL35" i="34"/>
  <c r="AK35" i="34"/>
  <c r="AJ35" i="34"/>
  <c r="AI35" i="34"/>
  <c r="AH35" i="34"/>
  <c r="AG35" i="34"/>
  <c r="AF35" i="34"/>
  <c r="AE35" i="34"/>
  <c r="AD35" i="34"/>
  <c r="AC35" i="34"/>
  <c r="AB35" i="34"/>
  <c r="AA35" i="34"/>
  <c r="Z35" i="34"/>
  <c r="Y35" i="34"/>
  <c r="X35" i="34"/>
  <c r="W35" i="34"/>
  <c r="V35" i="34"/>
  <c r="AN34" i="34"/>
  <c r="AM34" i="34"/>
  <c r="AL34" i="34"/>
  <c r="AK34" i="34"/>
  <c r="AJ34" i="34"/>
  <c r="AI34" i="34"/>
  <c r="AH34" i="34"/>
  <c r="AG34" i="34"/>
  <c r="AF34" i="34"/>
  <c r="AE34" i="34"/>
  <c r="AD34" i="34"/>
  <c r="AC34" i="34"/>
  <c r="AB34" i="34"/>
  <c r="AA34" i="34"/>
  <c r="Z34" i="34"/>
  <c r="Y34" i="34"/>
  <c r="X34" i="34"/>
  <c r="W34" i="34"/>
  <c r="V34" i="34"/>
  <c r="AN33" i="34"/>
  <c r="AM33" i="34"/>
  <c r="AL33" i="34"/>
  <c r="AK33" i="34"/>
  <c r="AJ33" i="34"/>
  <c r="AI33" i="34"/>
  <c r="AH33" i="34"/>
  <c r="AG33" i="34"/>
  <c r="AF33" i="34"/>
  <c r="AE33" i="34"/>
  <c r="AD33" i="34"/>
  <c r="AC33" i="34"/>
  <c r="AB33" i="34"/>
  <c r="AA33" i="34"/>
  <c r="Z33" i="34"/>
  <c r="Y33" i="34"/>
  <c r="X33" i="34"/>
  <c r="W33" i="34"/>
  <c r="V33" i="34"/>
  <c r="AN31" i="34"/>
  <c r="AM31" i="34"/>
  <c r="AL31" i="34"/>
  <c r="AK31" i="34"/>
  <c r="AJ31" i="34"/>
  <c r="AI31" i="34"/>
  <c r="AH31" i="34"/>
  <c r="AG31" i="34"/>
  <c r="AF31" i="34"/>
  <c r="AE31" i="34"/>
  <c r="AD31" i="34"/>
  <c r="AC31" i="34"/>
  <c r="AB31" i="34"/>
  <c r="AA31" i="34"/>
  <c r="Z31" i="34"/>
  <c r="Y31" i="34"/>
  <c r="X31" i="34"/>
  <c r="W31" i="34"/>
  <c r="V31" i="34"/>
  <c r="AN30" i="34"/>
  <c r="AM30" i="34"/>
  <c r="AL30" i="34"/>
  <c r="AK30" i="34"/>
  <c r="AJ30" i="34"/>
  <c r="AI30" i="34"/>
  <c r="AH30" i="34"/>
  <c r="AG30" i="34"/>
  <c r="AF30" i="34"/>
  <c r="AE30" i="34"/>
  <c r="AD30" i="34"/>
  <c r="AC30" i="34"/>
  <c r="AB30" i="34"/>
  <c r="AA30" i="34"/>
  <c r="Z30" i="34"/>
  <c r="Y30" i="34"/>
  <c r="X30" i="34"/>
  <c r="W30" i="34"/>
  <c r="V30" i="34"/>
  <c r="AN29" i="34"/>
  <c r="AM29" i="34"/>
  <c r="AL29" i="34"/>
  <c r="AK29" i="34"/>
  <c r="AJ29" i="34"/>
  <c r="AI29" i="34"/>
  <c r="AH29" i="34"/>
  <c r="AG29" i="34"/>
  <c r="AF29" i="34"/>
  <c r="AE29" i="34"/>
  <c r="AD29" i="34"/>
  <c r="AC29" i="34"/>
  <c r="AB29" i="34"/>
  <c r="AA29" i="34"/>
  <c r="Z29" i="34"/>
  <c r="Y29" i="34"/>
  <c r="X29" i="34"/>
  <c r="W29" i="34"/>
  <c r="V29" i="34"/>
  <c r="AN28" i="34"/>
  <c r="AM28" i="34"/>
  <c r="AL28" i="34"/>
  <c r="AK28" i="34"/>
  <c r="AJ28" i="34"/>
  <c r="AI28" i="34"/>
  <c r="AH28" i="34"/>
  <c r="AG28" i="34"/>
  <c r="AF28" i="34"/>
  <c r="AE28" i="34"/>
  <c r="AD28" i="34"/>
  <c r="AC28" i="34"/>
  <c r="AB28" i="34"/>
  <c r="AA28" i="34"/>
  <c r="Z28" i="34"/>
  <c r="Y28" i="34"/>
  <c r="X28" i="34"/>
  <c r="W28" i="34"/>
  <c r="V28" i="34"/>
  <c r="AN27" i="34"/>
  <c r="AM27" i="34"/>
  <c r="AL27" i="34"/>
  <c r="AK27" i="34"/>
  <c r="AJ27" i="34"/>
  <c r="AI27" i="34"/>
  <c r="AH27" i="34"/>
  <c r="AG27" i="34"/>
  <c r="AF27" i="34"/>
  <c r="AE27" i="34"/>
  <c r="AD27" i="34"/>
  <c r="AC27" i="34"/>
  <c r="AB27" i="34"/>
  <c r="AA27" i="34"/>
  <c r="Z27" i="34"/>
  <c r="Y27" i="34"/>
  <c r="X27" i="34"/>
  <c r="W27" i="34"/>
  <c r="AN25" i="34"/>
  <c r="AM25" i="34"/>
  <c r="AL25" i="34"/>
  <c r="AK25" i="34"/>
  <c r="AJ25" i="34"/>
  <c r="AI25" i="34"/>
  <c r="AH25" i="34"/>
  <c r="AG25" i="34"/>
  <c r="AF25" i="34"/>
  <c r="AE25" i="34"/>
  <c r="AD25" i="34"/>
  <c r="AC25" i="34"/>
  <c r="AB25" i="34"/>
  <c r="AA25" i="34"/>
  <c r="Z25" i="34"/>
  <c r="Y25" i="34"/>
  <c r="X25" i="34"/>
  <c r="W25" i="34"/>
  <c r="V25" i="34"/>
  <c r="AN24" i="34"/>
  <c r="AM24" i="34"/>
  <c r="AL24" i="34"/>
  <c r="AK24" i="34"/>
  <c r="AJ24" i="34"/>
  <c r="AI24" i="34"/>
  <c r="AH24" i="34"/>
  <c r="AG24" i="34"/>
  <c r="AF24" i="34"/>
  <c r="AE24" i="34"/>
  <c r="AD24" i="34"/>
  <c r="AC24" i="34"/>
  <c r="AB24" i="34"/>
  <c r="AA24" i="34"/>
  <c r="Z24" i="34"/>
  <c r="Y24" i="34"/>
  <c r="X24" i="34"/>
  <c r="W24" i="34"/>
  <c r="V24" i="34"/>
  <c r="AN23" i="34"/>
  <c r="AM23" i="34"/>
  <c r="AL23" i="34"/>
  <c r="AK23" i="34"/>
  <c r="AJ23" i="34"/>
  <c r="AI23" i="34"/>
  <c r="AH23" i="34"/>
  <c r="AG23" i="34"/>
  <c r="AF23" i="34"/>
  <c r="AE23" i="34"/>
  <c r="AD23" i="34"/>
  <c r="AC23" i="34"/>
  <c r="AB23" i="34"/>
  <c r="AA23" i="34"/>
  <c r="Z23" i="34"/>
  <c r="Y23" i="34"/>
  <c r="X23" i="34"/>
  <c r="W23" i="34"/>
  <c r="V23" i="34"/>
  <c r="AN22" i="34"/>
  <c r="AM22" i="34"/>
  <c r="AL22" i="34"/>
  <c r="AK22" i="34"/>
  <c r="AJ22" i="34"/>
  <c r="AI22" i="34"/>
  <c r="AH22" i="34"/>
  <c r="AG22" i="34"/>
  <c r="AF22" i="34"/>
  <c r="AE22" i="34"/>
  <c r="AD22" i="34"/>
  <c r="AC22" i="34"/>
  <c r="AB22" i="34"/>
  <c r="AA22" i="34"/>
  <c r="Z22" i="34"/>
  <c r="Y22" i="34"/>
  <c r="X22" i="34"/>
  <c r="W22" i="34"/>
  <c r="V22" i="34"/>
  <c r="AN21" i="34"/>
  <c r="AM21" i="34"/>
  <c r="AL21" i="34"/>
  <c r="AK21" i="34"/>
  <c r="AJ21" i="34"/>
  <c r="AI21" i="34"/>
  <c r="AH21" i="34"/>
  <c r="AG21" i="34"/>
  <c r="AF21" i="34"/>
  <c r="AE21" i="34"/>
  <c r="AD21" i="34"/>
  <c r="AC21" i="34"/>
  <c r="AB21" i="34"/>
  <c r="AA21" i="34"/>
  <c r="Z21" i="34"/>
  <c r="Y21" i="34"/>
  <c r="X21" i="34"/>
  <c r="W21" i="34"/>
  <c r="V21" i="34"/>
  <c r="AN19" i="34"/>
  <c r="AM19" i="34"/>
  <c r="AL19" i="34"/>
  <c r="AK19" i="34"/>
  <c r="AJ19" i="34"/>
  <c r="AI19" i="34"/>
  <c r="AH19" i="34"/>
  <c r="AG19" i="34"/>
  <c r="AF19" i="34"/>
  <c r="AE19" i="34"/>
  <c r="AD19" i="34"/>
  <c r="AC19" i="34"/>
  <c r="AB19" i="34"/>
  <c r="AA19" i="34"/>
  <c r="Z19" i="34"/>
  <c r="Y19" i="34"/>
  <c r="X19" i="34"/>
  <c r="W19" i="34"/>
  <c r="V19" i="34"/>
  <c r="AN17" i="34"/>
  <c r="AM17" i="34"/>
  <c r="AL17" i="34"/>
  <c r="AK17" i="34"/>
  <c r="AJ17" i="34"/>
  <c r="AI17" i="34"/>
  <c r="AH17" i="34"/>
  <c r="AG17" i="34"/>
  <c r="AF17" i="34"/>
  <c r="AE17" i="34"/>
  <c r="AD17" i="34"/>
  <c r="AC17" i="34"/>
  <c r="AB17" i="34"/>
  <c r="AA17" i="34"/>
  <c r="Z17" i="34"/>
  <c r="Y17" i="34"/>
  <c r="X17" i="34"/>
  <c r="W17" i="34"/>
  <c r="V17" i="34"/>
  <c r="AN16" i="34"/>
  <c r="AM16" i="34"/>
  <c r="AL16" i="34"/>
  <c r="AK16" i="34"/>
  <c r="AJ16" i="34"/>
  <c r="AI16" i="34"/>
  <c r="AH16" i="34"/>
  <c r="AG16" i="34"/>
  <c r="AF16" i="34"/>
  <c r="AE16" i="34"/>
  <c r="AD16" i="34"/>
  <c r="AC16" i="34"/>
  <c r="AB16" i="34"/>
  <c r="AA16" i="34"/>
  <c r="Z16" i="34"/>
  <c r="Y16" i="34"/>
  <c r="X16" i="34"/>
  <c r="W16" i="34"/>
  <c r="AN15" i="34"/>
  <c r="AM15" i="34"/>
  <c r="AL15" i="34"/>
  <c r="AK15" i="34"/>
  <c r="AJ15" i="34"/>
  <c r="AI15" i="34"/>
  <c r="AH15" i="34"/>
  <c r="AG15" i="34"/>
  <c r="AF15" i="34"/>
  <c r="AE15" i="34"/>
  <c r="AD15" i="34"/>
  <c r="AC15" i="34"/>
  <c r="AB15" i="34"/>
  <c r="AA15" i="34"/>
  <c r="Z15" i="34"/>
  <c r="Y15" i="34"/>
  <c r="X15" i="34"/>
  <c r="W15" i="34"/>
  <c r="V15" i="34"/>
  <c r="AN13" i="34"/>
  <c r="AM13" i="34"/>
  <c r="AL13" i="34"/>
  <c r="AK13" i="34"/>
  <c r="AJ13" i="34"/>
  <c r="AI13" i="34"/>
  <c r="AH13" i="34"/>
  <c r="AG13" i="34"/>
  <c r="AF13" i="34"/>
  <c r="AE13" i="34"/>
  <c r="AD13" i="34"/>
  <c r="AC13" i="34"/>
  <c r="AB13" i="34"/>
  <c r="AA13" i="34"/>
  <c r="Z13" i="34"/>
  <c r="Y13" i="34"/>
  <c r="X13" i="34"/>
  <c r="W13" i="34"/>
  <c r="V13" i="34"/>
  <c r="AN12" i="34"/>
  <c r="AM12" i="34"/>
  <c r="AL12" i="34"/>
  <c r="AK12" i="34"/>
  <c r="AJ12" i="34"/>
  <c r="AI12" i="34"/>
  <c r="AH12" i="34"/>
  <c r="AG12" i="34"/>
  <c r="AF12" i="34"/>
  <c r="AE12" i="34"/>
  <c r="AD12" i="34"/>
  <c r="AC12" i="34"/>
  <c r="AB12" i="34"/>
  <c r="AA12" i="34"/>
  <c r="Z12" i="34"/>
  <c r="Y12" i="34"/>
  <c r="X12" i="34"/>
  <c r="W12" i="34"/>
  <c r="V12" i="34"/>
  <c r="AN11" i="34"/>
  <c r="AM11" i="34"/>
  <c r="AL11" i="34"/>
  <c r="AK11" i="34"/>
  <c r="AJ11" i="34"/>
  <c r="AI11" i="34"/>
  <c r="AH11" i="34"/>
  <c r="AG11" i="34"/>
  <c r="AF11" i="34"/>
  <c r="AE11" i="34"/>
  <c r="AD11" i="34"/>
  <c r="AC11" i="34"/>
  <c r="AB11" i="34"/>
  <c r="AA11" i="34"/>
  <c r="Z11" i="34"/>
  <c r="Y11" i="34"/>
  <c r="X11" i="34"/>
  <c r="W11" i="34"/>
  <c r="V11" i="34"/>
  <c r="V16" i="34" l="1"/>
  <c r="V27" i="34"/>
  <c r="V36" i="34"/>
  <c r="V44" i="34"/>
  <c r="V55" i="34"/>
  <c r="V53" i="34"/>
  <c r="V54" i="34"/>
  <c r="V62" i="34"/>
  <c r="V58" i="34"/>
  <c r="V70" i="34"/>
  <c r="V47" i="34"/>
  <c r="V65" i="34"/>
  <c r="AF9" i="34"/>
  <c r="AG9" i="34"/>
  <c r="AH9" i="34"/>
  <c r="AI9" i="34"/>
  <c r="AJ9" i="34"/>
  <c r="AK9" i="34"/>
  <c r="AL9" i="34"/>
  <c r="AM9" i="34"/>
  <c r="AN9" i="34"/>
  <c r="AD9" i="34"/>
  <c r="AE9" i="34"/>
  <c r="Y9" i="34"/>
  <c r="Z9" i="34"/>
  <c r="AA9" i="34"/>
  <c r="AB9" i="34"/>
  <c r="AC9" i="34"/>
  <c r="X9" i="34"/>
  <c r="W9" i="34"/>
  <c r="V9" i="34" l="1"/>
  <c r="D4" i="54" l="1"/>
  <c r="E4" i="54"/>
  <c r="F4" i="54"/>
  <c r="G4" i="54" s="1"/>
  <c r="H4" i="54" s="1"/>
  <c r="R1" i="58" l="1"/>
  <c r="J4" i="59" l="1"/>
  <c r="K4" i="59"/>
  <c r="L4" i="59"/>
  <c r="M4" i="59"/>
  <c r="N4" i="59"/>
  <c r="O4" i="59"/>
  <c r="P4" i="59" s="1"/>
  <c r="Q4" i="59" s="1"/>
  <c r="R4" i="59" s="1"/>
  <c r="S4" i="59" s="1"/>
  <c r="T4" i="59" s="1"/>
  <c r="U4" i="59" s="1"/>
  <c r="V4" i="59" s="1"/>
  <c r="W4" i="59" s="1"/>
  <c r="X4" i="59" s="1"/>
  <c r="Y4" i="59" s="1"/>
  <c r="Z4" i="59" s="1"/>
  <c r="AA4" i="59" s="1"/>
  <c r="R1" i="56"/>
  <c r="B4" i="57"/>
  <c r="C4" i="57"/>
  <c r="H4" i="57"/>
  <c r="X4" i="57" l="1"/>
  <c r="Y4" i="57"/>
  <c r="Z4" i="57"/>
  <c r="AA4" i="57"/>
  <c r="L4" i="57"/>
  <c r="M4" i="57"/>
  <c r="N4" i="57"/>
  <c r="K4" i="57"/>
  <c r="D4" i="57"/>
  <c r="E4" i="57" s="1"/>
  <c r="F4" i="57" s="1"/>
  <c r="G4" i="57" s="1"/>
  <c r="I4" i="57" s="1"/>
  <c r="J4" i="57" s="1"/>
  <c r="O4" i="57" s="1"/>
  <c r="P4" i="57" s="1"/>
  <c r="Q4" i="57" s="1"/>
  <c r="R4" i="57" s="1"/>
  <c r="S4" i="57" s="1"/>
  <c r="T4" i="57" s="1"/>
  <c r="U4" i="57" s="1"/>
  <c r="V4" i="57" s="1"/>
  <c r="W4" i="57" s="1"/>
  <c r="C4" i="59" l="1"/>
  <c r="D4" i="59" s="1"/>
  <c r="E4" i="59" s="1"/>
  <c r="F4" i="59" s="1"/>
  <c r="G4" i="59" s="1"/>
  <c r="H4" i="59" s="1"/>
  <c r="I4" i="59" s="1"/>
  <c r="B4" i="59"/>
  <c r="C5" i="58"/>
  <c r="B204" i="57"/>
  <c r="C204" i="57" s="1"/>
  <c r="C5" i="56"/>
  <c r="J4" i="54"/>
  <c r="K4" i="54" s="1"/>
  <c r="L4" i="54" s="1"/>
  <c r="M4" i="54" s="1"/>
  <c r="N4" i="54" s="1"/>
  <c r="O4" i="54" s="1"/>
</calcChain>
</file>

<file path=xl/sharedStrings.xml><?xml version="1.0" encoding="utf-8"?>
<sst xmlns="http://schemas.openxmlformats.org/spreadsheetml/2006/main" count="4999" uniqueCount="821">
  <si>
    <t>Index of tables</t>
  </si>
  <si>
    <t>Table 8</t>
  </si>
  <si>
    <t>Table 9</t>
  </si>
  <si>
    <t>Table 12</t>
  </si>
  <si>
    <t>Table 13</t>
  </si>
  <si>
    <t>Table 14</t>
  </si>
  <si>
    <t>Table 15</t>
  </si>
  <si>
    <t>Local Authority tables</t>
  </si>
  <si>
    <t>Table 16</t>
  </si>
  <si>
    <t>Table 17</t>
  </si>
  <si>
    <t>Table 18</t>
  </si>
  <si>
    <t>Table 19</t>
  </si>
  <si>
    <t>Table 20</t>
  </si>
  <si>
    <t>F</t>
  </si>
  <si>
    <t>Total</t>
  </si>
  <si>
    <t>English</t>
  </si>
  <si>
    <t>Mathematics</t>
  </si>
  <si>
    <t>Core Science</t>
  </si>
  <si>
    <t>Additional Science</t>
  </si>
  <si>
    <t>Additional Applied Science</t>
  </si>
  <si>
    <t>Physics</t>
  </si>
  <si>
    <t>Chemistry</t>
  </si>
  <si>
    <t>Biological Sciences</t>
  </si>
  <si>
    <t>Other Sciences</t>
  </si>
  <si>
    <t>D &amp; T: Electronic Products</t>
  </si>
  <si>
    <t>D &amp; T: Food Technology</t>
  </si>
  <si>
    <t>D &amp; T: Graphic Products</t>
  </si>
  <si>
    <t>D &amp; T: Resistant Materials</t>
  </si>
  <si>
    <t>D &amp; T: Systems &amp; Control</t>
  </si>
  <si>
    <t>D &amp; T: Textiles Technology</t>
  </si>
  <si>
    <t>Business Studies</t>
  </si>
  <si>
    <t>Home Economics</t>
  </si>
  <si>
    <t>Geography</t>
  </si>
  <si>
    <t>History</t>
  </si>
  <si>
    <t>Humanities</t>
  </si>
  <si>
    <t>Social Studies</t>
  </si>
  <si>
    <t>Music</t>
  </si>
  <si>
    <t>French</t>
  </si>
  <si>
    <t>German</t>
  </si>
  <si>
    <t>Spanish</t>
  </si>
  <si>
    <t>Italian</t>
  </si>
  <si>
    <t>Other Modern Languages</t>
  </si>
  <si>
    <t>Art and Design</t>
  </si>
  <si>
    <t>English Literature</t>
  </si>
  <si>
    <t>Drama</t>
  </si>
  <si>
    <t>Media/Film/TV</t>
  </si>
  <si>
    <t>Communication Studies</t>
  </si>
  <si>
    <t>Physical Education</t>
  </si>
  <si>
    <t>Religious Studies</t>
  </si>
  <si>
    <t>Coverage: England</t>
  </si>
  <si>
    <t>Pupils (thousands)</t>
  </si>
  <si>
    <t>Achieved grades A*-C</t>
  </si>
  <si>
    <t>Achieved grades A*-G</t>
  </si>
  <si>
    <t>Boys</t>
  </si>
  <si>
    <t>Girls</t>
  </si>
  <si>
    <t>Any Subject</t>
  </si>
  <si>
    <t>English &amp; Mathematics</t>
  </si>
  <si>
    <t>Mathematics &amp; Science</t>
  </si>
  <si>
    <t>English, Mathematics &amp; Science</t>
  </si>
  <si>
    <t>Any Science</t>
  </si>
  <si>
    <t>Any Design &amp; Technology</t>
  </si>
  <si>
    <t>Any Modern Language</t>
  </si>
  <si>
    <t>Thousands</t>
  </si>
  <si>
    <t>Any Subject (Thousands)</t>
  </si>
  <si>
    <t>A</t>
  </si>
  <si>
    <t>B</t>
  </si>
  <si>
    <t>C</t>
  </si>
  <si>
    <t>D</t>
  </si>
  <si>
    <t>E</t>
  </si>
  <si>
    <t>G</t>
  </si>
  <si>
    <t>Statistics</t>
  </si>
  <si>
    <t>Economics</t>
  </si>
  <si>
    <t>Vocational Studies</t>
  </si>
  <si>
    <t>Entries (thousands)</t>
  </si>
  <si>
    <t>Grades obtained</t>
  </si>
  <si>
    <t>Subjects</t>
  </si>
  <si>
    <t>A*</t>
  </si>
  <si>
    <t>Entries</t>
  </si>
  <si>
    <t>Number</t>
  </si>
  <si>
    <t>English for speakers of other languages</t>
  </si>
  <si>
    <t>Hindi</t>
  </si>
  <si>
    <t>DD</t>
  </si>
  <si>
    <t>DE</t>
  </si>
  <si>
    <t>EE</t>
  </si>
  <si>
    <t>EF</t>
  </si>
  <si>
    <t>FF</t>
  </si>
  <si>
    <t>FG</t>
  </si>
  <si>
    <t>GG</t>
  </si>
  <si>
    <t>Applied Art and Design</t>
  </si>
  <si>
    <t>Applied Business</t>
  </si>
  <si>
    <t>Health and Social Care</t>
  </si>
  <si>
    <t>Leisure and Tourism</t>
  </si>
  <si>
    <t>Manufacturing</t>
  </si>
  <si>
    <t>Construction</t>
  </si>
  <si>
    <t>Hospitality and Catering</t>
  </si>
  <si>
    <t>Applied Science</t>
  </si>
  <si>
    <t>Engineering</t>
  </si>
  <si>
    <t>Applied Information and Communication Technology</t>
  </si>
  <si>
    <t>Media: Communication and Production</t>
  </si>
  <si>
    <t>Performing Arts</t>
  </si>
  <si>
    <t>Applied Physical Education</t>
  </si>
  <si>
    <t>Total Entries</t>
  </si>
  <si>
    <t>A*A*</t>
  </si>
  <si>
    <t>A*A</t>
  </si>
  <si>
    <t>AA</t>
  </si>
  <si>
    <t>AB</t>
  </si>
  <si>
    <t>BB</t>
  </si>
  <si>
    <t>BC</t>
  </si>
  <si>
    <t>CC</t>
  </si>
  <si>
    <t>CD</t>
  </si>
  <si>
    <t>All subjects</t>
  </si>
  <si>
    <t>Number of awards</t>
  </si>
  <si>
    <t>Type of Qualification</t>
  </si>
  <si>
    <t>Level 1</t>
  </si>
  <si>
    <t>Level 2</t>
  </si>
  <si>
    <t>Level 3</t>
  </si>
  <si>
    <t>Free-standing Mathematics Qualification</t>
  </si>
  <si>
    <t>Asset Languages</t>
  </si>
  <si>
    <t>AS Level</t>
  </si>
  <si>
    <t>Applied AS Level</t>
  </si>
  <si>
    <t>x   Figure has been suppressed due to low numbers (1 or 2 pupils) or where secondary suppression has been applied.</t>
  </si>
  <si>
    <t xml:space="preserve">5+A*-C grades </t>
  </si>
  <si>
    <t xml:space="preserve">5+A*-G grades </t>
  </si>
  <si>
    <t>Any passes</t>
  </si>
  <si>
    <t>Per cent entered</t>
  </si>
  <si>
    <t>Per cent achieved</t>
  </si>
  <si>
    <t>E12000001</t>
  </si>
  <si>
    <t>Darlington</t>
  </si>
  <si>
    <t>E06000005</t>
  </si>
  <si>
    <t>E06000047</t>
  </si>
  <si>
    <t>Gateshead</t>
  </si>
  <si>
    <t>E08000020</t>
  </si>
  <si>
    <t>Hartlepool</t>
  </si>
  <si>
    <t>E06000001</t>
  </si>
  <si>
    <t>Middlesbrough</t>
  </si>
  <si>
    <t>E06000002</t>
  </si>
  <si>
    <t>Newcastle upon Tyne</t>
  </si>
  <si>
    <t>E08000021</t>
  </si>
  <si>
    <t>North Tyneside</t>
  </si>
  <si>
    <t>E08000022</t>
  </si>
  <si>
    <t>Northumberland</t>
  </si>
  <si>
    <t>E06000048</t>
  </si>
  <si>
    <t>Redcar and Cleveland</t>
  </si>
  <si>
    <t>E06000003</t>
  </si>
  <si>
    <t>South Tyneside</t>
  </si>
  <si>
    <t>E08000023</t>
  </si>
  <si>
    <t>Stockton-on-Tees</t>
  </si>
  <si>
    <t>E06000004</t>
  </si>
  <si>
    <t>Sunderland</t>
  </si>
  <si>
    <t>E08000024</t>
  </si>
  <si>
    <t>E12000002</t>
  </si>
  <si>
    <t>Blackburn with Darwen</t>
  </si>
  <si>
    <t>E06000008</t>
  </si>
  <si>
    <t>Blackpool</t>
  </si>
  <si>
    <t>E06000009</t>
  </si>
  <si>
    <t>Bolton</t>
  </si>
  <si>
    <t>E08000001</t>
  </si>
  <si>
    <t>Bury</t>
  </si>
  <si>
    <t>E08000002</t>
  </si>
  <si>
    <t>Cheshire East</t>
  </si>
  <si>
    <t>E06000049</t>
  </si>
  <si>
    <t>Cheshire West and Chester</t>
  </si>
  <si>
    <t>E06000050</t>
  </si>
  <si>
    <t>Cumbria</t>
  </si>
  <si>
    <t>E10000006</t>
  </si>
  <si>
    <t>Halton</t>
  </si>
  <si>
    <t>E06000006</t>
  </si>
  <si>
    <t>Knowsley</t>
  </si>
  <si>
    <t>E08000011</t>
  </si>
  <si>
    <t>Lancashire</t>
  </si>
  <si>
    <t>E10000017</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</si>
  <si>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</si>
  <si>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</si>
  <si>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</si>
  <si>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</si>
  <si>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</si>
  <si>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</si>
  <si>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</si>
  <si>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</si>
  <si>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</si>
  <si>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</si>
  <si>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</si>
  <si>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</si>
  <si>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</si>
  <si>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</si>
  <si>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</si>
  <si>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</si>
  <si>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</si>
  <si>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</si>
  <si>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</si>
  <si>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</si>
  <si>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</si>
  <si>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</si>
  <si>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</si>
  <si>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</si>
  <si>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</si>
  <si>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</si>
  <si>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E12000003</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</si>
  <si>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</si>
  <si>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</si>
  <si>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</si>
  <si>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</si>
  <si>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</si>
  <si>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</si>
  <si>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</si>
  <si>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</si>
  <si>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</si>
  <si>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</si>
  <si>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</si>
  <si>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</si>
  <si>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</si>
  <si>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</si>
  <si>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</si>
  <si>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</si>
  <si>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</si>
  <si>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</si>
  <si>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</si>
  <si>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</si>
  <si>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</si>
  <si>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E10000023</t>
  </si>
  <si>
    <t>Rotherham</t>
  </si>
  <si>
    <t>E08000018</t>
  </si>
  <si>
    <t>Sheffield</t>
  </si>
  <si>
    <t>E08000019</t>
  </si>
  <si>
    <t>Wakefield</t>
  </si>
  <si>
    <t>E08000036</t>
  </si>
  <si>
    <t>York</t>
  </si>
  <si>
    <t>E06000014</t>
  </si>
  <si>
    <t>E12000004</t>
  </si>
  <si>
    <t>Derby</t>
  </si>
  <si>
    <t>E06000015</t>
  </si>
  <si>
    <t>Derbyshire</t>
  </si>
  <si>
    <t>E10000007</t>
  </si>
  <si>
    <t>Leicester</t>
  </si>
  <si>
    <t>E06000016</t>
  </si>
  <si>
    <t>Leicestershire</t>
  </si>
  <si>
    <t>E10000018</t>
  </si>
  <si>
    <t>Lincolnshire</t>
  </si>
  <si>
    <t>E10000019</t>
  </si>
  <si>
    <t>Northamptonshire</t>
  </si>
  <si>
    <t>E10000021</t>
  </si>
  <si>
    <t>Nottingham</t>
  </si>
  <si>
    <t>E06000018</t>
  </si>
  <si>
    <t>Nottinghamshire</t>
  </si>
  <si>
    <t>E10000024</t>
  </si>
  <si>
    <t>Rutland</t>
  </si>
  <si>
    <t>E06000017</t>
  </si>
  <si>
    <t>E12000005</t>
  </si>
  <si>
    <t>Birmingham</t>
  </si>
  <si>
    <t>E08000025</t>
  </si>
  <si>
    <t>Coventry</t>
  </si>
  <si>
    <t>E08000026</t>
  </si>
  <si>
    <t>Dudley</t>
  </si>
  <si>
    <t>E08000027</t>
  </si>
  <si>
    <t>E06000019</t>
  </si>
  <si>
    <t>Sandwell</t>
  </si>
  <si>
    <t>E08000028</t>
  </si>
  <si>
    <t>Shropshire</t>
  </si>
  <si>
    <t>E06000051</t>
  </si>
  <si>
    <t>Solihull</t>
  </si>
  <si>
    <t>E08000029</t>
  </si>
  <si>
    <t>Staffordshire</t>
  </si>
  <si>
    <t>E10000028</t>
  </si>
  <si>
    <t>Stoke-on-Trent</t>
  </si>
  <si>
    <t>E06000021</t>
  </si>
  <si>
    <t>Telford and Wrekin</t>
  </si>
  <si>
    <t>E06000020</t>
  </si>
  <si>
    <t>Walsall</t>
  </si>
  <si>
    <t>E08000030</t>
  </si>
  <si>
    <t>Warwickshire</t>
  </si>
  <si>
    <t>E10000031</t>
  </si>
  <si>
    <t>Wolverhampton</t>
  </si>
  <si>
    <t>E08000031</t>
  </si>
  <si>
    <t>Worcestershire</t>
  </si>
  <si>
    <t>E10000034</t>
  </si>
  <si>
    <t>E12000006</t>
  </si>
  <si>
    <t>Bedford</t>
  </si>
  <si>
    <t>E06000055</t>
  </si>
  <si>
    <t>Cambridgeshire</t>
  </si>
  <si>
    <t>E10000003</t>
  </si>
  <si>
    <t>Central Bedfordshire</t>
  </si>
  <si>
    <t>E06000056</t>
  </si>
  <si>
    <t>Essex</t>
  </si>
  <si>
    <t>E10000012</t>
  </si>
  <si>
    <t>Hertfordshire</t>
  </si>
  <si>
    <t>E10000015</t>
  </si>
  <si>
    <t>Luton</t>
  </si>
  <si>
    <t>E06000032</t>
  </si>
  <si>
    <t>Norfolk</t>
  </si>
  <si>
    <t>E10000020</t>
  </si>
  <si>
    <t>Peterborough</t>
  </si>
  <si>
    <t>E06000031</t>
  </si>
  <si>
    <t>Southend-on-Sea</t>
  </si>
  <si>
    <t>E06000033</t>
  </si>
  <si>
    <t>Suffolk</t>
  </si>
  <si>
    <t>E10000029</t>
  </si>
  <si>
    <t>Thurrock</t>
  </si>
  <si>
    <t>E06000034</t>
  </si>
  <si>
    <t>E12000007</t>
  </si>
  <si>
    <t>Inner London</t>
  </si>
  <si>
    <t>E13000001</t>
  </si>
  <si>
    <t>Camden</t>
  </si>
  <si>
    <t>E09000007</t>
  </si>
  <si>
    <t>City of London</t>
  </si>
  <si>
    <t>E09000001</t>
  </si>
  <si>
    <t>.</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</si>
  <si>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</si>
  <si>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</si>
  <si>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</si>
  <si>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</si>
  <si>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</si>
  <si>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</si>
  <si>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</si>
  <si>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</si>
  <si>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</si>
  <si>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</si>
  <si>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</si>
  <si>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</si>
  <si>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</si>
  <si>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</si>
  <si>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</si>
  <si>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</si>
  <si>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</si>
  <si>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</si>
  <si>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</si>
  <si>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</si>
  <si>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</si>
  <si>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</si>
  <si>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</si>
  <si>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</si>
  <si>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Outer London</t>
  </si>
  <si>
    <t>E13000002</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</si>
  <si>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</si>
  <si>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</si>
  <si>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</si>
  <si>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</si>
  <si>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</si>
  <si>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</si>
  <si>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</si>
  <si>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</si>
  <si>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</si>
  <si>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</si>
  <si>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</si>
  <si>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</si>
  <si>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</si>
  <si>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</si>
  <si>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</si>
  <si>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</si>
  <si>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</si>
  <si>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</si>
  <si>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</si>
  <si>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</si>
  <si>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</si>
  <si>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</si>
  <si>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</si>
  <si>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</si>
  <si>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</si>
  <si>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</si>
  <si>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</si>
  <si>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</si>
  <si>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</si>
  <si>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</si>
  <si>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</si>
  <si>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</si>
  <si>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</si>
  <si>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</si>
  <si>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</si>
  <si>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</si>
  <si>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</si>
  <si>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</si>
  <si>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E12000008</t>
  </si>
  <si>
    <t>Bracknell Forest</t>
  </si>
  <si>
    <t>E06000036</t>
  </si>
  <si>
    <t>Brighton and Hove</t>
  </si>
  <si>
    <t>E06000043</t>
  </si>
  <si>
    <t>Buckinghamshire</t>
  </si>
  <si>
    <t>E10000002</t>
  </si>
  <si>
    <t>East Sussex</t>
  </si>
  <si>
    <t>E10000011</t>
  </si>
  <si>
    <t>Hampshire</t>
  </si>
  <si>
    <t>E10000014</t>
  </si>
  <si>
    <t>Isle of Wight</t>
  </si>
  <si>
    <t>E06000046</t>
  </si>
  <si>
    <t>Kent</t>
  </si>
  <si>
    <t>E10000016</t>
  </si>
  <si>
    <t>Medway</t>
  </si>
  <si>
    <t>E06000035</t>
  </si>
  <si>
    <t>Milton Keynes</t>
  </si>
  <si>
    <t>E06000042</t>
  </si>
  <si>
    <t>Oxfordshire</t>
  </si>
  <si>
    <t>E10000025</t>
  </si>
  <si>
    <t>Portsmouth</t>
  </si>
  <si>
    <t>E06000044</t>
  </si>
  <si>
    <t>Reading</t>
  </si>
  <si>
    <t>E06000038</t>
  </si>
  <si>
    <t>Slough</t>
  </si>
  <si>
    <t>E06000039</t>
  </si>
  <si>
    <t>Southampton</t>
  </si>
  <si>
    <t>E06000045</t>
  </si>
  <si>
    <t>Surrey</t>
  </si>
  <si>
    <t>E10000030</t>
  </si>
  <si>
    <t>West Berkshire</t>
  </si>
  <si>
    <t>E06000037</t>
  </si>
  <si>
    <t>West Sussex</t>
  </si>
  <si>
    <t>E10000032</t>
  </si>
  <si>
    <t>Windsor and Maidenhead</t>
  </si>
  <si>
    <t>E06000040</t>
  </si>
  <si>
    <t>Wokingham</t>
  </si>
  <si>
    <t>E06000041</t>
  </si>
  <si>
    <t>E12000009</t>
  </si>
  <si>
    <t>Isles of Scilly</t>
  </si>
  <si>
    <t>E06000053</t>
  </si>
  <si>
    <t>Bath and North East Somerset</t>
  </si>
  <si>
    <t>E06000022</t>
  </si>
  <si>
    <t>Bournemouth</t>
  </si>
  <si>
    <t>E06000028</t>
  </si>
  <si>
    <t>Bristol, City of</t>
  </si>
  <si>
    <t>E06000023</t>
  </si>
  <si>
    <t>Cornwall</t>
  </si>
  <si>
    <t>E06000052</t>
  </si>
  <si>
    <t>Devon</t>
  </si>
  <si>
    <t>E10000008</t>
  </si>
  <si>
    <t>Dorset</t>
  </si>
  <si>
    <t>E10000009</t>
  </si>
  <si>
    <t>Gloucestershire</t>
  </si>
  <si>
    <t>E10000013</t>
  </si>
  <si>
    <t>North Somerset</t>
  </si>
  <si>
    <t>E06000024</t>
  </si>
  <si>
    <t>Plymouth</t>
  </si>
  <si>
    <t>E06000026</t>
  </si>
  <si>
    <t>Poole</t>
  </si>
  <si>
    <t>E06000029</t>
  </si>
  <si>
    <t>Somerset</t>
  </si>
  <si>
    <t>E10000027</t>
  </si>
  <si>
    <t>South Gloucestershire</t>
  </si>
  <si>
    <t>E06000025</t>
  </si>
  <si>
    <t>Swindon</t>
  </si>
  <si>
    <t>E06000030</t>
  </si>
  <si>
    <t>Torbay</t>
  </si>
  <si>
    <t>E06000027</t>
  </si>
  <si>
    <t>Wiltshire</t>
  </si>
  <si>
    <t>E06000054</t>
  </si>
  <si>
    <t>E92000001</t>
  </si>
  <si>
    <t>5+ A*-C grades</t>
  </si>
  <si>
    <t>2009/10</t>
  </si>
  <si>
    <t>2010/11</t>
  </si>
  <si>
    <t>English Baccalaureate subject areas</t>
  </si>
  <si>
    <t>Percentage entered</t>
  </si>
  <si>
    <t xml:space="preserve">Percentage  achieved </t>
  </si>
  <si>
    <t>Percentage of pupils entered for the components of the English Baccalaureate:</t>
  </si>
  <si>
    <t>Sciences</t>
  </si>
  <si>
    <t>History or Geography</t>
  </si>
  <si>
    <t>Languages</t>
  </si>
  <si>
    <t>Number of eligible pupils</t>
  </si>
  <si>
    <t>% making expected progress</t>
  </si>
  <si>
    <t>.  Not applicable.</t>
  </si>
  <si>
    <r>
      <t>Percentage of pupils achieving the components of the English Baccalaureate</t>
    </r>
    <r>
      <rPr>
        <vertAlign val="superscript"/>
        <sz val="8"/>
        <rFont val="Arial"/>
        <family val="2"/>
      </rPr>
      <t>3</t>
    </r>
    <r>
      <rPr>
        <sz val="8"/>
        <rFont val="Arial"/>
        <family val="2"/>
      </rPr>
      <t>:</t>
    </r>
  </si>
  <si>
    <r>
      <t>Coverage: England</t>
    </r>
    <r>
      <rPr>
        <b/>
        <vertAlign val="superscript"/>
        <sz val="9"/>
        <rFont val="Arial"/>
        <family val="2"/>
      </rPr>
      <t xml:space="preserve"> </t>
    </r>
  </si>
  <si>
    <t>2011/12</t>
  </si>
  <si>
    <t>County Durham</t>
  </si>
  <si>
    <t>Herefordshire, County of</t>
  </si>
  <si>
    <t>2.  A full explanation of how expected progress is calculated is included in the technical notes in this SFR.</t>
  </si>
  <si>
    <t>Independent special schools</t>
  </si>
  <si>
    <t>Non-maintained special schools</t>
  </si>
  <si>
    <t>Independent schools</t>
  </si>
  <si>
    <t>All special schools</t>
  </si>
  <si>
    <t xml:space="preserve"> </t>
  </si>
  <si>
    <t>London</t>
  </si>
  <si>
    <t>English Studies</t>
  </si>
  <si>
    <t>Classical Civilisation</t>
  </si>
  <si>
    <t>Classical Greek</t>
  </si>
  <si>
    <t>Latin</t>
  </si>
  <si>
    <t>Selective schools</t>
  </si>
  <si>
    <t>Comprehensive schools</t>
  </si>
  <si>
    <t>All Subjects</t>
  </si>
  <si>
    <t>Applied Engineering</t>
  </si>
  <si>
    <t>General Studies</t>
  </si>
  <si>
    <t>English Language</t>
  </si>
  <si>
    <t>x  Figure has been suppressed due to low numbers (1 or 2 pupils) or where secondary suppression has been applied.</t>
  </si>
  <si>
    <t>Source: Key Stage 4 attainment data</t>
  </si>
  <si>
    <r>
      <t>England</t>
    </r>
    <r>
      <rPr>
        <b/>
        <vertAlign val="superscript"/>
        <sz val="8"/>
        <rFont val="Arial"/>
        <family val="2"/>
      </rPr>
      <t>1</t>
    </r>
  </si>
  <si>
    <t>GCSE attempts and achievements in selected subjects of pupils at the end of key stage 4 in schools (number)</t>
  </si>
  <si>
    <t>GCSE attempts and achievements in selected subjects of pupils at the end of key stage 4 in schools (percentage of pupils attempting the subject)</t>
  </si>
  <si>
    <t>GCSE attempts and achievements in selected subjects of pupils at the end of key stage 4 in schools (percentage of all pupils)</t>
  </si>
  <si>
    <t>GCSE attempts in selected subjects by pupils at the end of key stage 4 by school type (percentage)</t>
  </si>
  <si>
    <t>GCSE attempts in selected subjects by pupils at the end of key stage 4 by admissions basis (percentage)</t>
  </si>
  <si>
    <t>GCSE Full Course results of pupils at the end of key stage 4 in schools, by subject and grade</t>
  </si>
  <si>
    <t>Other Qualification results of pupils at the end of key stage 4 in all schools by type of qualification</t>
  </si>
  <si>
    <t>GCSE and equivalent results of pupils at the end of key stage 4 by gender for each local authority and region</t>
  </si>
  <si>
    <t>The English Baccalaureate by local authority and region</t>
  </si>
  <si>
    <t>Single award subjects previously in table 13 (prior to 2011/12) are shown in italics; Motor Vehicle Studies is grouped with Other Design and Technology; Catering Studies is grouped with Vocational Studies.</t>
  </si>
  <si>
    <t>Sponsored academies</t>
  </si>
  <si>
    <t>Converter academies</t>
  </si>
  <si>
    <t>Hospital schools and alternative provision including academy and free school alternative provision and pupil referral units</t>
  </si>
  <si>
    <t>All state-funded schools, hospital schools and alternative provision including academy and free school alternative provision and pupil referral units</t>
  </si>
  <si>
    <t>All schools</t>
  </si>
  <si>
    <t xml:space="preserve">2.  Some zero percentages will represent small numbers due to rounding. </t>
  </si>
  <si>
    <t>Modern schools</t>
  </si>
  <si>
    <t>5.  The English and English Language subject  lines may not add up to the overall English figure due to rounding.</t>
  </si>
  <si>
    <t>Percentage of pupils at the end of key stage 4 achieving at GCSE and equivalents:</t>
  </si>
  <si>
    <t>5+ A*-C grades including English &amp; Mathematics GCSEs</t>
  </si>
  <si>
    <t>2012/13</t>
  </si>
  <si>
    <t>Source: key stage 4 attainment data</t>
  </si>
  <si>
    <t>3.  The figures for pupils achieving the English and mathematics subject areas are calculated as a percentage of pupils at the end of key stage 4. The figures for sciences, history or geography and languages achievements are calculated as a percentage of those pupils who were entered in that subject area.</t>
  </si>
  <si>
    <t>1.   State-funded schools include academies, free schools, city technology colleges and state-funded special schools but exclude independent schools, independent special schools, non-maintained special schools, hospital schools and alternative provision including academy and free school alternative provision and pupil referral units.</t>
  </si>
  <si>
    <t>Any Classical Study</t>
  </si>
  <si>
    <t>Arabic</t>
  </si>
  <si>
    <t>Chinese</t>
  </si>
  <si>
    <t>Polish</t>
  </si>
  <si>
    <t>Urdu</t>
  </si>
  <si>
    <t>Other Classical Studies</t>
  </si>
  <si>
    <r>
      <t>English</t>
    </r>
    <r>
      <rPr>
        <vertAlign val="superscript"/>
        <sz val="8"/>
        <rFont val="Arial"/>
        <family val="2"/>
      </rPr>
      <t>4</t>
    </r>
  </si>
  <si>
    <r>
      <t>English Language</t>
    </r>
    <r>
      <rPr>
        <vertAlign val="superscript"/>
        <sz val="8"/>
        <rFont val="Arial"/>
        <family val="2"/>
      </rPr>
      <t>5</t>
    </r>
  </si>
  <si>
    <r>
      <t>English</t>
    </r>
    <r>
      <rPr>
        <vertAlign val="superscript"/>
        <sz val="8"/>
        <rFont val="Arial"/>
        <family val="2"/>
      </rPr>
      <t>5</t>
    </r>
  </si>
  <si>
    <r>
      <t>English Language</t>
    </r>
    <r>
      <rPr>
        <vertAlign val="superscript"/>
        <sz val="8"/>
        <rFont val="Arial"/>
        <family val="2"/>
      </rPr>
      <t>6</t>
    </r>
  </si>
  <si>
    <t>Region/
Local Authority</t>
  </si>
  <si>
    <t>Region/
Local Authority number</t>
  </si>
  <si>
    <t>North East</t>
  </si>
  <si>
    <t>North West</t>
  </si>
  <si>
    <t>Yorkshire and the Humber</t>
  </si>
  <si>
    <t>East Midlands</t>
  </si>
  <si>
    <t>West Midlands</t>
  </si>
  <si>
    <t>East</t>
  </si>
  <si>
    <t>South East</t>
  </si>
  <si>
    <t>South West</t>
  </si>
  <si>
    <t>Entered GCSE</t>
  </si>
  <si>
    <t>6.  English Language includes entries and achievements in legacy 'English' GCSEs.</t>
  </si>
  <si>
    <t>All</t>
  </si>
  <si>
    <r>
      <t>Total (State-funded sector)</t>
    </r>
    <r>
      <rPr>
        <b/>
        <vertAlign val="superscript"/>
        <sz val="8"/>
        <rFont val="Arial"/>
        <family val="2"/>
      </rPr>
      <t>1</t>
    </r>
  </si>
  <si>
    <t>Vlookup</t>
  </si>
  <si>
    <t>5 A*-C grades</t>
  </si>
  <si>
    <t>5+ A*-C grades including English and mathematics GCSEs</t>
  </si>
  <si>
    <t>Please select criteria</t>
  </si>
  <si>
    <t xml:space="preserve">Gender: </t>
  </si>
  <si>
    <t>Average GCSE and equivalents point score per pupil</t>
  </si>
  <si>
    <t>5+ A*-C including English &amp; mathematics GCSEs</t>
  </si>
  <si>
    <t>5+ A*-G including English &amp; mathematics GCSEs</t>
  </si>
  <si>
    <r>
      <t>Total (state-funded sector)</t>
    </r>
    <r>
      <rPr>
        <b/>
        <vertAlign val="superscript"/>
        <sz val="8"/>
        <rFont val="Arial"/>
        <family val="2"/>
      </rPr>
      <t>1</t>
    </r>
  </si>
  <si>
    <t>1.  State-funded mainstream schools include academies, free schools and city technology colleges but exclude state-funded special schools, independent schools, independent special schools, non-maintained special schools, hospital schools and alternative provision including academy and free school alternative provision and pupil referral units.</t>
  </si>
  <si>
    <t xml:space="preserve">3.  Local authority, region and the Total (state-funded mainstream sector) figures do not include pupils recently arrived from overseas. </t>
  </si>
  <si>
    <t>4.  Figures for 2012/13 are revised, all other years are final.</t>
  </si>
  <si>
    <t>3.  Local authority, region and the Total (state-funded sector) figures cover achievements in state-funded schools only. They do not include pupils recently arrived from overseas and so will not match with state-funded figures in the main tables and the 'England' line above which include all pupils.</t>
  </si>
  <si>
    <t>Further Additional Science</t>
  </si>
  <si>
    <t>Multiple entries table</t>
  </si>
  <si>
    <t>Results of GCSEs in Applied subjects of pupils at the end of key stage 4 in schools, by subject and grade</t>
  </si>
  <si>
    <t>2013/14</t>
  </si>
  <si>
    <r>
      <t>Year: 2008/09 to 2013/14</t>
    </r>
    <r>
      <rPr>
        <b/>
        <vertAlign val="superscript"/>
        <sz val="9"/>
        <rFont val="Arial"/>
        <family val="2"/>
      </rPr>
      <t>4</t>
    </r>
  </si>
  <si>
    <t>4.  Figures for 2013/14 are provisional, all other years are final.</t>
  </si>
  <si>
    <t>Applications of mathematics</t>
  </si>
  <si>
    <t>Methods in mathematics</t>
  </si>
  <si>
    <t>Biology</t>
  </si>
  <si>
    <t>Double Science</t>
  </si>
  <si>
    <t>Irish</t>
  </si>
  <si>
    <t>Dutch</t>
  </si>
  <si>
    <t>Modern Greek</t>
  </si>
  <si>
    <t>Portuguese</t>
  </si>
  <si>
    <t>Bengali</t>
  </si>
  <si>
    <t>Gujarati</t>
  </si>
  <si>
    <t>Japanese</t>
  </si>
  <si>
    <t>Modern Hebrew</t>
  </si>
  <si>
    <t>Panjabi</t>
  </si>
  <si>
    <t>Russian</t>
  </si>
  <si>
    <t>Turkish</t>
  </si>
  <si>
    <t>Persian</t>
  </si>
  <si>
    <t>Other classical languages</t>
  </si>
  <si>
    <t>Use of Maths</t>
  </si>
  <si>
    <t>Other Biological Sciences</t>
  </si>
  <si>
    <t>Design and Technology</t>
  </si>
  <si>
    <t>Modern Languages</t>
  </si>
  <si>
    <t>Classical Languages and Study</t>
  </si>
  <si>
    <t>Any Other Subjects</t>
  </si>
  <si>
    <t>Welsh Second Language</t>
  </si>
  <si>
    <t>Total number of entries</t>
  </si>
  <si>
    <t>Number of entries</t>
  </si>
  <si>
    <t>Cambridge International Certificate and Edexcel Level1/2 Certificate results of pupils at the end of key stage 4 in schools, by subject and grade</t>
  </si>
  <si>
    <t>University technical colleges (UTCs)</t>
  </si>
  <si>
    <t>Studio schools</t>
  </si>
  <si>
    <t>Free schools</t>
  </si>
  <si>
    <t>Table 7</t>
  </si>
  <si>
    <t>Table 10a</t>
  </si>
  <si>
    <t>Table 10b</t>
  </si>
  <si>
    <t>Table 11</t>
  </si>
  <si>
    <r>
      <t>Table 15: GCSE and equivalent results of pupils at the end of key stage 4 by gender for each local authority</t>
    </r>
    <r>
      <rPr>
        <b/>
        <vertAlign val="superscript"/>
        <sz val="9"/>
        <rFont val="Arial"/>
        <family val="2"/>
      </rPr>
      <t>1</t>
    </r>
    <r>
      <rPr>
        <b/>
        <sz val="9"/>
        <rFont val="Arial"/>
        <family val="2"/>
      </rPr>
      <t xml:space="preserve"> and region</t>
    </r>
  </si>
  <si>
    <r>
      <t>Table 16: GCSE and equivalent results of pupils at the end of key stage 4 for each local authority</t>
    </r>
    <r>
      <rPr>
        <b/>
        <vertAlign val="superscript"/>
        <sz val="9"/>
        <rFont val="Arial"/>
        <family val="2"/>
      </rPr>
      <t>1</t>
    </r>
    <r>
      <rPr>
        <b/>
        <sz val="9"/>
        <rFont val="Arial"/>
        <family val="2"/>
      </rPr>
      <t xml:space="preserve"> and region</t>
    </r>
  </si>
  <si>
    <r>
      <t>Table 17: The English Baccalaureate by local authority</t>
    </r>
    <r>
      <rPr>
        <b/>
        <vertAlign val="superscript"/>
        <sz val="9"/>
        <rFont val="Arial"/>
        <family val="2"/>
      </rPr>
      <t>1</t>
    </r>
    <r>
      <rPr>
        <b/>
        <sz val="9"/>
        <rFont val="Arial"/>
        <family val="2"/>
      </rPr>
      <t xml:space="preserve"> and region</t>
    </r>
  </si>
  <si>
    <r>
      <t>Table 18: Percentage of pupils in state-funded mainstream</t>
    </r>
    <r>
      <rPr>
        <b/>
        <vertAlign val="superscript"/>
        <sz val="9"/>
        <rFont val="Arial"/>
        <family val="2"/>
      </rPr>
      <t>1</t>
    </r>
    <r>
      <rPr>
        <b/>
        <sz val="9"/>
        <rFont val="Arial"/>
        <family val="2"/>
      </rPr>
      <t xml:space="preserve"> schools making expected progress</t>
    </r>
    <r>
      <rPr>
        <b/>
        <vertAlign val="superscript"/>
        <sz val="9"/>
        <rFont val="Arial"/>
        <family val="2"/>
      </rPr>
      <t>2</t>
    </r>
    <r>
      <rPr>
        <b/>
        <sz val="9"/>
        <rFont val="Arial"/>
        <family val="2"/>
      </rPr>
      <t xml:space="preserve"> in English and mathematics between key stage 2 and key stage 4, by local authority and region</t>
    </r>
    <r>
      <rPr>
        <b/>
        <vertAlign val="superscript"/>
        <sz val="9"/>
        <rFont val="Arial"/>
        <family val="2"/>
      </rPr>
      <t>3</t>
    </r>
  </si>
  <si>
    <r>
      <t>U</t>
    </r>
    <r>
      <rPr>
        <vertAlign val="superscript"/>
        <sz val="8"/>
        <rFont val="Arial"/>
        <family val="2"/>
      </rPr>
      <t>4</t>
    </r>
  </si>
  <si>
    <r>
      <t>X</t>
    </r>
    <r>
      <rPr>
        <vertAlign val="superscript"/>
        <sz val="8"/>
        <rFont val="Arial"/>
        <family val="2"/>
      </rPr>
      <t>5</t>
    </r>
  </si>
  <si>
    <t>4.  Grade U refers to pupils' results which are ungraded or unclassified.</t>
  </si>
  <si>
    <t>5.  Grade X refers to pupils who were absent or whose results are pending.</t>
  </si>
  <si>
    <t>English Baccalaureate</t>
  </si>
  <si>
    <t>During final year of key stage 4 studies</t>
  </si>
  <si>
    <t xml:space="preserve">Percentage of total entries </t>
  </si>
  <si>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</si>
  <si>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Subject tables</t>
  </si>
  <si>
    <t xml:space="preserve">  .   Not applicable.</t>
  </si>
  <si>
    <t xml:space="preserve"> .  Not applicable.</t>
  </si>
  <si>
    <t>1.  No discounting has been applied to the examinations taken in each subject and so all entries have been included.</t>
  </si>
  <si>
    <t>3.  Includes entries by these pupils in previous academic years.</t>
  </si>
  <si>
    <t>Non-discounted examination entries in EBacc and non-EBacc subjects for pupils at the end of key stage 4</t>
  </si>
  <si>
    <t>Table 10b: GCSE attempts in selected subjects of pupils at the end of key stage 4 by admission basis (percentage)</t>
  </si>
  <si>
    <r>
      <t>Computer Science</t>
    </r>
    <r>
      <rPr>
        <vertAlign val="superscript"/>
        <sz val="8"/>
        <rFont val="Arial"/>
        <family val="2"/>
      </rPr>
      <t>6</t>
    </r>
  </si>
  <si>
    <r>
      <t>Other Sciences</t>
    </r>
    <r>
      <rPr>
        <vertAlign val="superscript"/>
        <sz val="8"/>
        <rFont val="Arial"/>
        <family val="2"/>
      </rPr>
      <t>7</t>
    </r>
  </si>
  <si>
    <r>
      <t>Other Design and Technology</t>
    </r>
    <r>
      <rPr>
        <vertAlign val="superscript"/>
        <sz val="8"/>
        <rFont val="Arial"/>
        <family val="2"/>
      </rPr>
      <t>8</t>
    </r>
  </si>
  <si>
    <r>
      <t>Information Technology</t>
    </r>
    <r>
      <rPr>
        <vertAlign val="superscript"/>
        <sz val="8"/>
        <rFont val="Arial"/>
        <family val="2"/>
      </rPr>
      <t>9</t>
    </r>
  </si>
  <si>
    <t>7.  Includes Double Award Science and Applied Science.</t>
  </si>
  <si>
    <t>9.  Also includes Computer Studies, Information Systems and any combined syllabus of which Information Technology is the major part.</t>
  </si>
  <si>
    <r>
      <t>Computer Science</t>
    </r>
    <r>
      <rPr>
        <vertAlign val="superscript"/>
        <sz val="8"/>
        <rFont val="Arial"/>
        <family val="2"/>
      </rPr>
      <t>7</t>
    </r>
  </si>
  <si>
    <r>
      <t>Other Sciences</t>
    </r>
    <r>
      <rPr>
        <vertAlign val="superscript"/>
        <sz val="8"/>
        <rFont val="Arial"/>
        <family val="2"/>
      </rPr>
      <t>8</t>
    </r>
  </si>
  <si>
    <r>
      <t>Other Design and Technology</t>
    </r>
    <r>
      <rPr>
        <vertAlign val="superscript"/>
        <sz val="8"/>
        <rFont val="Arial"/>
        <family val="2"/>
      </rPr>
      <t>9</t>
    </r>
  </si>
  <si>
    <r>
      <t>Information Technology</t>
    </r>
    <r>
      <rPr>
        <vertAlign val="superscript"/>
        <sz val="8"/>
        <rFont val="Arial"/>
        <family val="2"/>
      </rPr>
      <t>10</t>
    </r>
  </si>
  <si>
    <t>9.  Includes all other combined syllabus of which Design and Technology is the major part.</t>
  </si>
  <si>
    <t>10.  Also includes Computer Studies, Information Systems and any combined syllabus of which Information Technology is the major part.</t>
  </si>
  <si>
    <r>
      <t>Year: 2014/15</t>
    </r>
    <r>
      <rPr>
        <b/>
        <vertAlign val="superscript"/>
        <sz val="9"/>
        <rFont val="Arial"/>
        <family val="2"/>
      </rPr>
      <t>2</t>
    </r>
    <r>
      <rPr>
        <b/>
        <sz val="9"/>
        <rFont val="Arial"/>
        <family val="2"/>
      </rPr>
      <t xml:space="preserve"> (Provisional)</t>
    </r>
  </si>
  <si>
    <t>Source: 2014/15 key stage 4 attainment data (Provisional)</t>
  </si>
  <si>
    <t>1.  Discounting has been applied where pupils have taken the same subject more than once and only one entry is counted in these circumstances. Only the first entry is counted, in all subjects, in line with the early entry guidance (see SFR main text). Prior to 2010/11 no discounting was applied and all entries and achievements were included.</t>
  </si>
  <si>
    <r>
      <t>Year: 2014/15</t>
    </r>
    <r>
      <rPr>
        <b/>
        <vertAlign val="superscript"/>
        <sz val="9"/>
        <rFont val="Arial"/>
        <family val="2"/>
      </rPr>
      <t>3</t>
    </r>
    <r>
      <rPr>
        <b/>
        <sz val="9"/>
        <rFont val="Arial"/>
        <family val="2"/>
      </rPr>
      <t xml:space="preserve"> (Provisional)</t>
    </r>
  </si>
  <si>
    <t>5.  English Language includes attempts and achievements in legacy 'English' GCSEs.</t>
  </si>
  <si>
    <t xml:space="preserve">4.  Some zero percentages will represent small numbers due to rounding. </t>
  </si>
  <si>
    <t>8.  Includes Double Award Science and Applied Science.</t>
  </si>
  <si>
    <r>
      <t>As a percentage of pupils at the end of key stage 4 in all schools</t>
    </r>
    <r>
      <rPr>
        <vertAlign val="superscript"/>
        <sz val="8"/>
        <rFont val="Arial"/>
        <family val="2"/>
      </rPr>
      <t>4</t>
    </r>
  </si>
  <si>
    <r>
      <t>Year: 2014/15</t>
    </r>
    <r>
      <rPr>
        <b/>
        <vertAlign val="superscript"/>
        <sz val="9"/>
        <rFont val="Arial"/>
        <family val="2"/>
      </rPr>
      <t>1</t>
    </r>
    <r>
      <rPr>
        <b/>
        <sz val="9"/>
        <rFont val="Arial"/>
        <family val="2"/>
      </rPr>
      <t xml:space="preserve"> (Provisional)</t>
    </r>
  </si>
  <si>
    <t>11.  English Language includes entries in legacy 'English' GCSEs.</t>
  </si>
  <si>
    <t>13.  Includes Double Award Science and Applied Science.</t>
  </si>
  <si>
    <t>14.  Includes all other combined syllabus of which Design and Technology is the major part.</t>
  </si>
  <si>
    <t>15.  Also includes Computer Studies, Information Systems and any combined syllabus of which Information Technology is the major part.</t>
  </si>
  <si>
    <r>
      <t>State-funded special schools</t>
    </r>
    <r>
      <rPr>
        <vertAlign val="superscript"/>
        <sz val="8"/>
        <rFont val="Arial"/>
        <family val="2"/>
      </rPr>
      <t>7</t>
    </r>
  </si>
  <si>
    <r>
      <t>All independent schools</t>
    </r>
    <r>
      <rPr>
        <vertAlign val="superscript"/>
        <sz val="8"/>
        <rFont val="Arial"/>
        <family val="2"/>
      </rPr>
      <t>9</t>
    </r>
  </si>
  <si>
    <r>
      <t>English</t>
    </r>
    <r>
      <rPr>
        <vertAlign val="superscript"/>
        <sz val="8"/>
        <rFont val="Arial"/>
        <family val="2"/>
      </rPr>
      <t>10</t>
    </r>
  </si>
  <si>
    <r>
      <t>English Language</t>
    </r>
    <r>
      <rPr>
        <vertAlign val="superscript"/>
        <sz val="8"/>
        <rFont val="Arial"/>
        <family val="2"/>
      </rPr>
      <t>11</t>
    </r>
  </si>
  <si>
    <r>
      <t>Computer Science</t>
    </r>
    <r>
      <rPr>
        <vertAlign val="superscript"/>
        <sz val="8"/>
        <rFont val="Arial"/>
        <family val="2"/>
      </rPr>
      <t>12</t>
    </r>
  </si>
  <si>
    <r>
      <t>Other Sciences</t>
    </r>
    <r>
      <rPr>
        <vertAlign val="superscript"/>
        <sz val="8"/>
        <rFont val="Arial"/>
        <family val="2"/>
      </rPr>
      <t>13</t>
    </r>
  </si>
  <si>
    <r>
      <t>Other Design and Technology</t>
    </r>
    <r>
      <rPr>
        <vertAlign val="superscript"/>
        <sz val="8"/>
        <rFont val="Arial"/>
        <family val="2"/>
      </rPr>
      <t>14</t>
    </r>
  </si>
  <si>
    <r>
      <t>Information Technology</t>
    </r>
    <r>
      <rPr>
        <vertAlign val="superscript"/>
        <sz val="8"/>
        <rFont val="Arial"/>
        <family val="2"/>
      </rPr>
      <t>15</t>
    </r>
  </si>
  <si>
    <t>3.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</si>
  <si>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r>
      <t>All state-funded mainstream schools</t>
    </r>
    <r>
      <rPr>
        <vertAlign val="superscript"/>
        <sz val="8"/>
        <rFont val="Arial"/>
        <family val="2"/>
      </rPr>
      <t>3,4</t>
    </r>
  </si>
  <si>
    <t>6.  English Language includes attempts in legacy 'English' GCSEs.</t>
  </si>
  <si>
    <r>
      <t>English</t>
    </r>
    <r>
      <rPr>
        <vertAlign val="superscript"/>
        <sz val="8"/>
        <rFont val="Arial"/>
        <family val="2"/>
      </rPr>
      <t>6</t>
    </r>
  </si>
  <si>
    <r>
      <t>English Language</t>
    </r>
    <r>
      <rPr>
        <vertAlign val="superscript"/>
        <sz val="8"/>
        <rFont val="Arial"/>
        <family val="2"/>
      </rPr>
      <t>7</t>
    </r>
  </si>
  <si>
    <r>
      <t>Computer Science</t>
    </r>
    <r>
      <rPr>
        <vertAlign val="superscript"/>
        <sz val="8"/>
        <rFont val="Arial"/>
        <family val="2"/>
      </rPr>
      <t>8</t>
    </r>
  </si>
  <si>
    <r>
      <t>Other Sciences</t>
    </r>
    <r>
      <rPr>
        <vertAlign val="superscript"/>
        <sz val="8"/>
        <rFont val="Arial"/>
        <family val="2"/>
      </rPr>
      <t>9</t>
    </r>
  </si>
  <si>
    <r>
      <t>Other Design and Technology</t>
    </r>
    <r>
      <rPr>
        <vertAlign val="superscript"/>
        <sz val="8"/>
        <rFont val="Arial"/>
        <family val="2"/>
      </rPr>
      <t>10</t>
    </r>
  </si>
  <si>
    <r>
      <t>Information Technology</t>
    </r>
    <r>
      <rPr>
        <vertAlign val="superscript"/>
        <sz val="8"/>
        <rFont val="Arial"/>
        <family val="2"/>
      </rPr>
      <t>11</t>
    </r>
  </si>
  <si>
    <t>7.  English Language includes entries and achievements in legacy 'English' GCSEs.</t>
  </si>
  <si>
    <t>10.  Includes all other combined syllabus of which Design and Technology is the major part.</t>
  </si>
  <si>
    <t>11.  Also includes Computer Studies, Information Systems and any combined syllabus of which Information Technology is the major part.</t>
  </si>
  <si>
    <t>2.  Discounting has been applied where pupils have taken the same subject more than once and only one entry is counted in these circumstances. Only the first entry is counted, in all subjects, in line with the early entry guidance (see SFR main text). Prior to 2010/11 no discounting was applied and all entries and achievements were included.</t>
  </si>
  <si>
    <r>
      <t>Year: 2014/15</t>
    </r>
    <r>
      <rPr>
        <b/>
        <vertAlign val="superscript"/>
        <sz val="9"/>
        <rFont val="Arial"/>
        <family val="2"/>
      </rPr>
      <t>4</t>
    </r>
    <r>
      <rPr>
        <b/>
        <sz val="9"/>
        <rFont val="Arial"/>
        <family val="2"/>
      </rPr>
      <t xml:space="preserve"> (Provisional)</t>
    </r>
  </si>
  <si>
    <r>
      <t>U</t>
    </r>
    <r>
      <rPr>
        <vertAlign val="superscript"/>
        <sz val="8"/>
        <rFont val="Arial"/>
        <family val="2"/>
      </rPr>
      <t>5</t>
    </r>
  </si>
  <si>
    <r>
      <t>X</t>
    </r>
    <r>
      <rPr>
        <vertAlign val="superscript"/>
        <sz val="8"/>
        <rFont val="Arial"/>
        <family val="2"/>
      </rPr>
      <t>6</t>
    </r>
  </si>
  <si>
    <r>
      <t>Information Technology</t>
    </r>
    <r>
      <rPr>
        <vertAlign val="superscript"/>
        <sz val="8"/>
        <rFont val="Arial"/>
        <family val="2"/>
      </rPr>
      <t>7</t>
    </r>
  </si>
  <si>
    <t>5.  Grade U refers to pupils' results which are ungraded or unclassified.</t>
  </si>
  <si>
    <t>6.  Grade X refers to pupils who were absent or whose results are pending.</t>
  </si>
  <si>
    <t>7.  Also includes Computer Studies, Information Systems and any combined syllabus of which Information Technology is the major part.</t>
  </si>
  <si>
    <r>
      <t>Table 14: Other qualification results of pupils at the end of key stage 4 in all schools</t>
    </r>
    <r>
      <rPr>
        <b/>
        <vertAlign val="superscript"/>
        <sz val="9"/>
        <rFont val="Arial"/>
        <family val="2"/>
      </rPr>
      <t>1</t>
    </r>
    <r>
      <rPr>
        <b/>
        <sz val="9"/>
        <rFont val="Arial"/>
        <family val="2"/>
      </rPr>
      <t>, by type of qualification</t>
    </r>
    <r>
      <rPr>
        <b/>
        <vertAlign val="superscript"/>
        <sz val="9"/>
        <rFont val="Arial"/>
        <family val="2"/>
      </rPr>
      <t>2</t>
    </r>
  </si>
  <si>
    <r>
      <t>BTEC Award</t>
    </r>
    <r>
      <rPr>
        <vertAlign val="superscript"/>
        <sz val="8"/>
        <rFont val="Arial"/>
        <family val="2"/>
      </rPr>
      <t>4</t>
    </r>
  </si>
  <si>
    <r>
      <t>BTEC Certificate</t>
    </r>
    <r>
      <rPr>
        <vertAlign val="superscript"/>
        <sz val="8"/>
        <rFont val="Arial"/>
        <family val="2"/>
      </rPr>
      <t>4</t>
    </r>
  </si>
  <si>
    <r>
      <t>BTEC Diploma</t>
    </r>
    <r>
      <rPr>
        <vertAlign val="superscript"/>
        <sz val="8"/>
        <rFont val="Arial"/>
        <family val="2"/>
      </rPr>
      <t>4</t>
    </r>
  </si>
  <si>
    <r>
      <t>OCR National Certificate</t>
    </r>
    <r>
      <rPr>
        <vertAlign val="superscript"/>
        <sz val="8"/>
        <rFont val="Arial"/>
        <family val="2"/>
      </rPr>
      <t>4</t>
    </r>
  </si>
  <si>
    <r>
      <t>OCR National Award</t>
    </r>
    <r>
      <rPr>
        <vertAlign val="superscript"/>
        <sz val="8"/>
        <rFont val="Arial"/>
        <family val="2"/>
      </rPr>
      <t>4</t>
    </r>
  </si>
  <si>
    <r>
      <t>OCR National Diploma</t>
    </r>
    <r>
      <rPr>
        <vertAlign val="superscript"/>
        <sz val="8"/>
        <rFont val="Arial"/>
        <family val="2"/>
      </rPr>
      <t>4</t>
    </r>
  </si>
  <si>
    <t>Pupils at the end of key stage 4 during</t>
  </si>
  <si>
    <t>Number of pupils at the end key stage 4</t>
  </si>
  <si>
    <t>4.  The English and English Language subject lines may not add up to the overall English figure due to rounding.</t>
  </si>
  <si>
    <t>8.  Includes all other combined syllabuses of which Design and Technology is the major part.</t>
  </si>
  <si>
    <t>9.  Includes all other combined syllabuses of which Design and Technology is the major part.</t>
  </si>
  <si>
    <t>10.  The English and English Language subject lines may not add up to the overall English figure due to rounding.</t>
  </si>
  <si>
    <t>5.  The English and English Language subject lines may not add up to the overall English figure due to rounding.</t>
  </si>
  <si>
    <t>6.  The English and English Language subject lines may not add up to the overall English figure due to rounding.</t>
  </si>
  <si>
    <t>2.  Discounting has been applied where pupils have taken the same subject more than once and only one entry is counted in these circumstances. Only the first entry is counted, in all subjects, in line with the early entry guidance (see SFR main text). Prior to 2010/11 no discounting was applied and all entries and achievements were included. Double Award vocational GCSEs are equivalent to 1 GCSE.</t>
  </si>
  <si>
    <t>Number of pupils at the end of key stage 4</t>
  </si>
  <si>
    <r>
      <t>Year: 2005/06 to 2014/15</t>
    </r>
    <r>
      <rPr>
        <b/>
        <vertAlign val="superscript"/>
        <sz val="9"/>
        <rFont val="Arial"/>
        <family val="2"/>
      </rPr>
      <t>2</t>
    </r>
    <r>
      <rPr>
        <b/>
        <sz val="9"/>
        <rFont val="Arial"/>
        <family val="2"/>
      </rPr>
      <t xml:space="preserve"> (Provisional)</t>
    </r>
  </si>
  <si>
    <t xml:space="preserve">4.  Average capped point scores are calculated using the best 8 GCSE and equivalent results. </t>
  </si>
  <si>
    <r>
      <t>Year: 2014/15</t>
    </r>
    <r>
      <rPr>
        <b/>
        <vertAlign val="superscript"/>
        <sz val="9"/>
        <rFont val="Arial"/>
        <family val="2"/>
      </rPr>
      <t>2,3</t>
    </r>
    <r>
      <rPr>
        <b/>
        <sz val="9"/>
        <rFont val="Arial"/>
        <family val="2"/>
      </rPr>
      <t xml:space="preserve"> (Provisional)</t>
    </r>
  </si>
  <si>
    <r>
      <t>Average capped</t>
    </r>
    <r>
      <rPr>
        <vertAlign val="superscript"/>
        <sz val="8"/>
        <rFont val="Arial"/>
        <family val="2"/>
      </rPr>
      <t>4</t>
    </r>
    <r>
      <rPr>
        <sz val="8"/>
        <rFont val="Arial"/>
        <family val="2"/>
      </rPr>
      <t xml:space="preserve"> GCSE and equivalents point score per pupil</t>
    </r>
  </si>
  <si>
    <r>
      <t>GCSE or Level 1/2 Certificate</t>
    </r>
    <r>
      <rPr>
        <vertAlign val="superscript"/>
        <sz val="8"/>
        <rFont val="Arial"/>
        <family val="2"/>
      </rPr>
      <t>5</t>
    </r>
    <r>
      <rPr>
        <sz val="8"/>
        <rFont val="Arial"/>
        <family val="2"/>
      </rPr>
      <t xml:space="preserve"> English &amp; mathematics at A*-C</t>
    </r>
  </si>
  <si>
    <r>
      <t>Year: 2008/09 to 2014/15</t>
    </r>
    <r>
      <rPr>
        <b/>
        <vertAlign val="superscript"/>
        <sz val="9"/>
        <rFont val="Arial"/>
        <family val="2"/>
      </rPr>
      <t>4</t>
    </r>
  </si>
  <si>
    <t>Table 19: Percentage of pupils in state-funded schools1,2 making expected progress3 in English and mathematics between key stage 2 and key stage 4, by local authority and region3</t>
  </si>
  <si>
    <t>During penultimate year of key stage 4  studies</t>
  </si>
  <si>
    <t>During penultimate year of key stage 4 studies</t>
  </si>
  <si>
    <t>2.  Figures for 2014/15 are provisional, figures for 2013/2014 are final.</t>
  </si>
  <si>
    <r>
      <t>3.  Figures for 2014/15 are provisional, all other figures are final.</t>
    </r>
    <r>
      <rPr>
        <b/>
        <sz val="8"/>
        <color rgb="FFFF0000"/>
        <rFont val="Arial"/>
        <family val="2"/>
      </rPr>
      <t xml:space="preserve"> </t>
    </r>
  </si>
  <si>
    <r>
      <t>2014/15</t>
    </r>
    <r>
      <rPr>
        <vertAlign val="superscript"/>
        <sz val="8"/>
        <rFont val="Arial"/>
        <family val="2"/>
      </rPr>
      <t>2</t>
    </r>
  </si>
  <si>
    <t>6.  Computer Science counted for the first time in the English Baccalaureate in 2013/14.</t>
  </si>
  <si>
    <t>8.  Also includes Computer Studies, Information Systems and any combined syllabus of which Information Technology is the major part.</t>
  </si>
  <si>
    <r>
      <t>2013/14</t>
    </r>
    <r>
      <rPr>
        <vertAlign val="superscript"/>
        <sz val="8"/>
        <color rgb="FF000000"/>
        <rFont val="Arial"/>
        <family val="2"/>
      </rPr>
      <t>5</t>
    </r>
  </si>
  <si>
    <r>
      <t>2014/15</t>
    </r>
    <r>
      <rPr>
        <vertAlign val="superscript"/>
        <sz val="8"/>
        <color rgb="FF000000"/>
        <rFont val="Arial"/>
        <family val="2"/>
      </rPr>
      <t>4</t>
    </r>
  </si>
  <si>
    <r>
      <t>Computer Science</t>
    </r>
    <r>
      <rPr>
        <vertAlign val="superscript"/>
        <sz val="8"/>
        <color theme="1"/>
        <rFont val="Arial"/>
        <family val="2"/>
      </rPr>
      <t>6</t>
    </r>
  </si>
  <si>
    <r>
      <t>Computing</t>
    </r>
    <r>
      <rPr>
        <vertAlign val="superscript"/>
        <sz val="8"/>
        <color theme="1"/>
        <rFont val="Arial"/>
        <family val="2"/>
      </rPr>
      <t>7</t>
    </r>
  </si>
  <si>
    <r>
      <t>Information Technology</t>
    </r>
    <r>
      <rPr>
        <vertAlign val="superscript"/>
        <sz val="8"/>
        <color theme="1"/>
        <rFont val="Arial"/>
        <family val="2"/>
      </rPr>
      <t>8</t>
    </r>
  </si>
  <si>
    <t>Percentage of pupils in state-funded mainstream schools making expected progress in English and in mathematics between key stage 2 and key stage 4, by local authority and region (2009/10 - 2014/15)</t>
  </si>
  <si>
    <t>Percentage of pupils in state-funded schools making expected progress in English and in mathematics between key stage 2 and key stage 4, by local authority and region (2009/10 - 2014/15)</t>
  </si>
  <si>
    <r>
      <t>Year: 2009/10 to 2014/15</t>
    </r>
    <r>
      <rPr>
        <b/>
        <vertAlign val="superscript"/>
        <sz val="9"/>
        <rFont val="Arial"/>
        <family val="2"/>
      </rPr>
      <t>2</t>
    </r>
    <r>
      <rPr>
        <b/>
        <sz val="9"/>
        <rFont val="Arial"/>
        <family val="2"/>
      </rPr>
      <t xml:space="preserve"> (Provisional)</t>
    </r>
    <r>
      <rPr>
        <b/>
        <vertAlign val="superscript"/>
        <sz val="9"/>
        <rFont val="Arial"/>
        <family val="2"/>
      </rPr>
      <t>3</t>
    </r>
  </si>
  <si>
    <t>2014/15</t>
  </si>
  <si>
    <t>6.  Computer Science includes all Computer Science qualifications and is not limited to just those located on the science pillar of the EBacc.</t>
  </si>
  <si>
    <t>7.  Computer Science includes all Computer Science qualifications and is not limited to just those located on the science pillar of the EBacc.</t>
  </si>
  <si>
    <t>12.  Computer Science includes all Computer Science qualifications and is not limited to just those located on the science pillar of the EBacc.</t>
  </si>
  <si>
    <t>8.  Computer Science includes all Computer Science qualifications and is not limited to just those located on the science pillar of the EBacc.</t>
  </si>
  <si>
    <t>9.  Includes Double Award Science and Applied Science.</t>
  </si>
  <si>
    <t>3.  Discounting has been applied where pupils have taken the same subject more than once and only one entry is counted in these circumstances. Only the first entry is counted, in all subjects, in line with the early entry guidance (see SFR main text). Prior to 2010/11 no discounting was applied and all entries and achievements were included.</t>
  </si>
  <si>
    <t>1.  Only includes established IGCSE qualifications (see SFR main text). Excludes Science Double Awards.</t>
  </si>
  <si>
    <t>2.  BTEC and OCR qualifications awarded as part of the Qualifications and Credit Framework (QCF) are included in their respective BTEC and OCR qualification categories.</t>
  </si>
  <si>
    <t>5.  Only includes established IGCSE qualifications (see SFR main text).</t>
  </si>
  <si>
    <t>1.  State-funded schools include academies, free schools, city technology colleges and state-funded special schools. They exclude independent schools, independent special schools, non-maintained special schools, hospital schools, pupil referral units and alternative provision. Alternative provision includes academy and free school alternative provision.</t>
  </si>
  <si>
    <t>As a percentage of pupils at the end of key stage 4 attempting the subject</t>
  </si>
  <si>
    <r>
      <t>Table 7: GCSE attempts and achievements</t>
    </r>
    <r>
      <rPr>
        <b/>
        <vertAlign val="superscript"/>
        <sz val="9"/>
        <rFont val="Arial"/>
        <family val="2"/>
      </rPr>
      <t>1</t>
    </r>
    <r>
      <rPr>
        <b/>
        <sz val="9"/>
        <rFont val="Arial"/>
        <family val="2"/>
      </rPr>
      <t xml:space="preserve"> in selected subjects of pupils at the end of key stage 4 in all schools</t>
    </r>
    <r>
      <rPr>
        <b/>
        <vertAlign val="superscript"/>
        <sz val="9"/>
        <rFont val="Arial"/>
        <family val="2"/>
      </rPr>
      <t>2</t>
    </r>
    <r>
      <rPr>
        <b/>
        <sz val="9"/>
        <rFont val="Arial"/>
        <family val="2"/>
      </rPr>
      <t xml:space="preserve"> (number)</t>
    </r>
  </si>
  <si>
    <r>
      <t>Table 8: GCSE attempts and achievements</t>
    </r>
    <r>
      <rPr>
        <b/>
        <vertAlign val="superscript"/>
        <sz val="9"/>
        <rFont val="Arial"/>
        <family val="2"/>
      </rPr>
      <t>1</t>
    </r>
    <r>
      <rPr>
        <b/>
        <sz val="9"/>
        <rFont val="Arial"/>
        <family val="2"/>
      </rPr>
      <t xml:space="preserve"> in selected subjects of pupils at the end of key stage 4 in all schools</t>
    </r>
    <r>
      <rPr>
        <b/>
        <vertAlign val="superscript"/>
        <sz val="9"/>
        <rFont val="Arial"/>
        <family val="2"/>
      </rPr>
      <t>2</t>
    </r>
    <r>
      <rPr>
        <b/>
        <sz val="9"/>
        <rFont val="Arial"/>
        <family val="2"/>
      </rPr>
      <t xml:space="preserve"> (percentage of pupils attempting the subject)</t>
    </r>
  </si>
  <si>
    <t xml:space="preserve">2.  Includes pupils in state-funded schools, independent schools, independent special schools, non-maintained special schools, hospital schools and alternative provision including academy and free school alternative provision and pupil referral units. Since September 2013, general further education colleges and sixth-form colleges have been able to enrol 14- to 16-year-olds. 2014/15 is the first year in which colleges have pupils at the end of key stage 4; this year, entries and achievements for these pupils are included in figures as state-funded schools.  </t>
  </si>
  <si>
    <r>
      <t>Table 9: GCSE attempts and achievements</t>
    </r>
    <r>
      <rPr>
        <b/>
        <vertAlign val="superscript"/>
        <sz val="9"/>
        <rFont val="Arial"/>
        <family val="2"/>
      </rPr>
      <t>1</t>
    </r>
    <r>
      <rPr>
        <b/>
        <sz val="9"/>
        <rFont val="Arial"/>
        <family val="2"/>
      </rPr>
      <t xml:space="preserve"> in selected subjects of pupils at the end of key stage 4 in all schools</t>
    </r>
    <r>
      <rPr>
        <b/>
        <vertAlign val="superscript"/>
        <sz val="9"/>
        <rFont val="Arial"/>
        <family val="2"/>
      </rPr>
      <t>2</t>
    </r>
    <r>
      <rPr>
        <b/>
        <sz val="9"/>
        <rFont val="Arial"/>
        <family val="2"/>
      </rPr>
      <t xml:space="preserve"> (percentage of all pupils)</t>
    </r>
  </si>
  <si>
    <r>
      <t>Table 10a: GCSE attempts in selected subjects of pupils at the end of key stage 4 by school type</t>
    </r>
    <r>
      <rPr>
        <b/>
        <sz val="9"/>
        <rFont val="Arial"/>
        <family val="2"/>
      </rPr>
      <t xml:space="preserve"> (percentage)</t>
    </r>
  </si>
  <si>
    <r>
      <t>As a percentage</t>
    </r>
    <r>
      <rPr>
        <vertAlign val="superscript"/>
        <sz val="8"/>
        <rFont val="Arial"/>
        <family val="2"/>
      </rPr>
      <t>2</t>
    </r>
    <r>
      <rPr>
        <sz val="8"/>
        <rFont val="Arial"/>
        <family val="2"/>
      </rPr>
      <t xml:space="preserve"> of pupils at the end of key stage 4 in each school type</t>
    </r>
  </si>
  <si>
    <r>
      <t>All state-funded mainstream schools</t>
    </r>
    <r>
      <rPr>
        <vertAlign val="superscript"/>
        <sz val="8"/>
        <rFont val="Arial"/>
        <family val="2"/>
      </rPr>
      <t>3</t>
    </r>
  </si>
  <si>
    <r>
      <t>Local authority maintained mainstream schools</t>
    </r>
    <r>
      <rPr>
        <vertAlign val="superscript"/>
        <sz val="8"/>
        <rFont val="Arial"/>
        <family val="2"/>
      </rPr>
      <t>4</t>
    </r>
  </si>
  <si>
    <r>
      <t>Academies and free schools</t>
    </r>
    <r>
      <rPr>
        <vertAlign val="superscript"/>
        <sz val="8"/>
        <rFont val="Arial"/>
        <family val="2"/>
      </rPr>
      <t>5</t>
    </r>
  </si>
  <si>
    <r>
      <t>Further education colleges offering full-time provision to 14- to 16-year-olds</t>
    </r>
    <r>
      <rPr>
        <vertAlign val="superscript"/>
        <sz val="8"/>
        <rFont val="Arial"/>
        <family val="2"/>
      </rPr>
      <t>6</t>
    </r>
  </si>
  <si>
    <r>
      <t>All state-funded schools</t>
    </r>
    <r>
      <rPr>
        <vertAlign val="superscript"/>
        <sz val="8"/>
        <rFont val="Arial"/>
        <family val="2"/>
      </rPr>
      <t>8</t>
    </r>
  </si>
  <si>
    <t xml:space="preserve">4.  Since September 2013, general further education colleges and sixth-form colleges have been able to enrol 14- to 16-year-olds. Pupils who have now reached the end of key stage 4 in these colleges are included in the total figure for all state-funded mainstream schools but not in the school-type breakdowns; therefore, figures for comprehensive schools, selective schools and modern schools will not add up to the figure for all state-funded mainstream schools. </t>
  </si>
  <si>
    <r>
      <t>Table 11: GCSE Full Course results of pupils at the end of key stage 4 in all schools</t>
    </r>
    <r>
      <rPr>
        <b/>
        <vertAlign val="superscript"/>
        <sz val="9"/>
        <rFont val="Arial"/>
        <family val="2"/>
      </rPr>
      <t>1</t>
    </r>
    <r>
      <rPr>
        <b/>
        <sz val="9"/>
        <rFont val="Arial"/>
        <family val="2"/>
      </rPr>
      <t>, by subject and grade</t>
    </r>
    <r>
      <rPr>
        <b/>
        <vertAlign val="superscript"/>
        <sz val="9"/>
        <rFont val="Arial"/>
        <family val="2"/>
      </rPr>
      <t>2</t>
    </r>
  </si>
  <si>
    <t xml:space="preserve">1.  Includes pupils in state-funded schools, independent schools, independent special schools, non-maintained special schools, hospital schools and alternative provision including academy and free school alternative provision and pupil referral units. Since September 2013, general further education colleges and sixth-form colleges have been able to enrol 14- to 16-year-olds. 2014/15 is the first year in which colleges have pupils at the end of key stage 4; this year, entries and achievements for these pupils are included in figures as state-funded schools.  </t>
  </si>
  <si>
    <r>
      <t>Table 12: Cambridge International Certificate and Edexcel Level1/2 Certificate</t>
    </r>
    <r>
      <rPr>
        <b/>
        <vertAlign val="superscript"/>
        <sz val="9"/>
        <rFont val="Arial"/>
        <family val="2"/>
      </rPr>
      <t>1</t>
    </r>
    <r>
      <rPr>
        <b/>
        <sz val="9"/>
        <rFont val="Arial"/>
        <family val="2"/>
      </rPr>
      <t xml:space="preserve"> results of pupils at the end of key stage 4 in all schools</t>
    </r>
    <r>
      <rPr>
        <b/>
        <vertAlign val="superscript"/>
        <sz val="9"/>
        <rFont val="Arial"/>
        <family val="2"/>
      </rPr>
      <t>2</t>
    </r>
    <r>
      <rPr>
        <b/>
        <sz val="9"/>
        <rFont val="Arial"/>
        <family val="2"/>
      </rPr>
      <t>, by subject and grade</t>
    </r>
    <r>
      <rPr>
        <b/>
        <vertAlign val="superscript"/>
        <sz val="9"/>
        <rFont val="Arial"/>
        <family val="2"/>
      </rPr>
      <t>3</t>
    </r>
  </si>
  <si>
    <r>
      <t>Table 13: Results of GCSEs in applied subjects for pupils at the end of key stage 4 in all schools</t>
    </r>
    <r>
      <rPr>
        <b/>
        <vertAlign val="superscript"/>
        <sz val="9"/>
        <rFont val="Arial"/>
        <family val="2"/>
      </rPr>
      <t>1</t>
    </r>
    <r>
      <rPr>
        <b/>
        <sz val="9"/>
        <rFont val="Arial"/>
        <family val="2"/>
      </rPr>
      <t>, by subject and grade</t>
    </r>
    <r>
      <rPr>
        <b/>
        <vertAlign val="superscript"/>
        <sz val="9"/>
        <rFont val="Arial"/>
        <family val="2"/>
      </rPr>
      <t>2</t>
    </r>
  </si>
  <si>
    <r>
      <t>Region/
Local Authority</t>
    </r>
    <r>
      <rPr>
        <vertAlign val="superscript"/>
        <sz val="8"/>
        <rFont val="Arial"/>
        <family val="2"/>
      </rPr>
      <t>1</t>
    </r>
  </si>
  <si>
    <r>
      <t>2009/10</t>
    </r>
    <r>
      <rPr>
        <vertAlign val="superscript"/>
        <sz val="8"/>
        <rFont val="Arial"/>
        <family val="2"/>
      </rPr>
      <t>4</t>
    </r>
  </si>
  <si>
    <t>4.  Figures from 2009/10 include IGCSEs. From 2009/2010 until 2012/2013 IGCSEs, accredited at time of publication, have been counted as GCSE equivalents and also as English &amp; mathematics GCSEs. From 2013/14 a number of these qualifications are now regulated as Level 1/2 Certificates and are counted in the same way as a GCSE in this publication (see SFR main text).</t>
  </si>
  <si>
    <r>
      <t>2013/14</t>
    </r>
    <r>
      <rPr>
        <vertAlign val="superscript"/>
        <sz val="8"/>
        <rFont val="Arial"/>
        <family val="2"/>
      </rPr>
      <t>5</t>
    </r>
  </si>
  <si>
    <t>1.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</si>
  <si>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2.  A full explanation of how expected progress is calculated is included in the SFR methodology document.</t>
  </si>
  <si>
    <t>5.  Local authority, region and the total (state-funded mainstream sector) figures cover achievements in state-funded mainstream schools only. They do not include pupils recently arrived from overseas and so will not match with state-funded mainstream figures in the main tables and the 'England' line above which include all pupils.</t>
  </si>
  <si>
    <t xml:space="preserve">6.  Figures for 2014/2015 are provisional, all other years are final.  </t>
  </si>
  <si>
    <r>
      <t>2013/14</t>
    </r>
    <r>
      <rPr>
        <vertAlign val="superscript"/>
        <sz val="8"/>
        <rFont val="Arial"/>
        <family val="2"/>
      </rPr>
      <t>8</t>
    </r>
  </si>
  <si>
    <r>
      <t>2014/15</t>
    </r>
    <r>
      <rPr>
        <vertAlign val="superscript"/>
        <sz val="8"/>
        <rFont val="Arial"/>
        <family val="2"/>
      </rPr>
      <t>7</t>
    </r>
  </si>
  <si>
    <r>
      <t>Table 18: Percentage of pupils in state-funded mainstream</t>
    </r>
    <r>
      <rPr>
        <b/>
        <vertAlign val="superscript"/>
        <sz val="9"/>
        <rFont val="Arial"/>
        <family val="2"/>
      </rPr>
      <t>1</t>
    </r>
    <r>
      <rPr>
        <b/>
        <sz val="9"/>
        <rFont val="Arial"/>
        <family val="2"/>
      </rPr>
      <t xml:space="preserve"> schools making expected progress</t>
    </r>
    <r>
      <rPr>
        <b/>
        <vertAlign val="superscript"/>
        <sz val="9"/>
        <rFont val="Arial"/>
        <family val="2"/>
      </rPr>
      <t>2,3,4</t>
    </r>
    <r>
      <rPr>
        <b/>
        <sz val="9"/>
        <rFont val="Arial"/>
        <family val="2"/>
      </rPr>
      <t xml:space="preserve"> in English and mathematics</t>
    </r>
    <r>
      <rPr>
        <b/>
        <vertAlign val="superscript"/>
        <sz val="9"/>
        <rFont val="Arial"/>
        <family val="2"/>
      </rPr>
      <t>4</t>
    </r>
    <r>
      <rPr>
        <b/>
        <sz val="9"/>
        <rFont val="Arial"/>
        <family val="2"/>
      </rPr>
      <t xml:space="preserve"> between key stage 2 and key stage 4, by local authority and region</t>
    </r>
    <r>
      <rPr>
        <b/>
        <vertAlign val="superscript"/>
        <sz val="9"/>
        <rFont val="Arial"/>
        <family val="2"/>
      </rPr>
      <t>5</t>
    </r>
  </si>
  <si>
    <r>
      <t>Total (state-funded sector)</t>
    </r>
    <r>
      <rPr>
        <b/>
        <vertAlign val="superscript"/>
        <sz val="8"/>
        <rFont val="Arial"/>
        <family val="2"/>
      </rPr>
      <t>5</t>
    </r>
  </si>
  <si>
    <r>
      <t>Region/
Local Authority</t>
    </r>
    <r>
      <rPr>
        <vertAlign val="superscript"/>
        <sz val="8"/>
        <rFont val="Arial"/>
        <family val="2"/>
      </rPr>
      <t>5</t>
    </r>
  </si>
  <si>
    <r>
      <t>England</t>
    </r>
    <r>
      <rPr>
        <b/>
        <vertAlign val="superscript"/>
        <sz val="8"/>
        <rFont val="Arial"/>
        <family val="2"/>
      </rPr>
      <t>5</t>
    </r>
  </si>
  <si>
    <t>4.  In 2010, single level tests in mathematics were piloted in a number of primary schools. Prior attainment in mathematics includes single level tests for pupils who attended these schools.</t>
  </si>
  <si>
    <t>3.  Around 25% of maintained schools boycotted key stage 2 tests in 2010. Where pupils have missing test results due to the 2010 boycott, teacher assessments have been used as their prior attainment level.</t>
  </si>
  <si>
    <r>
      <t>Table 19: Percentage of pupils in state-funded schools</t>
    </r>
    <r>
      <rPr>
        <b/>
        <vertAlign val="superscript"/>
        <sz val="9"/>
        <rFont val="Arial"/>
        <family val="2"/>
      </rPr>
      <t>1</t>
    </r>
    <r>
      <rPr>
        <b/>
        <sz val="9"/>
        <rFont val="Arial"/>
        <family val="2"/>
      </rPr>
      <t xml:space="preserve"> making expected progress</t>
    </r>
    <r>
      <rPr>
        <b/>
        <vertAlign val="superscript"/>
        <sz val="9"/>
        <rFont val="Arial"/>
        <family val="2"/>
      </rPr>
      <t>2,3,4</t>
    </r>
    <r>
      <rPr>
        <b/>
        <sz val="9"/>
        <rFont val="Arial"/>
        <family val="2"/>
      </rPr>
      <t xml:space="preserve"> in English and mathematics</t>
    </r>
    <r>
      <rPr>
        <b/>
        <vertAlign val="superscript"/>
        <sz val="9"/>
        <rFont val="Arial"/>
        <family val="2"/>
      </rPr>
      <t>4</t>
    </r>
    <r>
      <rPr>
        <b/>
        <sz val="9"/>
        <rFont val="Arial"/>
        <family val="2"/>
      </rPr>
      <t xml:space="preserve"> between key stage 2 and key stage 4, by local authority and region</t>
    </r>
    <r>
      <rPr>
        <b/>
        <vertAlign val="superscript"/>
        <sz val="9"/>
        <rFont val="Arial"/>
        <family val="2"/>
      </rPr>
      <t>5</t>
    </r>
  </si>
  <si>
    <r>
      <t>Coverage: England</t>
    </r>
    <r>
      <rPr>
        <b/>
        <vertAlign val="superscript"/>
        <sz val="9"/>
        <rFont val="Arial"/>
        <family val="2"/>
      </rPr>
      <t>8</t>
    </r>
  </si>
  <si>
    <t>5.  Local authority, region and the total (state-funded sector) figures cover achievements in state-funded schools only. They do not include pupils recently arrived from overseas and so will not match with state-funded figures in the main tables and the 'England' line above which include all pupils.</t>
  </si>
  <si>
    <r>
      <t>Table 20: Non-discounted</t>
    </r>
    <r>
      <rPr>
        <b/>
        <vertAlign val="superscript"/>
        <sz val="9"/>
        <color theme="1"/>
        <rFont val="Arial"/>
        <family val="2"/>
      </rPr>
      <t>1</t>
    </r>
    <r>
      <rPr>
        <b/>
        <sz val="9"/>
        <color theme="1"/>
        <rFont val="Arial"/>
        <family val="2"/>
      </rPr>
      <t xml:space="preserve"> examination entries in English Baccalaureate and non-English-Baccalaureate subjects for pupils at the end of key stage 4</t>
    </r>
  </si>
  <si>
    <t>English Baccalaureate subjects</t>
  </si>
  <si>
    <t>Non-English-Baccalaureate subjects</t>
  </si>
  <si>
    <t>Total non-English-Baccalaureate subjects</t>
  </si>
  <si>
    <t>Total English Baccalaureate subjects</t>
  </si>
  <si>
    <r>
      <t>Year: 2013/14 to 2014/15</t>
    </r>
    <r>
      <rPr>
        <b/>
        <vertAlign val="superscript"/>
        <sz val="9"/>
        <rFont val="Arial"/>
        <family val="2"/>
      </rPr>
      <t>2,3,4,5</t>
    </r>
  </si>
  <si>
    <t>5.  In 2013/14, two major reforms were implemented which affect the calculation of key stage 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</si>
  <si>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8.  In 2013/14, two major reforms were implemented which affect the calculation of key stage 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</si>
  <si>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 xml:space="preserve">5.  Includes schools that were open before 12 September 2014. </t>
  </si>
  <si>
    <t>3.  In 2014/15, early entry policy, under which only a pupil’s first attempt at a qualification is counted in performance measures, is extended to all subjects (see SFR main text).</t>
  </si>
  <si>
    <t>1.  In 2014/15, early entry policy, under which only a pupil’s first attempt at a qualification is counted in performance measures, is extended to all subjects (see SFR main text).</t>
  </si>
  <si>
    <t>4.  Local Authority maintained mainstream schools include community schools, voluntary aided schools, voluntary controlled schools and foundation schools.</t>
  </si>
  <si>
    <t>6.  Since September 2013, general further education colleges and sixth-form colleges have been able to enrol 14- to 16-year-olds. 2014/15 is the first year in which colleges have pupils at the end of key stage 4. Figures presented here include attempts and achievements by pupils at the end of key stage 4 in these colleges.</t>
  </si>
  <si>
    <t>7.  State-funded special schools include community special schools, foundation special schools, special sponsored academies, special converter academies and special free schools.</t>
  </si>
  <si>
    <t>8.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pupil referral units and alternative provision. Alternative provision includes academy and free school alternative provision.</t>
  </si>
  <si>
    <t>9.  All independent schools include non-maintained special schools, independent special schools and independent schools.</t>
  </si>
  <si>
    <t>7.  In 2014/15, early entry policy, under which only a pupil’s first attempt at a qualification is counted in performance measures, is extended to all subjects (see SFR main text).</t>
  </si>
  <si>
    <t>4.  In 2014/15, early entry policy, under which only a pupil’s first attempt at a qualification is counted in performance measures, is extended to all subjects (see SFR main text).</t>
  </si>
  <si>
    <t>2.  In 2014/15, early entry policy, under which only a pupil’s first attempt at a qualification is counted in performance measures, is extended to all subjects (see SFR main text).</t>
  </si>
  <si>
    <t xml:space="preserve">4.  No entry-level qualifications are counted in 2014/15. </t>
  </si>
  <si>
    <t>T_AG</t>
  </si>
  <si>
    <t>PUB_ORDER</t>
  </si>
  <si>
    <t>NAME</t>
  </si>
  <si>
    <t>M_PUP</t>
  </si>
  <si>
    <t>M_5AC</t>
  </si>
  <si>
    <t>M_5ACEM</t>
  </si>
  <si>
    <t>M_5AG</t>
  </si>
  <si>
    <t>M_5AGEM</t>
  </si>
  <si>
    <t>M_ANYPASS</t>
  </si>
  <si>
    <t>M_PTSCNEWE</t>
  </si>
  <si>
    <t>M_PTSTNEWE</t>
  </si>
  <si>
    <t>M_entbasicn</t>
  </si>
  <si>
    <t>M_L2BASICS</t>
  </si>
  <si>
    <t>F_PUP</t>
  </si>
  <si>
    <t>F_5AC</t>
  </si>
  <si>
    <t>F_5ACEM</t>
  </si>
  <si>
    <t>F_5AG</t>
  </si>
  <si>
    <t>F_5AGEM</t>
  </si>
  <si>
    <t>F_ANYPASS</t>
  </si>
  <si>
    <t>F_PTSCNEWE</t>
  </si>
  <si>
    <t>F_PTSTNEWE</t>
  </si>
  <si>
    <t>F_entbasicn</t>
  </si>
  <si>
    <t>F_L2BASICS</t>
  </si>
  <si>
    <t>T_PUP</t>
  </si>
  <si>
    <t>T_5AC</t>
  </si>
  <si>
    <t>T_5ACEM</t>
  </si>
  <si>
    <t>T_5AGEM</t>
  </si>
  <si>
    <t>T_ANYPASS</t>
  </si>
  <si>
    <t>T_PTSCNEWE</t>
  </si>
  <si>
    <t>T_PTSTNEWE</t>
  </si>
  <si>
    <t>T_entbasicn</t>
  </si>
  <si>
    <t>L2BASICS</t>
  </si>
  <si>
    <t>Total (state-funded sector)</t>
  </si>
  <si>
    <t>England</t>
  </si>
  <si>
    <t>5 A*-C grades inc E&amp;M</t>
  </si>
  <si>
    <t>No suppression code as 1s and 2s very unlikely. Count of 1s and 2s to check:</t>
  </si>
  <si>
    <t>NULL</t>
  </si>
  <si>
    <t>Number of schools</t>
  </si>
  <si>
    <t>Check for suppressions (explore if check is not zero):</t>
  </si>
  <si>
    <t>Check for counts of 1 or 2 pupils who did NOT achieve</t>
  </si>
  <si>
    <t>North east</t>
  </si>
  <si>
    <t>North west</t>
  </si>
  <si>
    <t>East midlands</t>
  </si>
  <si>
    <t>West midlands</t>
  </si>
  <si>
    <t xml:space="preserve">East </t>
  </si>
  <si>
    <t>South east</t>
  </si>
  <si>
    <t>South west</t>
  </si>
  <si>
    <t>Secondary suppression checks:</t>
  </si>
  <si>
    <t>Red means that the number who did not achieve is 1 or 2, and should be suppressed</t>
  </si>
  <si>
    <t>x</t>
  </si>
  <si>
    <t>7.  From 2014/15, all subject mappings which are classed as Computer Science count towards the English Baccalaureate. In 2013/14, AS Levels and Cambridge International Certificates in Computer Science did not count towards the English Baccalaureate.</t>
  </si>
  <si>
    <t>SFR37/2015: GCSE AND EQUIVALENT RESULTS IN ENGLAND 2014/15 (PROVISIONAL)</t>
  </si>
  <si>
    <t>GCSE and equivalent results of pupils at the end of key stage 4 for each local authority and region (2009/10 - 2014/15)</t>
  </si>
  <si>
    <t>6.  Results for Hammersmith and Fulham are distorted by the pending English results of one school, and will increase when these included in the revised data.</t>
  </si>
  <si>
    <r>
      <t>Hammersmith and Fulham</t>
    </r>
    <r>
      <rPr>
        <vertAlign val="superscript"/>
        <sz val="8"/>
        <rFont val="Arial"/>
        <family val="2"/>
      </rPr>
      <t>6</t>
    </r>
  </si>
  <si>
    <r>
      <t>Hammersmith and Fulham</t>
    </r>
    <r>
      <rPr>
        <vertAlign val="superscript"/>
        <sz val="8"/>
        <rFont val="Arial"/>
        <family val="2"/>
      </rPr>
      <t>9</t>
    </r>
  </si>
  <si>
    <t>9.  2014/15 results for Hammersmith and Fulham are distorted by the pending English results of one school, and will increase when these included in the revised data.</t>
  </si>
  <si>
    <r>
      <t>Year: 2009/10 to 2014/15</t>
    </r>
    <r>
      <rPr>
        <b/>
        <vertAlign val="superscript"/>
        <sz val="9"/>
        <rFont val="Arial"/>
        <family val="2"/>
      </rPr>
      <t>6,7</t>
    </r>
  </si>
  <si>
    <t>4.  Results for Hammersmith and Fulham are distorted by the pending English results of one school, and will increase when these included in the revised data.</t>
  </si>
  <si>
    <r>
      <t>Hammersmith and Fulham</t>
    </r>
    <r>
      <rPr>
        <vertAlign val="superscript"/>
        <sz val="8"/>
        <rFont val="Arial"/>
        <family val="2"/>
      </rPr>
      <t>4</t>
    </r>
  </si>
  <si>
    <t>6.  2014/15 results for Hammersmith and Fulham are distorted by the pending English results of one school, and will increase when these included in the revised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</si>
</sst>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General_)"/>
    <numFmt numFmtId="167" formatCode="0.0%"/>
    <numFmt numFmtId="168" formatCode="_-* #,##0_-;\-* #,##0_-;_-* &quot;-&quot;??_-;_-@_-"/>
  </numFmts>
  <fonts count="69" x14ac:knownFonts="1">
    <font>
      <sz val="10"/>
      <name val="Arial"/>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Courier"/>
      <family val="3"/>
    </font>
    <font>
      <sz val="8"/>
      <color indexed="72"/>
      <name val="MS Sans Serif"/>
      <family val="2"/>
    </font>
    <font>
      <sz val="10"/>
      <name val="Helv"/>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9"/>
      <name val="Arial"/>
      <family val="2"/>
    </font>
    <font>
      <b/>
      <sz val="9"/>
      <name val="Arial"/>
      <family val="2"/>
    </font>
    <font>
      <sz val="8"/>
      <name val="Arial"/>
      <family val="2"/>
    </font>
    <font>
      <b/>
      <sz val="8"/>
      <color indexed="10"/>
      <name val="Arial"/>
      <family val="2"/>
    </font>
    <font>
      <b/>
      <sz val="8"/>
      <name val="Arial"/>
      <family val="2"/>
    </font>
    <font>
      <vertAlign val="superscript"/>
      <sz val="8"/>
      <name val="Arial"/>
      <family val="2"/>
    </font>
    <font>
      <sz val="8"/>
      <color indexed="8"/>
      <name val="Arial"/>
      <family val="2"/>
    </font>
    <font>
      <sz val="8"/>
      <color indexed="10"/>
      <name val="Arial"/>
      <family val="2"/>
    </font>
    <font>
      <b/>
      <sz val="10"/>
      <color indexed="10"/>
      <name val="Arial"/>
      <family val="2"/>
    </font>
    <font>
      <b/>
      <vertAlign val="superscript"/>
      <sz val="8"/>
      <name val="Arial"/>
      <family val="2"/>
    </font>
    <font>
      <sz val="9"/>
      <name val="Arial"/>
      <family val="2"/>
    </font>
    <font>
      <sz val="8"/>
      <name val="Arial Narrow"/>
      <family val="2"/>
    </font>
    <font>
      <b/>
      <sz val="10"/>
      <name val="Arial"/>
      <family val="2"/>
    </font>
    <font>
      <u/>
      <sz val="10"/>
      <color indexed="12"/>
      <name val="Arial"/>
      <family val="2"/>
    </font>
    <font>
      <b/>
      <u/>
      <sz val="10"/>
      <name val="Arial"/>
      <family val="2"/>
    </font>
    <font>
      <b/>
      <i/>
      <sz val="10"/>
      <name val="Arial"/>
      <family val="2"/>
    </font>
    <font>
      <i/>
      <sz val="8"/>
      <name val="Arial"/>
      <family val="2"/>
    </font>
    <font>
      <b/>
      <sz val="8"/>
      <color theme="0"/>
      <name val="Arial"/>
      <family val="2"/>
    </font>
    <font>
      <sz val="8"/>
      <color theme="0"/>
      <name val="Arial"/>
      <family val="2"/>
    </font>
    <font>
      <sz val="10"/>
      <color theme="0"/>
      <name val="Arial"/>
      <family val="2"/>
    </font>
    <font>
      <sz val="8"/>
      <color rgb="FFFF0000"/>
      <name val="Arial"/>
      <family val="2"/>
    </font>
    <font>
      <b/>
      <sz val="8"/>
      <color theme="1"/>
      <name val="Arial"/>
      <family val="2"/>
    </font>
    <font>
      <sz val="8"/>
      <color theme="1"/>
      <name val="Arial"/>
      <family val="2"/>
    </font>
    <font>
      <b/>
      <sz val="8"/>
      <color rgb="FF000000"/>
      <name val="Arial"/>
      <family val="2"/>
    </font>
    <font>
      <sz val="8"/>
      <color rgb="FF000000"/>
      <name val="Arial"/>
      <family val="2"/>
    </font>
    <font>
      <b/>
      <sz val="8"/>
      <color rgb="FFFF0000"/>
      <name val="Arial"/>
      <family val="2"/>
    </font>
    <font>
      <b/>
      <sz val="9"/>
      <color theme="1"/>
      <name val="Arial"/>
      <family val="2"/>
    </font>
    <font>
      <b/>
      <u/>
      <sz val="8"/>
      <color theme="1"/>
      <name val="Arial"/>
      <family val="2"/>
    </font>
    <font>
      <vertAlign val="superscript"/>
      <sz val="8"/>
      <color rgb="FF000000"/>
      <name val="Arial"/>
      <family val="2"/>
    </font>
    <font>
      <vertAlign val="superscript"/>
      <sz val="8"/>
      <color theme="1"/>
      <name val="Arial"/>
      <family val="2"/>
    </font>
    <font>
      <b/>
      <vertAlign val="superscript"/>
      <sz val="9"/>
      <color theme="1"/>
      <name val="Arial"/>
      <family val="2"/>
    </font>
    <font>
      <sz val="10"/>
      <name val="Arial Narrow"/>
      <family val="2"/>
    </font>
    <font>
      <b/>
      <sz val="10"/>
      <color rgb="FF7030A0"/>
      <name val="Arial"/>
      <family val="2"/>
    </font>
    <font>
      <i/>
      <sz val="10"/>
      <name val="Arial"/>
      <family val="2"/>
    </font>
    <font>
      <b/>
      <sz val="10"/>
      <color rgb="FFFF0000"/>
      <name val="Arial"/>
      <family val="2"/>
    </font>
    <font>
      <b/>
      <sz val="8"/>
      <color rgb="FF00B050"/>
      <name val="Arial"/>
      <family val="2"/>
    </font>
    <font>
      <b/>
      <sz val="10"/>
      <color rgb="FF00B050"/>
      <name val="Arial"/>
      <family val="2"/>
    </font>
    <font>
      <sz val="12"/>
      <color theme="1"/>
      <name val="Arial"/>
      <family val="2"/>
    </font>
    <font>
      <sz val="10"/>
      <color theme="1"/>
      <name val="Arial"/>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diagonal/>
    </border>
    <border>
      <left style="dotted">
        <color indexed="64"/>
      </left>
      <right/>
      <top style="thin">
        <color indexed="64"/>
      </top>
      <bottom style="thin">
        <color indexed="64"/>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auto="1"/>
      </top>
      <bottom/>
      <diagonal/>
    </border>
  </borders>
  <cellStyleXfs count="74">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43" fontId="5"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5" fillId="0" borderId="0"/>
    <xf numFmtId="0" fontId="5" fillId="0" borderId="0"/>
    <xf numFmtId="0" fontId="20" fillId="0" borderId="0"/>
    <xf numFmtId="0" fontId="5" fillId="0" borderId="0"/>
    <xf numFmtId="0" fontId="21" fillId="0" borderId="0"/>
    <xf numFmtId="0" fontId="5" fillId="0" borderId="0"/>
    <xf numFmtId="0" fontId="5" fillId="0" borderId="0"/>
    <xf numFmtId="0" fontId="5" fillId="0" borderId="0"/>
    <xf numFmtId="0" fontId="5" fillId="0" borderId="0"/>
    <xf numFmtId="0" fontId="22" fillId="0" borderId="0" applyAlignment="0">
      <alignment vertical="top" wrapText="1"/>
      <protection locked="0"/>
    </xf>
    <xf numFmtId="166" fontId="21" fillId="0" borderId="0"/>
    <xf numFmtId="0" fontId="23" fillId="0" borderId="0"/>
    <xf numFmtId="0" fontId="21" fillId="0" borderId="0"/>
    <xf numFmtId="0" fontId="5" fillId="0" borderId="0"/>
    <xf numFmtId="0" fontId="24" fillId="23" borderId="7" applyNumberFormat="0" applyFont="0" applyAlignment="0" applyProtection="0"/>
    <xf numFmtId="0" fontId="25" fillId="20" borderId="8" applyNumberFormat="0" applyAlignment="0" applyProtection="0"/>
    <xf numFmtId="9" fontId="5"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21" fillId="0" borderId="0"/>
    <xf numFmtId="0" fontId="5" fillId="0" borderId="0"/>
    <xf numFmtId="0" fontId="4" fillId="0" borderId="0"/>
    <xf numFmtId="0" fontId="5" fillId="0" borderId="0"/>
    <xf numFmtId="9" fontId="5" fillId="0" borderId="0" applyFont="0" applyFill="0" applyBorder="0" applyAlignment="0" applyProtection="0"/>
    <xf numFmtId="0" fontId="3" fillId="0" borderId="0"/>
    <xf numFmtId="0" fontId="5" fillId="0" borderId="0"/>
    <xf numFmtId="43" fontId="5" fillId="0" borderId="0" applyFont="0" applyFill="0" applyBorder="0" applyAlignment="0" applyProtection="0"/>
    <xf numFmtId="0" fontId="3" fillId="0" borderId="0"/>
    <xf numFmtId="0" fontId="5" fillId="23" borderId="7" applyNumberFormat="0" applyFont="0" applyAlignment="0" applyProtection="0"/>
    <xf numFmtId="0" fontId="2" fillId="0" borderId="0"/>
    <xf numFmtId="0" fontId="67" fillId="0" borderId="0"/>
    <xf numFmtId="0" fontId="1" fillId="0" borderId="0"/>
    <xf numFmtId="0" fontId="1" fillId="0" borderId="0"/>
  </cellStyleXfs>
  <cellXfs count="816">
    <xf numFmtId="0" fontId="0" fillId="0" borderId="0" xfId="0"/>
    <xf numFmtId="0" fontId="32" fillId="0" borderId="0" xfId="52" applyFont="1" applyFill="1"/>
    <xf numFmtId="0" fontId="31" fillId="0" borderId="0" xfId="0" applyFont="1"/>
    <xf numFmtId="0" fontId="33" fillId="0" borderId="0" xfId="52" applyFont="1" applyFill="1"/>
    <xf numFmtId="0" fontId="32" fillId="0" borderId="0" xfId="52" applyFont="1" applyFill="1" applyAlignment="1">
      <alignment horizontal="center"/>
    </xf>
    <xf numFmtId="0" fontId="34" fillId="0" borderId="10" xfId="52" applyFont="1" applyFill="1" applyBorder="1" applyAlignment="1"/>
    <xf numFmtId="0" fontId="32" fillId="0" borderId="0" xfId="52" applyFont="1" applyFill="1" applyAlignment="1"/>
    <xf numFmtId="0" fontId="32" fillId="0" borderId="12" xfId="52" applyFont="1" applyFill="1" applyBorder="1"/>
    <xf numFmtId="0" fontId="32" fillId="0" borderId="0" xfId="52" applyFont="1" applyFill="1" applyBorder="1"/>
    <xf numFmtId="164" fontId="32" fillId="0" borderId="0" xfId="52" applyNumberFormat="1" applyFont="1" applyFill="1" applyBorder="1" applyAlignment="1">
      <alignment horizontal="center" vertical="center"/>
    </xf>
    <xf numFmtId="164" fontId="32" fillId="0" borderId="0" xfId="52" applyNumberFormat="1" applyFont="1" applyFill="1" applyAlignment="1">
      <alignment horizontal="right"/>
    </xf>
    <xf numFmtId="0" fontId="32" fillId="0" borderId="0" xfId="52" applyFont="1" applyFill="1" applyAlignment="1">
      <alignment horizontal="right"/>
    </xf>
    <xf numFmtId="0" fontId="32" fillId="0" borderId="0" xfId="52" applyFont="1" applyFill="1" applyAlignment="1">
      <alignment horizontal="right" vertical="center"/>
    </xf>
    <xf numFmtId="0" fontId="32" fillId="0" borderId="0" xfId="52" applyFont="1" applyFill="1" applyAlignment="1">
      <alignment vertical="center"/>
    </xf>
    <xf numFmtId="1" fontId="32" fillId="0" borderId="0" xfId="52" applyNumberFormat="1" applyFont="1" applyFill="1"/>
    <xf numFmtId="0" fontId="32" fillId="0" borderId="10" xfId="52" applyFont="1" applyFill="1" applyBorder="1"/>
    <xf numFmtId="1" fontId="32" fillId="0" borderId="10" xfId="52" applyNumberFormat="1" applyFont="1" applyFill="1" applyBorder="1"/>
    <xf numFmtId="1" fontId="32" fillId="0" borderId="0" xfId="52" applyNumberFormat="1" applyFont="1" applyFill="1" applyBorder="1" applyAlignment="1">
      <alignment horizontal="center" vertical="center"/>
    </xf>
    <xf numFmtId="0" fontId="34" fillId="0" borderId="11" xfId="52" applyFont="1" applyFill="1" applyBorder="1" applyAlignment="1"/>
    <xf numFmtId="0" fontId="32" fillId="0" borderId="0" xfId="40" applyFont="1"/>
    <xf numFmtId="165" fontId="34" fillId="0" borderId="0" xfId="50" applyNumberFormat="1" applyFont="1"/>
    <xf numFmtId="165" fontId="34" fillId="0" borderId="0" xfId="50" applyNumberFormat="1" applyFont="1" applyAlignment="1">
      <alignment horizontal="right"/>
    </xf>
    <xf numFmtId="165" fontId="34" fillId="0" borderId="0" xfId="50" applyNumberFormat="1" applyFont="1" applyAlignment="1">
      <alignment horizontal="right" vertical="center"/>
    </xf>
    <xf numFmtId="165" fontId="34" fillId="0" borderId="0" xfId="50" applyNumberFormat="1" applyFont="1" applyAlignment="1">
      <alignment vertical="center"/>
    </xf>
    <xf numFmtId="0" fontId="32" fillId="0" borderId="0" xfId="40" applyFont="1" applyAlignment="1">
      <alignment vertical="center"/>
    </xf>
    <xf numFmtId="0" fontId="32" fillId="0" borderId="0" xfId="40" applyFont="1" applyAlignment="1"/>
    <xf numFmtId="166" fontId="32" fillId="0" borderId="0" xfId="50" applyFont="1" applyBorder="1" applyAlignment="1">
      <alignment vertical="center"/>
    </xf>
    <xf numFmtId="165" fontId="32" fillId="0" borderId="0" xfId="50" applyNumberFormat="1" applyFont="1" applyBorder="1" applyAlignment="1">
      <alignment horizontal="center" vertical="center"/>
    </xf>
    <xf numFmtId="165" fontId="32" fillId="0" borderId="0" xfId="50" applyNumberFormat="1" applyFont="1" applyBorder="1"/>
    <xf numFmtId="165" fontId="32" fillId="0" borderId="0" xfId="50" applyNumberFormat="1" applyFont="1" applyBorder="1" applyAlignment="1">
      <alignment horizontal="center" vertical="top"/>
    </xf>
    <xf numFmtId="165" fontId="32" fillId="0" borderId="0" xfId="40" applyNumberFormat="1" applyFont="1"/>
    <xf numFmtId="3" fontId="32" fillId="0" borderId="0" xfId="40" applyNumberFormat="1" applyFont="1"/>
    <xf numFmtId="0" fontId="29" fillId="0" borderId="0" xfId="0" applyFont="1"/>
    <xf numFmtId="0" fontId="32" fillId="0" borderId="0" xfId="45" applyFont="1"/>
    <xf numFmtId="166" fontId="34" fillId="0" borderId="0" xfId="50" applyFont="1" applyAlignment="1">
      <alignment vertical="center"/>
    </xf>
    <xf numFmtId="0" fontId="32" fillId="0" borderId="0" xfId="45" applyFont="1" applyAlignment="1">
      <alignment vertical="center"/>
    </xf>
    <xf numFmtId="0" fontId="32" fillId="0" borderId="0" xfId="45" applyFont="1" applyAlignment="1"/>
    <xf numFmtId="0" fontId="32" fillId="0" borderId="12" xfId="52" applyFont="1" applyBorder="1"/>
    <xf numFmtId="0" fontId="29" fillId="0" borderId="0" xfId="47" applyFont="1"/>
    <xf numFmtId="0" fontId="5" fillId="0" borderId="0" xfId="41"/>
    <xf numFmtId="3" fontId="29" fillId="0" borderId="0" xfId="47" applyNumberFormat="1" applyFont="1"/>
    <xf numFmtId="0" fontId="16" fillId="0" borderId="0" xfId="35" applyAlignment="1" applyProtection="1">
      <alignment vertical="center"/>
    </xf>
    <xf numFmtId="0" fontId="29" fillId="0" borderId="12" xfId="47" applyFont="1" applyBorder="1"/>
    <xf numFmtId="3" fontId="29" fillId="0" borderId="12" xfId="47" applyNumberFormat="1" applyFont="1" applyBorder="1"/>
    <xf numFmtId="0" fontId="29" fillId="0" borderId="0" xfId="47" applyFont="1" applyBorder="1"/>
    <xf numFmtId="3" fontId="29" fillId="0" borderId="0" xfId="47" applyNumberFormat="1" applyFont="1" applyBorder="1"/>
    <xf numFmtId="0" fontId="5" fillId="0" borderId="0" xfId="41" applyAlignment="1"/>
    <xf numFmtId="3" fontId="29" fillId="0" borderId="12" xfId="47" applyNumberFormat="1" applyFont="1" applyBorder="1" applyAlignment="1">
      <alignment horizontal="right"/>
    </xf>
    <xf numFmtId="165" fontId="29" fillId="0" borderId="11" xfId="50" applyNumberFormat="1" applyFont="1" applyBorder="1" applyAlignment="1" applyProtection="1">
      <alignment horizontal="left"/>
    </xf>
    <xf numFmtId="0" fontId="5" fillId="0" borderId="11" xfId="41" applyBorder="1" applyAlignment="1"/>
    <xf numFmtId="3" fontId="32" fillId="0" borderId="0" xfId="44" applyNumberFormat="1" applyFont="1" applyAlignment="1" applyProtection="1">
      <alignment horizontal="center"/>
    </xf>
    <xf numFmtId="3" fontId="5" fillId="0" borderId="0" xfId="41" applyNumberFormat="1"/>
    <xf numFmtId="0" fontId="29" fillId="0" borderId="0" xfId="41" applyFont="1"/>
    <xf numFmtId="0" fontId="32" fillId="0" borderId="0" xfId="52" applyFont="1" applyFill="1" applyBorder="1" applyAlignment="1"/>
    <xf numFmtId="0" fontId="32" fillId="0" borderId="0" xfId="52" applyFont="1" applyFill="1" applyBorder="1" applyAlignment="1">
      <alignment vertical="center"/>
    </xf>
    <xf numFmtId="0" fontId="32" fillId="0" borderId="0" xfId="0" applyFont="1" applyBorder="1"/>
    <xf numFmtId="165" fontId="32" fillId="0" borderId="12" xfId="45" applyNumberFormat="1" applyFont="1" applyBorder="1" applyAlignment="1">
      <alignment horizontal="right"/>
    </xf>
    <xf numFmtId="165" fontId="32" fillId="0" borderId="12" xfId="48" applyNumberFormat="1" applyFont="1" applyBorder="1"/>
    <xf numFmtId="165" fontId="32" fillId="0" borderId="12" xfId="40" applyNumberFormat="1" applyFont="1" applyBorder="1" applyAlignment="1">
      <alignment horizontal="right"/>
    </xf>
    <xf numFmtId="165" fontId="32" fillId="0" borderId="12" xfId="40" applyNumberFormat="1" applyFont="1" applyBorder="1"/>
    <xf numFmtId="0" fontId="34" fillId="0" borderId="0" xfId="52" applyFont="1" applyFill="1" applyBorder="1"/>
    <xf numFmtId="0" fontId="34" fillId="0" borderId="0" xfId="52" applyFont="1" applyFill="1"/>
    <xf numFmtId="0" fontId="34" fillId="0" borderId="0" xfId="0" applyFont="1" applyAlignment="1"/>
    <xf numFmtId="0" fontId="38" fillId="0" borderId="0" xfId="0" applyFont="1" applyBorder="1"/>
    <xf numFmtId="0" fontId="34" fillId="0" borderId="0" xfId="42" applyFont="1" applyBorder="1" applyAlignment="1">
      <alignment vertical="center"/>
    </xf>
    <xf numFmtId="0" fontId="33" fillId="0" borderId="0" xfId="42" applyFont="1"/>
    <xf numFmtId="166" fontId="34" fillId="0" borderId="0" xfId="42" applyNumberFormat="1" applyFont="1" applyAlignment="1" applyProtection="1">
      <alignment horizontal="left" vertical="center"/>
    </xf>
    <xf numFmtId="0" fontId="34" fillId="0" borderId="0" xfId="42" applyFont="1" applyAlignment="1">
      <alignment vertical="center"/>
    </xf>
    <xf numFmtId="3" fontId="34" fillId="0" borderId="0" xfId="0" applyNumberFormat="1" applyFont="1"/>
    <xf numFmtId="164" fontId="34" fillId="0" borderId="0" xfId="42" applyNumberFormat="1" applyFont="1" applyBorder="1" applyAlignment="1" applyProtection="1">
      <alignment horizontal="right" vertical="center"/>
    </xf>
    <xf numFmtId="49" fontId="29" fillId="0" borderId="0" xfId="42" applyNumberFormat="1" applyFont="1"/>
    <xf numFmtId="49" fontId="29" fillId="0" borderId="0" xfId="42" applyNumberFormat="1" applyFont="1" applyAlignment="1" applyProtection="1">
      <alignment horizontal="left"/>
    </xf>
    <xf numFmtId="0" fontId="34" fillId="0" borderId="0" xfId="42" applyFont="1"/>
    <xf numFmtId="0" fontId="29" fillId="0" borderId="0" xfId="43" applyFont="1"/>
    <xf numFmtId="166" fontId="29" fillId="0" borderId="0" xfId="42" applyNumberFormat="1" applyFont="1" applyAlignment="1" applyProtection="1">
      <alignment horizontal="left"/>
    </xf>
    <xf numFmtId="0" fontId="29" fillId="0" borderId="0" xfId="42" applyFont="1"/>
    <xf numFmtId="0" fontId="34" fillId="0" borderId="0" xfId="0" applyFont="1"/>
    <xf numFmtId="166" fontId="29" fillId="0" borderId="0" xfId="42" applyNumberFormat="1" applyFont="1" applyBorder="1" applyAlignment="1" applyProtection="1">
      <alignment horizontal="left"/>
    </xf>
    <xf numFmtId="3" fontId="36" fillId="24" borderId="0" xfId="0" applyNumberFormat="1" applyFont="1" applyFill="1" applyBorder="1" applyAlignment="1">
      <alignment horizontal="left" vertical="center"/>
    </xf>
    <xf numFmtId="0" fontId="36" fillId="24" borderId="0" xfId="0" applyFont="1" applyFill="1" applyBorder="1" applyAlignment="1">
      <alignment horizontal="left" vertical="center"/>
    </xf>
    <xf numFmtId="0" fontId="36" fillId="24" borderId="0" xfId="0" applyFont="1" applyFill="1" applyBorder="1" applyAlignment="1">
      <alignment horizontal="left"/>
    </xf>
    <xf numFmtId="0" fontId="34" fillId="0" borderId="0" xfId="42" applyFont="1" applyAlignment="1">
      <alignment vertical="top"/>
    </xf>
    <xf numFmtId="0" fontId="34" fillId="24" borderId="0" xfId="42" applyFont="1" applyFill="1" applyBorder="1" applyAlignment="1">
      <alignment vertical="center"/>
    </xf>
    <xf numFmtId="0" fontId="34" fillId="0" borderId="0" xfId="42" applyFont="1" applyFill="1" applyAlignment="1">
      <alignment vertical="center"/>
    </xf>
    <xf numFmtId="0" fontId="40" fillId="0" borderId="0" xfId="0" applyFont="1" applyAlignment="1"/>
    <xf numFmtId="3" fontId="40" fillId="0" borderId="0" xfId="0" applyNumberFormat="1" applyFont="1"/>
    <xf numFmtId="0" fontId="40" fillId="0" borderId="0" xfId="0" applyFont="1"/>
    <xf numFmtId="0" fontId="40" fillId="0" borderId="0" xfId="0" applyFont="1" applyFill="1" applyAlignment="1"/>
    <xf numFmtId="0" fontId="0" fillId="0" borderId="0" xfId="0" applyBorder="1"/>
    <xf numFmtId="164" fontId="34" fillId="0" borderId="0" xfId="0" applyNumberFormat="1" applyFont="1" applyBorder="1" applyAlignment="1">
      <alignment horizontal="left" vertical="center" wrapText="1"/>
    </xf>
    <xf numFmtId="164" fontId="41" fillId="0" borderId="0" xfId="0" applyNumberFormat="1" applyFont="1" applyBorder="1" applyAlignment="1">
      <alignment horizontal="right" vertical="center" wrapText="1"/>
    </xf>
    <xf numFmtId="164" fontId="34" fillId="0" borderId="0" xfId="0" applyNumberFormat="1" applyFont="1"/>
    <xf numFmtId="164" fontId="34" fillId="0" borderId="0" xfId="0" applyNumberFormat="1" applyFont="1" applyAlignment="1">
      <alignment horizontal="right"/>
    </xf>
    <xf numFmtId="0" fontId="42" fillId="0" borderId="0" xfId="0" applyFont="1"/>
    <xf numFmtId="164" fontId="29" fillId="0" borderId="0" xfId="0" applyNumberFormat="1" applyFont="1"/>
    <xf numFmtId="0" fontId="34" fillId="0" borderId="0" xfId="42" applyFont="1" applyAlignment="1">
      <alignment vertical="center" wrapText="1"/>
    </xf>
    <xf numFmtId="164" fontId="34" fillId="0" borderId="12" xfId="42" applyNumberFormat="1" applyFont="1" applyBorder="1" applyAlignment="1"/>
    <xf numFmtId="0" fontId="29" fillId="0" borderId="12" xfId="0" applyFont="1" applyBorder="1"/>
    <xf numFmtId="164" fontId="34" fillId="0" borderId="0" xfId="42" applyNumberFormat="1" applyFont="1" applyBorder="1" applyAlignment="1"/>
    <xf numFmtId="165" fontId="34" fillId="0" borderId="0" xfId="42" applyNumberFormat="1" applyFont="1" applyBorder="1" applyAlignment="1">
      <alignment vertical="center"/>
    </xf>
    <xf numFmtId="164" fontId="41" fillId="0" borderId="0" xfId="42" applyNumberFormat="1" applyFont="1" applyAlignment="1">
      <alignment horizontal="center"/>
    </xf>
    <xf numFmtId="1" fontId="31" fillId="24" borderId="0" xfId="0" applyNumberFormat="1" applyFont="1" applyFill="1" applyAlignment="1">
      <alignment horizontal="left"/>
    </xf>
    <xf numFmtId="0" fontId="40" fillId="24" borderId="0" xfId="0" applyFont="1" applyFill="1" applyAlignment="1">
      <alignment horizontal="right"/>
    </xf>
    <xf numFmtId="164" fontId="40" fillId="24" borderId="0" xfId="0" applyNumberFormat="1" applyFont="1" applyFill="1" applyAlignment="1">
      <alignment horizontal="center"/>
    </xf>
    <xf numFmtId="0" fontId="40" fillId="24" borderId="0" xfId="0" applyFont="1" applyFill="1"/>
    <xf numFmtId="166" fontId="34" fillId="24" borderId="0" xfId="42" applyNumberFormat="1" applyFont="1" applyFill="1" applyAlignment="1" applyProtection="1">
      <alignment horizontal="left" vertical="center"/>
    </xf>
    <xf numFmtId="3" fontId="34" fillId="24" borderId="0" xfId="0" applyNumberFormat="1" applyFont="1" applyFill="1" applyAlignment="1">
      <alignment horizontal="right"/>
    </xf>
    <xf numFmtId="3" fontId="34" fillId="24" borderId="0" xfId="0" applyNumberFormat="1" applyFont="1" applyFill="1"/>
    <xf numFmtId="0" fontId="34" fillId="24" borderId="0" xfId="0" applyFont="1" applyFill="1"/>
    <xf numFmtId="0" fontId="29" fillId="24" borderId="0" xfId="0" applyFont="1" applyFill="1"/>
    <xf numFmtId="0" fontId="34" fillId="24" borderId="0" xfId="42" applyFont="1" applyFill="1" applyAlignment="1">
      <alignment vertical="top" wrapText="1"/>
    </xf>
    <xf numFmtId="3" fontId="34" fillId="24" borderId="0" xfId="0" applyNumberFormat="1" applyFont="1" applyFill="1" applyAlignment="1">
      <alignment horizontal="right" vertical="center"/>
    </xf>
    <xf numFmtId="164" fontId="34" fillId="24" borderId="0" xfId="0" applyNumberFormat="1" applyFont="1" applyFill="1" applyAlignment="1">
      <alignment horizontal="center" vertical="center"/>
    </xf>
    <xf numFmtId="165" fontId="34" fillId="24" borderId="0" xfId="0" applyNumberFormat="1" applyFont="1" applyFill="1" applyAlignment="1">
      <alignment horizontal="right" vertical="center"/>
    </xf>
    <xf numFmtId="0" fontId="34" fillId="24" borderId="12" xfId="53" applyFont="1" applyFill="1" applyBorder="1" applyAlignment="1">
      <alignment wrapText="1"/>
    </xf>
    <xf numFmtId="3" fontId="34" fillId="24" borderId="12" xfId="0" applyNumberFormat="1" applyFont="1" applyFill="1" applyBorder="1" applyAlignment="1">
      <alignment horizontal="right"/>
    </xf>
    <xf numFmtId="164" fontId="34" fillId="24" borderId="12" xfId="0" applyNumberFormat="1" applyFont="1" applyFill="1" applyBorder="1" applyAlignment="1">
      <alignment horizontal="center"/>
    </xf>
    <xf numFmtId="0" fontId="34" fillId="24" borderId="0" xfId="42" applyFont="1" applyFill="1" applyAlignment="1">
      <alignment vertical="center" wrapText="1"/>
    </xf>
    <xf numFmtId="0" fontId="0" fillId="24" borderId="0" xfId="0" applyFill="1"/>
    <xf numFmtId="0" fontId="24" fillId="24" borderId="0" xfId="0" applyFont="1" applyFill="1"/>
    <xf numFmtId="0" fontId="44" fillId="24" borderId="0" xfId="0" applyFont="1" applyFill="1"/>
    <xf numFmtId="0" fontId="45" fillId="24" borderId="0" xfId="36" applyFont="1" applyFill="1" applyAlignment="1" applyProtection="1"/>
    <xf numFmtId="0" fontId="24" fillId="24" borderId="0" xfId="36" applyFont="1" applyFill="1" applyAlignment="1" applyProtection="1"/>
    <xf numFmtId="0" fontId="16" fillId="0" borderId="0" xfId="35" applyAlignment="1" applyProtection="1"/>
    <xf numFmtId="0" fontId="16" fillId="0" borderId="0" xfId="35" applyFont="1" applyAlignment="1" applyProtection="1"/>
    <xf numFmtId="0" fontId="16" fillId="24" borderId="0" xfId="35" applyFont="1" applyFill="1" applyAlignment="1" applyProtection="1"/>
    <xf numFmtId="164" fontId="41" fillId="0" borderId="0" xfId="42" applyNumberFormat="1" applyFont="1" applyBorder="1" applyAlignment="1">
      <alignment horizontal="center"/>
    </xf>
    <xf numFmtId="0" fontId="29" fillId="0" borderId="0" xfId="42" applyNumberFormat="1" applyFont="1"/>
    <xf numFmtId="1" fontId="32" fillId="0" borderId="0" xfId="52" applyNumberFormat="1" applyFont="1" applyFill="1" applyBorder="1" applyAlignment="1">
      <alignment horizontal="right" vertical="center"/>
    </xf>
    <xf numFmtId="0" fontId="29" fillId="0" borderId="0" xfId="52" applyFont="1" applyFill="1"/>
    <xf numFmtId="0" fontId="29" fillId="0" borderId="0" xfId="42" applyFont="1" applyAlignment="1">
      <alignment vertical="center"/>
    </xf>
    <xf numFmtId="164" fontId="29" fillId="0" borderId="0" xfId="60" applyNumberFormat="1" applyFont="1" applyAlignment="1">
      <alignment horizontal="left"/>
    </xf>
    <xf numFmtId="0" fontId="29" fillId="0" borderId="0" xfId="60" applyFont="1" applyFill="1"/>
    <xf numFmtId="0" fontId="29" fillId="0" borderId="11" xfId="0" applyFont="1" applyBorder="1" applyAlignment="1">
      <alignment vertical="center" wrapText="1"/>
    </xf>
    <xf numFmtId="3" fontId="29" fillId="0" borderId="12" xfId="47" applyNumberFormat="1" applyFont="1" applyBorder="1" applyAlignment="1">
      <alignment horizontal="right"/>
    </xf>
    <xf numFmtId="0" fontId="29" fillId="0" borderId="0" xfId="45" applyFont="1" applyBorder="1"/>
    <xf numFmtId="168" fontId="5" fillId="0" borderId="0" xfId="41" applyNumberFormat="1"/>
    <xf numFmtId="0" fontId="29" fillId="0" borderId="0" xfId="51" applyFont="1" applyAlignment="1" applyProtection="1">
      <alignment horizontal="left"/>
    </xf>
    <xf numFmtId="0" fontId="5" fillId="0" borderId="0" xfId="0" applyFont="1"/>
    <xf numFmtId="3" fontId="29" fillId="0" borderId="0" xfId="0" applyNumberFormat="1" applyFont="1"/>
    <xf numFmtId="164" fontId="29" fillId="0" borderId="0" xfId="0" applyNumberFormat="1" applyFont="1" applyAlignment="1">
      <alignment horizontal="right"/>
    </xf>
    <xf numFmtId="3" fontId="29" fillId="24" borderId="0" xfId="0" applyNumberFormat="1" applyFont="1" applyFill="1" applyAlignment="1">
      <alignment horizontal="right"/>
    </xf>
    <xf numFmtId="165" fontId="29" fillId="24" borderId="0" xfId="0" applyNumberFormat="1" applyFont="1" applyFill="1" applyAlignment="1">
      <alignment horizontal="right"/>
    </xf>
    <xf numFmtId="3" fontId="29" fillId="24" borderId="0" xfId="0" applyNumberFormat="1" applyFont="1" applyFill="1"/>
    <xf numFmtId="0" fontId="29" fillId="0" borderId="0" xfId="48" applyFont="1"/>
    <xf numFmtId="0" fontId="29" fillId="0" borderId="0" xfId="52" applyFont="1" applyFill="1" applyBorder="1"/>
    <xf numFmtId="0" fontId="29" fillId="0" borderId="0" xfId="52" applyFont="1" applyFill="1" applyBorder="1" applyAlignment="1">
      <alignment horizontal="left"/>
    </xf>
    <xf numFmtId="0" fontId="29" fillId="0" borderId="0" xfId="0" applyFont="1" applyBorder="1"/>
    <xf numFmtId="0" fontId="29" fillId="0" borderId="0" xfId="0" applyFont="1" applyBorder="1" applyAlignment="1">
      <alignment wrapText="1"/>
    </xf>
    <xf numFmtId="0" fontId="46" fillId="24" borderId="0" xfId="61" applyFont="1" applyFill="1" applyAlignment="1">
      <alignment horizontal="right"/>
    </xf>
    <xf numFmtId="0" fontId="29" fillId="0" borderId="12" xfId="52" applyFont="1" applyFill="1" applyBorder="1"/>
    <xf numFmtId="0" fontId="29" fillId="0" borderId="0" xfId="52" applyFont="1" applyFill="1" applyBorder="1" applyAlignment="1">
      <alignment vertical="center"/>
    </xf>
    <xf numFmtId="0" fontId="29" fillId="0" borderId="0" xfId="52" applyFont="1" applyFill="1" applyAlignment="1">
      <alignment horizontal="left" vertical="center" wrapText="1"/>
    </xf>
    <xf numFmtId="0" fontId="29" fillId="0" borderId="0" xfId="52" applyFont="1" applyFill="1" applyBorder="1" applyAlignment="1"/>
    <xf numFmtId="1" fontId="29" fillId="0" borderId="12" xfId="52" applyNumberFormat="1" applyFont="1" applyFill="1" applyBorder="1" applyAlignment="1">
      <alignment horizontal="right" vertical="center"/>
    </xf>
    <xf numFmtId="0" fontId="31" fillId="0" borderId="0" xfId="47" applyFont="1" applyAlignment="1"/>
    <xf numFmtId="49" fontId="29" fillId="24" borderId="0" xfId="42" applyNumberFormat="1" applyFont="1" applyFill="1"/>
    <xf numFmtId="166" fontId="29" fillId="24" borderId="0" xfId="42" applyNumberFormat="1" applyFont="1" applyFill="1" applyAlignment="1" applyProtection="1">
      <alignment horizontal="left" vertical="center"/>
    </xf>
    <xf numFmtId="0" fontId="29" fillId="24" borderId="0" xfId="42" applyFont="1" applyFill="1"/>
    <xf numFmtId="0" fontId="31" fillId="24" borderId="0" xfId="63" applyFont="1" applyFill="1" applyAlignment="1">
      <alignment wrapText="1"/>
    </xf>
    <xf numFmtId="1" fontId="29" fillId="0" borderId="0" xfId="41" applyNumberFormat="1" applyFont="1"/>
    <xf numFmtId="1" fontId="5" fillId="0" borderId="0" xfId="41" applyNumberFormat="1"/>
    <xf numFmtId="168" fontId="29" fillId="0" borderId="0" xfId="28" applyNumberFormat="1" applyFont="1" applyAlignment="1">
      <alignment horizontal="right"/>
    </xf>
    <xf numFmtId="0" fontId="46" fillId="0" borderId="0" xfId="0" applyFont="1" applyBorder="1"/>
    <xf numFmtId="0" fontId="46" fillId="0" borderId="0" xfId="52" applyFont="1" applyFill="1"/>
    <xf numFmtId="0" fontId="46" fillId="0" borderId="0" xfId="45" applyFont="1" applyBorder="1"/>
    <xf numFmtId="0" fontId="29" fillId="0" borderId="0" xfId="52" applyFont="1" applyFill="1" applyAlignment="1">
      <alignment horizontal="left" indent="1"/>
    </xf>
    <xf numFmtId="0" fontId="29" fillId="24" borderId="0" xfId="0" applyFont="1" applyFill="1" applyAlignment="1"/>
    <xf numFmtId="164" fontId="29" fillId="0" borderId="0" xfId="52" applyNumberFormat="1" applyFont="1" applyFill="1" applyAlignment="1">
      <alignment horizontal="center"/>
    </xf>
    <xf numFmtId="0" fontId="29" fillId="0" borderId="0" xfId="52" applyFont="1" applyFill="1" applyAlignment="1">
      <alignment horizontal="center"/>
    </xf>
    <xf numFmtId="1" fontId="29" fillId="0" borderId="0" xfId="52" applyNumberFormat="1" applyFont="1" applyFill="1"/>
    <xf numFmtId="1" fontId="29" fillId="0" borderId="0" xfId="52" applyNumberFormat="1" applyFont="1" applyFill="1" applyBorder="1"/>
    <xf numFmtId="0" fontId="29" fillId="0" borderId="0" xfId="0" applyFont="1" applyAlignment="1"/>
    <xf numFmtId="165" fontId="29" fillId="0" borderId="0" xfId="48" applyNumberFormat="1" applyFont="1" applyBorder="1"/>
    <xf numFmtId="165" fontId="29" fillId="0" borderId="0" xfId="40" applyNumberFormat="1" applyFont="1" applyBorder="1" applyAlignment="1">
      <alignment horizontal="right"/>
    </xf>
    <xf numFmtId="165" fontId="29" fillId="0" borderId="0" xfId="40" applyNumberFormat="1" applyFont="1" applyBorder="1"/>
    <xf numFmtId="0" fontId="29" fillId="0" borderId="0" xfId="40" applyFont="1" applyAlignment="1">
      <alignment horizontal="left" vertical="top"/>
    </xf>
    <xf numFmtId="0" fontId="29" fillId="0" borderId="0" xfId="40" applyFont="1"/>
    <xf numFmtId="165" fontId="29" fillId="0" borderId="0" xfId="40" applyNumberFormat="1" applyFont="1"/>
    <xf numFmtId="0" fontId="29" fillId="0" borderId="0" xfId="52" applyFont="1" applyBorder="1"/>
    <xf numFmtId="165" fontId="29" fillId="0" borderId="0" xfId="45" applyNumberFormat="1" applyFont="1" applyBorder="1" applyAlignment="1">
      <alignment horizontal="right"/>
    </xf>
    <xf numFmtId="0" fontId="29" fillId="0" borderId="0" xfId="45" applyFont="1"/>
    <xf numFmtId="0" fontId="29" fillId="24" borderId="0" xfId="0" applyFont="1" applyFill="1" applyAlignment="1">
      <alignment horizontal="right"/>
    </xf>
    <xf numFmtId="164" fontId="29" fillId="24" borderId="0" xfId="0" applyNumberFormat="1" applyFont="1" applyFill="1" applyAlignment="1">
      <alignment horizontal="center"/>
    </xf>
    <xf numFmtId="164" fontId="29" fillId="0" borderId="0" xfId="42" applyNumberFormat="1" applyFont="1"/>
    <xf numFmtId="164" fontId="29" fillId="0" borderId="0" xfId="42" applyNumberFormat="1" applyFont="1" applyAlignment="1">
      <alignment horizontal="center"/>
    </xf>
    <xf numFmtId="164" fontId="29" fillId="0" borderId="0" xfId="0" applyNumberFormat="1" applyFont="1" applyAlignment="1"/>
    <xf numFmtId="164" fontId="29" fillId="0" borderId="0" xfId="0" applyNumberFormat="1" applyFont="1" applyAlignment="1">
      <alignment vertical="top"/>
    </xf>
    <xf numFmtId="0" fontId="29" fillId="0" borderId="0" xfId="0" applyFont="1" applyAlignment="1">
      <alignment vertical="top"/>
    </xf>
    <xf numFmtId="0" fontId="29" fillId="0" borderId="10" xfId="0" applyFont="1" applyBorder="1" applyAlignment="1">
      <alignment wrapText="1"/>
    </xf>
    <xf numFmtId="0" fontId="29" fillId="0" borderId="0" xfId="0" applyFont="1" applyAlignment="1">
      <alignment horizontal="left"/>
    </xf>
    <xf numFmtId="0" fontId="29" fillId="0" borderId="0" xfId="52" applyFont="1" applyFill="1" applyAlignment="1"/>
    <xf numFmtId="0" fontId="29" fillId="0" borderId="0" xfId="42" applyFont="1" applyAlignment="1">
      <alignment horizontal="left" vertical="center"/>
    </xf>
    <xf numFmtId="1" fontId="29" fillId="0" borderId="0" xfId="52" applyNumberFormat="1" applyFont="1" applyFill="1" applyAlignment="1">
      <alignment horizontal="right" vertical="center"/>
    </xf>
    <xf numFmtId="164" fontId="29" fillId="0" borderId="10" xfId="52" applyNumberFormat="1" applyFont="1" applyFill="1" applyBorder="1" applyAlignment="1"/>
    <xf numFmtId="1" fontId="29" fillId="0" borderId="10" xfId="52" applyNumberFormat="1" applyFont="1" applyFill="1" applyBorder="1" applyAlignment="1">
      <alignment horizontal="right" vertical="center"/>
    </xf>
    <xf numFmtId="164" fontId="29" fillId="0" borderId="0" xfId="52" applyNumberFormat="1" applyFont="1" applyFill="1" applyBorder="1" applyAlignment="1"/>
    <xf numFmtId="1" fontId="29" fillId="0" borderId="11" xfId="52" applyNumberFormat="1" applyFont="1" applyFill="1" applyBorder="1" applyAlignment="1">
      <alignment horizontal="right" vertical="center"/>
    </xf>
    <xf numFmtId="0" fontId="31" fillId="0" borderId="0" xfId="52" applyFont="1" applyFill="1" applyAlignment="1"/>
    <xf numFmtId="0" fontId="29" fillId="0" borderId="12" xfId="49" applyFont="1" applyBorder="1" applyAlignment="1">
      <alignment horizontal="center" vertical="center" wrapText="1"/>
      <protection locked="0"/>
    </xf>
    <xf numFmtId="0" fontId="29" fillId="0" borderId="12" xfId="0" applyFont="1" applyBorder="1" applyAlignment="1">
      <alignment vertical="center" wrapText="1"/>
    </xf>
    <xf numFmtId="0" fontId="29" fillId="0" borderId="11" xfId="49" applyFont="1" applyBorder="1" applyAlignment="1">
      <alignment horizontal="center" vertical="center" wrapText="1"/>
      <protection locked="0"/>
    </xf>
    <xf numFmtId="0" fontId="29" fillId="0" borderId="0" xfId="0" applyFont="1" applyAlignment="1">
      <alignment vertical="top" wrapText="1"/>
    </xf>
    <xf numFmtId="0" fontId="29" fillId="0" borderId="0" xfId="52" applyFont="1" applyFill="1" applyAlignment="1">
      <alignment vertical="top"/>
    </xf>
    <xf numFmtId="0" fontId="29" fillId="0" borderId="0" xfId="52" applyFont="1" applyFill="1" applyBorder="1" applyAlignment="1">
      <alignment vertical="top"/>
    </xf>
    <xf numFmtId="165" fontId="29" fillId="0" borderId="0" xfId="50" applyNumberFormat="1" applyFont="1" applyAlignment="1">
      <alignment horizontal="right" vertical="center"/>
    </xf>
    <xf numFmtId="0" fontId="29" fillId="0" borderId="0" xfId="40" applyFont="1" applyAlignment="1">
      <alignment vertical="center"/>
    </xf>
    <xf numFmtId="166" fontId="29" fillId="0" borderId="10" xfId="50" applyFont="1" applyBorder="1" applyAlignment="1"/>
    <xf numFmtId="165" fontId="29" fillId="0" borderId="10" xfId="50" applyNumberFormat="1" applyFont="1" applyBorder="1" applyAlignment="1"/>
    <xf numFmtId="165" fontId="29" fillId="0" borderId="10" xfId="50" applyNumberFormat="1" applyFont="1" applyBorder="1" applyAlignment="1">
      <alignment horizontal="center"/>
    </xf>
    <xf numFmtId="0" fontId="29" fillId="0" borderId="0" xfId="40" applyFont="1" applyAlignment="1"/>
    <xf numFmtId="166" fontId="29" fillId="0" borderId="12" xfId="50" applyFont="1" applyBorder="1" applyAlignment="1">
      <alignment vertical="center"/>
    </xf>
    <xf numFmtId="165" fontId="29" fillId="0" borderId="11" xfId="50" applyNumberFormat="1" applyFont="1" applyBorder="1" applyAlignment="1">
      <alignment horizontal="right" vertical="center"/>
    </xf>
    <xf numFmtId="165" fontId="29" fillId="0" borderId="12" xfId="50" applyNumberFormat="1" applyFont="1" applyBorder="1"/>
    <xf numFmtId="165" fontId="29" fillId="0" borderId="12" xfId="50" applyNumberFormat="1" applyFont="1" applyBorder="1" applyAlignment="1">
      <alignment horizontal="center" vertical="top"/>
    </xf>
    <xf numFmtId="3" fontId="29" fillId="0" borderId="11" xfId="50" applyNumberFormat="1" applyFont="1" applyBorder="1" applyAlignment="1">
      <alignment horizontal="right"/>
    </xf>
    <xf numFmtId="0" fontId="5" fillId="0" borderId="11" xfId="41" applyBorder="1" applyAlignment="1">
      <alignment horizontal="right"/>
    </xf>
    <xf numFmtId="0" fontId="31" fillId="0" borderId="0" xfId="0" applyFont="1" applyAlignment="1"/>
    <xf numFmtId="0" fontId="29" fillId="0" borderId="0" xfId="42" applyFont="1" applyAlignment="1"/>
    <xf numFmtId="164" fontId="33" fillId="0" borderId="0" xfId="42" applyNumberFormat="1" applyFont="1"/>
    <xf numFmtId="164" fontId="29" fillId="0" borderId="0" xfId="42" applyNumberFormat="1" applyFont="1" applyBorder="1" applyAlignment="1"/>
    <xf numFmtId="49" fontId="29" fillId="0" borderId="0" xfId="42" applyNumberFormat="1" applyFont="1" applyAlignment="1">
      <alignment horizontal="center"/>
    </xf>
    <xf numFmtId="49" fontId="29" fillId="0" borderId="12" xfId="42" applyNumberFormat="1" applyFont="1" applyBorder="1" applyAlignment="1">
      <alignment horizontal="right" vertical="center"/>
    </xf>
    <xf numFmtId="49" fontId="29" fillId="0" borderId="11" xfId="42" applyNumberFormat="1" applyFont="1" applyBorder="1" applyAlignment="1">
      <alignment horizontal="right" vertical="center"/>
    </xf>
    <xf numFmtId="165" fontId="29" fillId="0" borderId="0" xfId="0" applyNumberFormat="1" applyFont="1" applyAlignment="1">
      <alignment horizontal="right"/>
    </xf>
    <xf numFmtId="164" fontId="5" fillId="0" borderId="0" xfId="0" applyNumberFormat="1" applyFont="1"/>
    <xf numFmtId="0" fontId="29" fillId="24" borderId="10" xfId="0" applyFont="1" applyFill="1" applyBorder="1"/>
    <xf numFmtId="0" fontId="29" fillId="24" borderId="11" xfId="0" applyFont="1" applyFill="1" applyBorder="1" applyAlignment="1">
      <alignment horizontal="center" vertical="center" wrapText="1"/>
    </xf>
    <xf numFmtId="164" fontId="29" fillId="24" borderId="11" xfId="0" applyNumberFormat="1" applyFont="1" applyFill="1" applyBorder="1" applyAlignment="1">
      <alignment horizontal="center" vertical="center" wrapText="1"/>
    </xf>
    <xf numFmtId="0" fontId="29" fillId="24" borderId="12" xfId="0" applyFont="1" applyFill="1" applyBorder="1"/>
    <xf numFmtId="164" fontId="34" fillId="24" borderId="0" xfId="0" applyNumberFormat="1" applyFont="1" applyFill="1" applyAlignment="1">
      <alignment horizontal="right" vertical="center"/>
    </xf>
    <xf numFmtId="164" fontId="34" fillId="24" borderId="0" xfId="64" applyNumberFormat="1" applyFont="1" applyFill="1" applyAlignment="1">
      <alignment horizontal="right" vertical="center"/>
    </xf>
    <xf numFmtId="1" fontId="29" fillId="0" borderId="0" xfId="52" applyNumberFormat="1" applyFont="1" applyFill="1" applyAlignment="1">
      <alignment horizontal="right"/>
    </xf>
    <xf numFmtId="166" fontId="29" fillId="0" borderId="0" xfId="50" applyNumberFormat="1" applyFont="1" applyAlignment="1" applyProtection="1">
      <alignment horizontal="left"/>
    </xf>
    <xf numFmtId="0" fontId="29" fillId="0" borderId="0" xfId="48" applyFont="1" applyFill="1"/>
    <xf numFmtId="0" fontId="5" fillId="24" borderId="0" xfId="0" applyFont="1" applyFill="1"/>
    <xf numFmtId="0" fontId="5" fillId="24" borderId="0" xfId="36" applyFont="1" applyFill="1" applyAlignment="1" applyProtection="1"/>
    <xf numFmtId="0" fontId="29" fillId="0" borderId="12" xfId="0" applyFont="1" applyBorder="1" applyAlignment="1">
      <alignment horizontal="center" vertical="center" wrapText="1"/>
    </xf>
    <xf numFmtId="0" fontId="31" fillId="0" borderId="0" xfId="0" applyFont="1" applyAlignment="1">
      <alignment horizontal="left"/>
    </xf>
    <xf numFmtId="0" fontId="0" fillId="0" borderId="0" xfId="0" applyAlignment="1">
      <alignment wrapText="1"/>
    </xf>
    <xf numFmtId="0" fontId="31" fillId="0" borderId="0" xfId="42" applyFont="1" applyAlignment="1"/>
    <xf numFmtId="164" fontId="36" fillId="0" borderId="11" xfId="46" applyNumberFormat="1" applyFont="1" applyBorder="1" applyAlignment="1">
      <alignment horizontal="center" vertical="center" wrapText="1"/>
    </xf>
    <xf numFmtId="164" fontId="29" fillId="0" borderId="11" xfId="0" applyNumberFormat="1" applyFont="1" applyBorder="1" applyAlignment="1">
      <alignment horizontal="center" vertical="center" wrapText="1"/>
    </xf>
    <xf numFmtId="0" fontId="29" fillId="0" borderId="11" xfId="0" applyFont="1" applyBorder="1" applyAlignment="1">
      <alignment horizontal="center" vertical="center" wrapText="1"/>
    </xf>
    <xf numFmtId="164" fontId="29" fillId="0" borderId="0" xfId="0" applyNumberFormat="1" applyFont="1" applyAlignment="1">
      <alignment horizontal="left"/>
    </xf>
    <xf numFmtId="164" fontId="29" fillId="0" borderId="0" xfId="0" applyNumberFormat="1" applyFont="1" applyAlignment="1">
      <alignment wrapText="1"/>
    </xf>
    <xf numFmtId="0" fontId="29" fillId="0" borderId="12" xfId="0" applyFont="1" applyBorder="1" applyAlignment="1">
      <alignment horizontal="center" vertical="center" wrapText="1"/>
    </xf>
    <xf numFmtId="164" fontId="31" fillId="0" borderId="0" xfId="42" applyNumberFormat="1" applyFont="1" applyAlignment="1">
      <alignment horizontal="left"/>
    </xf>
    <xf numFmtId="0" fontId="29" fillId="0" borderId="0" xfId="0" applyFont="1" applyFill="1" applyAlignment="1">
      <alignment wrapText="1"/>
    </xf>
    <xf numFmtId="0" fontId="29" fillId="0" borderId="0" xfId="0" applyFont="1" applyBorder="1" applyAlignment="1">
      <alignment horizontal="center" vertical="center" wrapText="1"/>
    </xf>
    <xf numFmtId="0" fontId="29" fillId="24" borderId="0" xfId="0" applyFont="1" applyFill="1" applyAlignment="1">
      <alignment horizontal="left"/>
    </xf>
    <xf numFmtId="164" fontId="29" fillId="0" borderId="0" xfId="52" applyNumberFormat="1" applyFont="1" applyFill="1" applyAlignment="1">
      <alignment horizontal="right" vertical="center"/>
    </xf>
    <xf numFmtId="164" fontId="29" fillId="0" borderId="10" xfId="52" applyNumberFormat="1" applyFont="1" applyFill="1" applyBorder="1" applyAlignment="1">
      <alignment horizontal="center"/>
    </xf>
    <xf numFmtId="164" fontId="29" fillId="0" borderId="12" xfId="52" applyNumberFormat="1" applyFont="1" applyFill="1" applyBorder="1" applyAlignment="1">
      <alignment horizontal="center" vertical="center"/>
    </xf>
    <xf numFmtId="0" fontId="29" fillId="0" borderId="0" xfId="0" applyFont="1" applyFill="1"/>
    <xf numFmtId="165" fontId="29" fillId="0" borderId="0" xfId="40" applyNumberFormat="1" applyFont="1" applyAlignment="1">
      <alignment horizontal="left" vertical="top"/>
    </xf>
    <xf numFmtId="164" fontId="29" fillId="0" borderId="0" xfId="42" applyNumberFormat="1" applyFont="1" applyProtection="1">
      <protection hidden="1"/>
    </xf>
    <xf numFmtId="164" fontId="41" fillId="0" borderId="0" xfId="42" applyNumberFormat="1" applyFont="1" applyAlignment="1" applyProtection="1">
      <alignment horizontal="center"/>
      <protection hidden="1"/>
    </xf>
    <xf numFmtId="49" fontId="29" fillId="0" borderId="0" xfId="42" applyNumberFormat="1" applyFont="1" applyBorder="1" applyAlignment="1" applyProtection="1">
      <protection hidden="1"/>
    </xf>
    <xf numFmtId="164" fontId="41" fillId="0" borderId="0" xfId="42" applyNumberFormat="1" applyFont="1" applyAlignment="1" applyProtection="1">
      <alignment horizontal="left"/>
      <protection hidden="1"/>
    </xf>
    <xf numFmtId="0" fontId="31" fillId="0" borderId="14" xfId="63" applyFont="1" applyFill="1" applyBorder="1" applyAlignment="1" applyProtection="1">
      <protection locked="0" hidden="1"/>
    </xf>
    <xf numFmtId="0" fontId="40" fillId="0" borderId="13" xfId="63" applyFont="1" applyFill="1" applyBorder="1" applyAlignment="1" applyProtection="1">
      <alignment horizontal="center"/>
      <protection locked="0"/>
    </xf>
    <xf numFmtId="0" fontId="47" fillId="0" borderId="0" xfId="63" applyNumberFormat="1" applyFont="1" applyAlignment="1" applyProtection="1">
      <alignment vertical="center"/>
      <protection locked="0" hidden="1"/>
    </xf>
    <xf numFmtId="0" fontId="29" fillId="24" borderId="12" xfId="0" applyFont="1" applyFill="1" applyBorder="1" applyAlignment="1">
      <alignment vertical="center" wrapText="1"/>
    </xf>
    <xf numFmtId="0" fontId="29" fillId="0" borderId="0" xfId="0" applyFont="1" applyAlignment="1">
      <alignment horizontal="center" vertical="center" wrapText="1"/>
    </xf>
    <xf numFmtId="164" fontId="29" fillId="0" borderId="0" xfId="0" applyNumberFormat="1" applyFont="1" applyBorder="1" applyAlignment="1">
      <alignment horizontal="center" vertical="center" wrapText="1"/>
    </xf>
    <xf numFmtId="0" fontId="29" fillId="0" borderId="0" xfId="42" applyFont="1" applyAlignment="1">
      <alignment vertical="top"/>
    </xf>
    <xf numFmtId="164" fontId="31" fillId="0" borderId="0" xfId="42" applyNumberFormat="1" applyFont="1" applyAlignment="1"/>
    <xf numFmtId="0" fontId="0" fillId="0" borderId="0" xfId="0" applyProtection="1">
      <protection locked="0"/>
    </xf>
    <xf numFmtId="3" fontId="29" fillId="0" borderId="12" xfId="0" applyNumberFormat="1" applyFont="1" applyBorder="1"/>
    <xf numFmtId="1" fontId="29" fillId="0" borderId="0" xfId="42" applyNumberFormat="1" applyFont="1"/>
    <xf numFmtId="0" fontId="49" fillId="0" borderId="0" xfId="0" applyFont="1"/>
    <xf numFmtId="0" fontId="48" fillId="24" borderId="0" xfId="0" applyFont="1" applyFill="1" applyProtection="1">
      <protection locked="0" hidden="1"/>
    </xf>
    <xf numFmtId="166" fontId="29" fillId="24" borderId="0" xfId="0" applyNumberFormat="1" applyFont="1" applyFill="1"/>
    <xf numFmtId="0" fontId="29" fillId="24" borderId="0" xfId="0" applyFont="1" applyFill="1" applyBorder="1" applyAlignment="1">
      <alignment horizontal="right" vertical="center" wrapText="1"/>
    </xf>
    <xf numFmtId="164" fontId="29" fillId="24" borderId="0" xfId="0" applyNumberFormat="1" applyFont="1" applyFill="1" applyBorder="1" applyAlignment="1">
      <alignment horizontal="center" vertical="center" wrapText="1"/>
    </xf>
    <xf numFmtId="164" fontId="29" fillId="24" borderId="12" xfId="0" applyNumberFormat="1" applyFont="1" applyFill="1" applyBorder="1" applyAlignment="1">
      <alignment horizontal="center"/>
    </xf>
    <xf numFmtId="0" fontId="48" fillId="24" borderId="0" xfId="0" applyFont="1" applyFill="1"/>
    <xf numFmtId="1" fontId="48" fillId="24" borderId="0" xfId="0" applyNumberFormat="1" applyFont="1" applyFill="1" applyAlignment="1">
      <alignment horizontal="center"/>
    </xf>
    <xf numFmtId="164" fontId="29" fillId="24" borderId="0" xfId="56" applyNumberFormat="1" applyFont="1" applyFill="1" applyAlignment="1">
      <alignment horizontal="center"/>
    </xf>
    <xf numFmtId="164" fontId="29" fillId="24" borderId="0" xfId="56" applyNumberFormat="1" applyFont="1" applyFill="1"/>
    <xf numFmtId="164" fontId="29" fillId="24" borderId="0" xfId="0" applyNumberFormat="1" applyFont="1" applyFill="1" applyAlignment="1">
      <alignment horizontal="center" vertical="center"/>
    </xf>
    <xf numFmtId="167" fontId="29" fillId="24" borderId="0" xfId="56" applyNumberFormat="1" applyFont="1" applyFill="1" applyAlignment="1">
      <alignment horizontal="center"/>
    </xf>
    <xf numFmtId="0" fontId="29" fillId="24" borderId="0" xfId="0" applyFont="1" applyFill="1" applyAlignment="1">
      <alignment vertical="center"/>
    </xf>
    <xf numFmtId="0" fontId="29" fillId="24" borderId="12" xfId="0" applyFont="1" applyFill="1" applyBorder="1" applyAlignment="1">
      <alignment horizontal="right"/>
    </xf>
    <xf numFmtId="165" fontId="29" fillId="24" borderId="0" xfId="0" applyNumberFormat="1" applyFont="1" applyFill="1"/>
    <xf numFmtId="0" fontId="31" fillId="0" borderId="0" xfId="0" applyFont="1" applyAlignment="1">
      <alignment horizontal="left"/>
    </xf>
    <xf numFmtId="0" fontId="0" fillId="0" borderId="0" xfId="0" applyAlignment="1">
      <alignment wrapText="1"/>
    </xf>
    <xf numFmtId="0" fontId="29" fillId="0" borderId="0" xfId="0" applyFont="1" applyFill="1" applyAlignment="1">
      <alignment wrapText="1"/>
    </xf>
    <xf numFmtId="0" fontId="29" fillId="24" borderId="0" xfId="0" applyFont="1" applyFill="1" applyAlignment="1">
      <alignment horizontal="left"/>
    </xf>
    <xf numFmtId="3" fontId="29" fillId="24" borderId="0" xfId="0" applyNumberFormat="1" applyFont="1" applyFill="1" applyAlignment="1">
      <alignment horizontal="center"/>
    </xf>
    <xf numFmtId="3" fontId="29" fillId="24" borderId="0" xfId="0" applyNumberFormat="1" applyFont="1" applyFill="1" applyAlignment="1">
      <alignment horizontal="left"/>
    </xf>
    <xf numFmtId="0" fontId="29" fillId="25" borderId="0" xfId="0" applyFont="1" applyFill="1"/>
    <xf numFmtId="0" fontId="29" fillId="25" borderId="0" xfId="0" applyFont="1" applyFill="1" applyAlignment="1">
      <alignment vertical="top"/>
    </xf>
    <xf numFmtId="0" fontId="52" fillId="25" borderId="0" xfId="0" applyFont="1" applyFill="1" applyBorder="1" applyAlignment="1">
      <alignment horizontal="left"/>
    </xf>
    <xf numFmtId="0" fontId="54" fillId="25" borderId="0" xfId="0" applyFont="1" applyFill="1" applyBorder="1" applyAlignment="1">
      <alignment vertical="center"/>
    </xf>
    <xf numFmtId="0" fontId="53" fillId="25" borderId="12" xfId="0" applyFont="1" applyFill="1" applyBorder="1" applyAlignment="1">
      <alignment vertical="center" wrapText="1"/>
    </xf>
    <xf numFmtId="0" fontId="54" fillId="25" borderId="12" xfId="0" applyFont="1" applyFill="1" applyBorder="1" applyAlignment="1">
      <alignment horizontal="center" vertical="center" wrapText="1"/>
    </xf>
    <xf numFmtId="0" fontId="54" fillId="25" borderId="12" xfId="0" applyFont="1" applyFill="1" applyBorder="1" applyAlignment="1">
      <alignment horizontal="center" vertical="center"/>
    </xf>
    <xf numFmtId="0" fontId="50" fillId="25" borderId="0" xfId="0" applyFont="1" applyFill="1" applyAlignment="1">
      <alignment horizontal="left"/>
    </xf>
    <xf numFmtId="0" fontId="56" fillId="25" borderId="0" xfId="0" applyFont="1" applyFill="1"/>
    <xf numFmtId="0" fontId="54" fillId="25" borderId="0" xfId="0" applyFont="1" applyFill="1" applyBorder="1" applyAlignment="1">
      <alignment horizontal="center" vertical="center"/>
    </xf>
    <xf numFmtId="0" fontId="54" fillId="25" borderId="0" xfId="0" applyFont="1" applyFill="1" applyBorder="1" applyAlignment="1">
      <alignment horizontal="center" vertical="top"/>
    </xf>
    <xf numFmtId="0" fontId="54" fillId="25" borderId="0" xfId="0" applyFont="1" applyFill="1" applyBorder="1" applyAlignment="1">
      <alignment horizontal="center" vertical="top" wrapText="1"/>
    </xf>
    <xf numFmtId="0" fontId="29" fillId="25" borderId="12" xfId="0" applyFont="1" applyFill="1" applyBorder="1"/>
    <xf numFmtId="0" fontId="51" fillId="25" borderId="0" xfId="0" applyFont="1" applyFill="1" applyBorder="1" applyAlignment="1">
      <alignment horizontal="left"/>
    </xf>
    <xf numFmtId="0" fontId="57" fillId="25" borderId="0" xfId="0" applyFont="1" applyFill="1" applyBorder="1" applyAlignment="1">
      <alignment horizontal="left"/>
    </xf>
    <xf numFmtId="0" fontId="31" fillId="0" borderId="0" xfId="52" applyFont="1" applyFill="1" applyAlignment="1">
      <alignment horizontal="left"/>
    </xf>
    <xf numFmtId="165" fontId="32" fillId="0" borderId="12" xfId="40" applyNumberFormat="1" applyFont="1" applyBorder="1" applyAlignment="1">
      <alignment horizontal="center"/>
    </xf>
    <xf numFmtId="0" fontId="29" fillId="0" borderId="0" xfId="48" applyFont="1" applyAlignment="1">
      <alignment wrapText="1"/>
    </xf>
    <xf numFmtId="0" fontId="32" fillId="0" borderId="0" xfId="40" applyFont="1" applyFill="1"/>
    <xf numFmtId="0" fontId="32" fillId="0" borderId="0" xfId="40" applyFont="1" applyFill="1" applyAlignment="1">
      <alignment vertical="center"/>
    </xf>
    <xf numFmtId="0" fontId="32" fillId="0" borderId="0" xfId="40" applyFont="1" applyFill="1" applyAlignment="1"/>
    <xf numFmtId="0" fontId="32" fillId="0" borderId="12" xfId="52" applyFont="1" applyFill="1" applyBorder="1" applyAlignment="1">
      <alignment horizontal="center"/>
    </xf>
    <xf numFmtId="3" fontId="29" fillId="24" borderId="0" xfId="0" applyNumberFormat="1" applyFont="1" applyFill="1" applyAlignment="1" applyProtection="1">
      <alignment horizontal="right"/>
      <protection locked="0" hidden="1"/>
    </xf>
    <xf numFmtId="165" fontId="29" fillId="24" borderId="0" xfId="0" applyNumberFormat="1" applyFont="1" applyFill="1" applyAlignment="1" applyProtection="1">
      <alignment horizontal="right"/>
      <protection locked="0" hidden="1"/>
    </xf>
    <xf numFmtId="164" fontId="29" fillId="24" borderId="0" xfId="0" applyNumberFormat="1" applyFont="1" applyFill="1" applyAlignment="1" applyProtection="1">
      <alignment horizontal="center"/>
      <protection locked="0" hidden="1"/>
    </xf>
    <xf numFmtId="0" fontId="29" fillId="24" borderId="0" xfId="0" applyFont="1" applyFill="1" applyProtection="1">
      <protection locked="0" hidden="1"/>
    </xf>
    <xf numFmtId="0" fontId="29" fillId="24" borderId="0" xfId="0" applyFont="1" applyFill="1" applyAlignment="1" applyProtection="1">
      <alignment vertical="center"/>
      <protection locked="0" hidden="1"/>
    </xf>
    <xf numFmtId="0" fontId="31" fillId="0" borderId="0" xfId="52" applyFont="1" applyFill="1" applyAlignment="1">
      <alignment horizontal="left"/>
    </xf>
    <xf numFmtId="0" fontId="29" fillId="0" borderId="12" xfId="0" applyFont="1" applyBorder="1" applyAlignment="1">
      <alignment horizontal="center" vertical="center" wrapText="1"/>
    </xf>
    <xf numFmtId="0" fontId="29" fillId="0" borderId="11" xfId="0" applyFont="1" applyFill="1" applyBorder="1" applyAlignment="1">
      <alignment horizontal="center" vertical="center" wrapText="1"/>
    </xf>
    <xf numFmtId="0" fontId="31" fillId="0" borderId="0" xfId="0" applyFont="1" applyAlignment="1">
      <alignment horizontal="left"/>
    </xf>
    <xf numFmtId="0" fontId="29" fillId="24" borderId="0" xfId="0" applyFont="1" applyFill="1" applyAlignment="1">
      <alignment horizontal="left"/>
    </xf>
    <xf numFmtId="0" fontId="52" fillId="25" borderId="10" xfId="0" applyFont="1" applyFill="1" applyBorder="1" applyAlignment="1">
      <alignment horizontal="center"/>
    </xf>
    <xf numFmtId="0" fontId="52" fillId="25" borderId="0" xfId="0" applyFont="1" applyFill="1" applyBorder="1" applyAlignment="1">
      <alignment horizontal="center"/>
    </xf>
    <xf numFmtId="0" fontId="52" fillId="25" borderId="12" xfId="0" applyFont="1" applyFill="1" applyBorder="1" applyAlignment="1">
      <alignment horizontal="center"/>
    </xf>
    <xf numFmtId="0" fontId="54" fillId="25" borderId="12" xfId="0" applyFont="1" applyFill="1" applyBorder="1" applyAlignment="1">
      <alignment horizontal="center" vertical="center" wrapText="1"/>
    </xf>
    <xf numFmtId="0" fontId="55" fillId="25" borderId="0" xfId="66" applyFont="1" applyFill="1" applyBorder="1" applyAlignment="1">
      <alignment horizontal="left"/>
    </xf>
    <xf numFmtId="0" fontId="34" fillId="25" borderId="0" xfId="66" applyFont="1" applyFill="1" applyBorder="1" applyAlignment="1">
      <alignment horizontal="left"/>
    </xf>
    <xf numFmtId="49" fontId="54" fillId="25" borderId="10" xfId="0" applyNumberFormat="1" applyFont="1" applyFill="1" applyBorder="1" applyAlignment="1">
      <alignment vertical="center"/>
    </xf>
    <xf numFmtId="0" fontId="29" fillId="25" borderId="0" xfId="0" applyFont="1" applyFill="1" applyAlignment="1"/>
    <xf numFmtId="0" fontId="29" fillId="0" borderId="0" xfId="42" applyFont="1" applyFill="1" applyAlignment="1">
      <alignment horizontal="left" vertical="top" wrapText="1"/>
    </xf>
    <xf numFmtId="0" fontId="54" fillId="25" borderId="0" xfId="0" applyFont="1" applyFill="1" applyBorder="1" applyAlignment="1">
      <alignment horizontal="center" vertical="center" wrapText="1"/>
    </xf>
    <xf numFmtId="164" fontId="29" fillId="0" borderId="0" xfId="0" applyNumberFormat="1" applyFont="1" applyAlignment="1">
      <alignment horizontal="left"/>
    </xf>
    <xf numFmtId="0" fontId="29" fillId="0" borderId="0" xfId="0" applyFont="1" applyFill="1" applyAlignment="1">
      <alignment vertical="top" wrapText="1"/>
    </xf>
    <xf numFmtId="0" fontId="29" fillId="0" borderId="0" xfId="42" applyFont="1" applyBorder="1" applyAlignment="1">
      <alignment vertical="top"/>
    </xf>
    <xf numFmtId="164" fontId="29" fillId="0" borderId="0" xfId="42" applyNumberFormat="1" applyFont="1" applyBorder="1" applyAlignment="1">
      <alignment vertical="top"/>
    </xf>
    <xf numFmtId="164" fontId="29" fillId="0" borderId="0" xfId="42" applyNumberFormat="1" applyFont="1" applyBorder="1" applyAlignment="1">
      <alignment horizontal="center" vertical="top"/>
    </xf>
    <xf numFmtId="164" fontId="29" fillId="0" borderId="0" xfId="42" applyNumberFormat="1" applyFont="1" applyAlignment="1">
      <alignment vertical="top"/>
    </xf>
    <xf numFmtId="164" fontId="29" fillId="0" borderId="0" xfId="42" applyNumberFormat="1" applyFont="1" applyAlignment="1">
      <alignment horizontal="center" vertical="top"/>
    </xf>
    <xf numFmtId="0" fontId="46" fillId="24" borderId="0" xfId="61" applyFont="1" applyFill="1" applyAlignment="1">
      <alignment horizontal="right" vertical="top"/>
    </xf>
    <xf numFmtId="0" fontId="29" fillId="24" borderId="0" xfId="0" applyFont="1" applyFill="1" applyAlignment="1">
      <alignment vertical="top"/>
    </xf>
    <xf numFmtId="0" fontId="29" fillId="24" borderId="0" xfId="0" applyFont="1" applyFill="1" applyAlignment="1">
      <alignment horizontal="right" vertical="top"/>
    </xf>
    <xf numFmtId="164" fontId="29" fillId="24" borderId="0" xfId="0" applyNumberFormat="1" applyFont="1" applyFill="1" applyAlignment="1">
      <alignment horizontal="center" vertical="top"/>
    </xf>
    <xf numFmtId="3" fontId="34" fillId="24" borderId="0" xfId="0" applyNumberFormat="1" applyFont="1" applyFill="1" applyAlignment="1">
      <alignment horizontal="right" vertical="top"/>
    </xf>
    <xf numFmtId="165" fontId="29" fillId="24" borderId="0" xfId="0" applyNumberFormat="1" applyFont="1" applyFill="1" applyAlignment="1">
      <alignment vertical="top"/>
    </xf>
    <xf numFmtId="0" fontId="53" fillId="25" borderId="0" xfId="0" applyFont="1" applyFill="1" applyBorder="1" applyAlignment="1">
      <alignment vertical="center" wrapText="1"/>
    </xf>
    <xf numFmtId="0" fontId="29" fillId="25" borderId="0" xfId="0" applyFont="1" applyFill="1" applyBorder="1"/>
    <xf numFmtId="0" fontId="29" fillId="25" borderId="0" xfId="0" applyFont="1" applyFill="1" applyBorder="1" applyAlignment="1">
      <alignment horizontal="center" vertical="center" wrapText="1"/>
    </xf>
    <xf numFmtId="0" fontId="29" fillId="25" borderId="0" xfId="0" applyFont="1" applyFill="1" applyBorder="1" applyAlignment="1">
      <alignment horizontal="center" vertical="center"/>
    </xf>
    <xf numFmtId="0" fontId="29" fillId="25" borderId="12" xfId="0" applyFont="1" applyFill="1" applyBorder="1" applyAlignment="1">
      <alignment vertical="center" wrapText="1"/>
    </xf>
    <xf numFmtId="0" fontId="29" fillId="25" borderId="12" xfId="0" applyFont="1" applyFill="1" applyBorder="1" applyAlignment="1">
      <alignment horizontal="center" vertical="center" wrapText="1"/>
    </xf>
    <xf numFmtId="0" fontId="29" fillId="25" borderId="12" xfId="0" applyFont="1" applyFill="1" applyBorder="1" applyAlignment="1">
      <alignment horizontal="center" vertical="top" wrapText="1"/>
    </xf>
    <xf numFmtId="164" fontId="29" fillId="0" borderId="12" xfId="66" applyNumberFormat="1" applyFont="1" applyFill="1" applyBorder="1" applyAlignment="1">
      <alignment horizontal="center" vertical="top" wrapText="1"/>
    </xf>
    <xf numFmtId="0" fontId="29" fillId="25" borderId="0" xfId="0" applyFont="1" applyFill="1" applyBorder="1" applyAlignment="1">
      <alignment horizontal="center" vertical="top"/>
    </xf>
    <xf numFmtId="0" fontId="31" fillId="25" borderId="0" xfId="0" applyFont="1" applyFill="1" applyAlignment="1">
      <alignment horizontal="left"/>
    </xf>
    <xf numFmtId="166" fontId="29" fillId="24" borderId="0" xfId="0" applyNumberFormat="1" applyFont="1" applyFill="1" applyProtection="1">
      <protection hidden="1"/>
    </xf>
    <xf numFmtId="0" fontId="29" fillId="24" borderId="0" xfId="0" applyFont="1" applyFill="1" applyBorder="1" applyAlignment="1" applyProtection="1">
      <alignment horizontal="right" vertical="center" wrapText="1"/>
      <protection hidden="1"/>
    </xf>
    <xf numFmtId="164" fontId="29" fillId="24" borderId="0" xfId="0" applyNumberFormat="1" applyFont="1" applyFill="1" applyBorder="1" applyAlignment="1" applyProtection="1">
      <alignment horizontal="center" vertical="center" wrapText="1"/>
      <protection hidden="1"/>
    </xf>
    <xf numFmtId="3" fontId="29" fillId="24" borderId="0" xfId="0" applyNumberFormat="1" applyFont="1" applyFill="1" applyProtection="1">
      <protection hidden="1"/>
    </xf>
    <xf numFmtId="166" fontId="34" fillId="0" borderId="0" xfId="42" applyNumberFormat="1" applyFont="1" applyAlignment="1" applyProtection="1">
      <alignment horizontal="left" vertical="center"/>
      <protection hidden="1"/>
    </xf>
    <xf numFmtId="166" fontId="34" fillId="24" borderId="0" xfId="42" applyNumberFormat="1" applyFont="1" applyFill="1" applyAlignment="1" applyProtection="1">
      <alignment horizontal="left" vertical="center"/>
      <protection hidden="1"/>
    </xf>
    <xf numFmtId="0" fontId="29" fillId="0" borderId="0" xfId="42" applyNumberFormat="1" applyFont="1" applyProtection="1">
      <protection hidden="1"/>
    </xf>
    <xf numFmtId="166" fontId="29" fillId="24" borderId="0" xfId="42" applyNumberFormat="1" applyFont="1" applyFill="1" applyAlignment="1" applyProtection="1">
      <alignment horizontal="left" vertical="center"/>
      <protection hidden="1"/>
    </xf>
    <xf numFmtId="0" fontId="29" fillId="0" borderId="0" xfId="0" applyFont="1" applyProtection="1">
      <protection hidden="1"/>
    </xf>
    <xf numFmtId="49" fontId="29" fillId="24" borderId="0" xfId="42" applyNumberFormat="1" applyFont="1" applyFill="1" applyProtection="1">
      <protection hidden="1"/>
    </xf>
    <xf numFmtId="164" fontId="29" fillId="24" borderId="0" xfId="0" applyNumberFormat="1" applyFont="1" applyFill="1" applyAlignment="1" applyProtection="1">
      <alignment horizontal="center"/>
      <protection hidden="1"/>
    </xf>
    <xf numFmtId="0" fontId="29" fillId="0" borderId="0" xfId="42" applyFont="1" applyAlignment="1" applyProtection="1">
      <alignment vertical="center"/>
      <protection hidden="1"/>
    </xf>
    <xf numFmtId="164" fontId="29" fillId="24" borderId="0" xfId="56" applyNumberFormat="1" applyFont="1" applyFill="1" applyAlignment="1" applyProtection="1">
      <alignment horizontal="center"/>
      <protection hidden="1"/>
    </xf>
    <xf numFmtId="0" fontId="34" fillId="0" borderId="0" xfId="42" applyFont="1" applyAlignment="1" applyProtection="1">
      <alignment vertical="center"/>
      <protection hidden="1"/>
    </xf>
    <xf numFmtId="0" fontId="34" fillId="0" borderId="0" xfId="42" applyFont="1" applyAlignment="1" applyProtection="1">
      <alignment vertical="top"/>
      <protection hidden="1"/>
    </xf>
    <xf numFmtId="0" fontId="34" fillId="24" borderId="0" xfId="42" applyFont="1" applyFill="1" applyBorder="1" applyAlignment="1" applyProtection="1">
      <alignment vertical="center"/>
      <protection hidden="1"/>
    </xf>
    <xf numFmtId="0" fontId="34" fillId="24" borderId="0" xfId="42" applyFont="1" applyFill="1" applyAlignment="1" applyProtection="1">
      <alignment vertical="center" wrapText="1"/>
      <protection hidden="1"/>
    </xf>
    <xf numFmtId="164" fontId="29" fillId="24" borderId="0" xfId="0" applyNumberFormat="1" applyFont="1" applyFill="1" applyAlignment="1" applyProtection="1">
      <alignment horizontal="center" vertical="center"/>
      <protection hidden="1"/>
    </xf>
    <xf numFmtId="164" fontId="34" fillId="0" borderId="0" xfId="42" applyNumberFormat="1" applyFont="1" applyBorder="1" applyAlignment="1" applyProtection="1">
      <alignment horizontal="right" vertical="center"/>
      <protection hidden="1"/>
    </xf>
    <xf numFmtId="164" fontId="29" fillId="0" borderId="0" xfId="42" applyNumberFormat="1" applyFont="1" applyBorder="1" applyAlignment="1" applyProtection="1">
      <alignment horizontal="right" vertical="center"/>
      <protection hidden="1"/>
    </xf>
    <xf numFmtId="164" fontId="34" fillId="0" borderId="0" xfId="0" applyNumberFormat="1" applyFont="1" applyAlignment="1" applyProtection="1">
      <alignment horizontal="right"/>
      <protection hidden="1"/>
    </xf>
    <xf numFmtId="164" fontId="29" fillId="0" borderId="0" xfId="0" applyNumberFormat="1" applyFont="1" applyAlignment="1" applyProtection="1">
      <alignment horizontal="right"/>
      <protection hidden="1"/>
    </xf>
    <xf numFmtId="3" fontId="29" fillId="0" borderId="0" xfId="0" applyNumberFormat="1" applyFont="1" applyAlignment="1" applyProtection="1">
      <alignment horizontal="right"/>
      <protection hidden="1"/>
    </xf>
    <xf numFmtId="0" fontId="40" fillId="0" borderId="0" xfId="63" applyFont="1"/>
    <xf numFmtId="0" fontId="31" fillId="0" borderId="0" xfId="63" applyFont="1" applyAlignment="1"/>
    <xf numFmtId="0" fontId="31" fillId="0" borderId="0" xfId="63" applyFont="1" applyFill="1" applyAlignment="1"/>
    <xf numFmtId="0" fontId="31" fillId="0" borderId="0" xfId="63" applyFont="1" applyAlignment="1">
      <alignment horizontal="left"/>
    </xf>
    <xf numFmtId="0" fontId="31" fillId="0" borderId="0" xfId="63" applyFont="1"/>
    <xf numFmtId="0" fontId="38" fillId="0" borderId="0" xfId="63" applyFont="1" applyBorder="1"/>
    <xf numFmtId="0" fontId="38" fillId="0" borderId="12" xfId="63" applyFont="1" applyBorder="1"/>
    <xf numFmtId="0" fontId="29" fillId="0" borderId="10" xfId="63" applyFont="1" applyBorder="1" applyAlignment="1">
      <alignment horizontal="center" vertical="center" wrapText="1"/>
    </xf>
    <xf numFmtId="0" fontId="29" fillId="0" borderId="10" xfId="63" applyFont="1" applyBorder="1" applyAlignment="1">
      <alignment horizontal="center" vertical="center"/>
    </xf>
    <xf numFmtId="0" fontId="29" fillId="0" borderId="0" xfId="63" applyFont="1" applyBorder="1" applyAlignment="1">
      <alignment vertical="center" wrapText="1"/>
    </xf>
    <xf numFmtId="0" fontId="29" fillId="0" borderId="0" xfId="63" applyFont="1"/>
    <xf numFmtId="0" fontId="29" fillId="0" borderId="0" xfId="63" applyFont="1" applyBorder="1" applyAlignment="1">
      <alignment horizontal="center" vertical="center" wrapText="1"/>
    </xf>
    <xf numFmtId="0" fontId="29" fillId="0" borderId="12" xfId="63" applyFont="1" applyBorder="1" applyAlignment="1">
      <alignment horizontal="center" vertical="center" wrapText="1"/>
    </xf>
    <xf numFmtId="0" fontId="29" fillId="0" borderId="12" xfId="63" applyFont="1" applyFill="1" applyBorder="1" applyAlignment="1">
      <alignment horizontal="center" vertical="center" wrapText="1"/>
    </xf>
    <xf numFmtId="0" fontId="29" fillId="0" borderId="0" xfId="63" applyNumberFormat="1" applyFont="1" applyBorder="1" applyAlignment="1">
      <alignment horizontal="left" indent="2"/>
    </xf>
    <xf numFmtId="166" fontId="29" fillId="0" borderId="0" xfId="63" applyNumberFormat="1" applyFont="1" applyFill="1" applyBorder="1" applyAlignment="1">
      <alignment horizontal="center"/>
    </xf>
    <xf numFmtId="165" fontId="29" fillId="0" borderId="0" xfId="63" applyNumberFormat="1" applyFont="1" applyFill="1" applyBorder="1" applyAlignment="1">
      <alignment horizontal="center"/>
    </xf>
    <xf numFmtId="0" fontId="37" fillId="0" borderId="0" xfId="63" applyFont="1" applyBorder="1"/>
    <xf numFmtId="165" fontId="37" fillId="0" borderId="0" xfId="63" applyNumberFormat="1" applyFont="1" applyBorder="1"/>
    <xf numFmtId="0" fontId="37" fillId="0" borderId="0" xfId="63" applyFont="1"/>
    <xf numFmtId="165" fontId="37" fillId="0" borderId="0" xfId="63" applyNumberFormat="1" applyFont="1"/>
    <xf numFmtId="0" fontId="36" fillId="24" borderId="0" xfId="63" applyFont="1" applyFill="1" applyBorder="1" applyAlignment="1">
      <alignment horizontal="left" vertical="center"/>
    </xf>
    <xf numFmtId="0" fontId="36" fillId="24" borderId="0" xfId="63" applyFont="1" applyFill="1" applyBorder="1" applyAlignment="1">
      <alignment horizontal="left"/>
    </xf>
    <xf numFmtId="3" fontId="36" fillId="24" borderId="0" xfId="63" applyNumberFormat="1" applyFont="1" applyFill="1" applyBorder="1" applyAlignment="1">
      <alignment horizontal="left" vertical="center"/>
    </xf>
    <xf numFmtId="164" fontId="29" fillId="0" borderId="0" xfId="63" applyNumberFormat="1" applyFont="1" applyBorder="1" applyAlignment="1">
      <alignment horizontal="right"/>
    </xf>
    <xf numFmtId="165" fontId="40" fillId="0" borderId="0" xfId="63" applyNumberFormat="1" applyFont="1"/>
    <xf numFmtId="3" fontId="29" fillId="25" borderId="0" xfId="40" applyNumberFormat="1" applyFont="1" applyFill="1" applyAlignment="1">
      <alignment horizontal="right"/>
    </xf>
    <xf numFmtId="164" fontId="0" fillId="0" borderId="0" xfId="0" applyNumberFormat="1"/>
    <xf numFmtId="164" fontId="31" fillId="0" borderId="0" xfId="42" applyNumberFormat="1" applyFont="1" applyAlignment="1">
      <alignment wrapText="1"/>
    </xf>
    <xf numFmtId="164" fontId="29" fillId="0" borderId="0" xfId="52" applyNumberFormat="1" applyFont="1" applyFill="1" applyBorder="1" applyAlignment="1">
      <alignment horizontal="center" vertical="top"/>
    </xf>
    <xf numFmtId="0" fontId="32" fillId="0" borderId="0" xfId="52" applyFont="1" applyFill="1" applyAlignment="1">
      <alignment vertical="top"/>
    </xf>
    <xf numFmtId="0" fontId="29" fillId="0" borderId="0" xfId="0" applyFont="1" applyAlignment="1">
      <alignment horizontal="right"/>
    </xf>
    <xf numFmtId="0" fontId="32" fillId="0" borderId="0" xfId="52" applyFont="1" applyFill="1" applyBorder="1" applyAlignment="1">
      <alignment horizontal="right" vertical="center"/>
    </xf>
    <xf numFmtId="0" fontId="29" fillId="0" borderId="0" xfId="52" applyFont="1" applyFill="1" applyAlignment="1">
      <alignment horizontal="right"/>
    </xf>
    <xf numFmtId="0" fontId="29" fillId="0" borderId="0" xfId="52" applyFont="1" applyFill="1" applyBorder="1" applyAlignment="1">
      <alignment horizontal="right"/>
    </xf>
    <xf numFmtId="0" fontId="29" fillId="0" borderId="0" xfId="52" applyFont="1" applyFill="1" applyBorder="1" applyAlignment="1">
      <alignment horizontal="right" vertical="center"/>
    </xf>
    <xf numFmtId="3" fontId="34" fillId="0" borderId="0" xfId="0" applyNumberFormat="1" applyFont="1" applyAlignment="1" applyProtection="1">
      <alignment horizontal="right"/>
      <protection hidden="1"/>
    </xf>
    <xf numFmtId="0" fontId="29" fillId="0" borderId="0" xfId="0" applyFont="1" applyAlignment="1" applyProtection="1">
      <alignment horizontal="right"/>
      <protection hidden="1"/>
    </xf>
    <xf numFmtId="0" fontId="29" fillId="0" borderId="0" xfId="42" applyFont="1" applyAlignment="1" applyProtection="1">
      <alignment horizontal="right"/>
      <protection hidden="1"/>
    </xf>
    <xf numFmtId="164" fontId="29" fillId="0" borderId="0" xfId="42" applyNumberFormat="1" applyFont="1" applyAlignment="1" applyProtection="1">
      <alignment horizontal="right"/>
      <protection hidden="1"/>
    </xf>
    <xf numFmtId="3" fontId="34" fillId="0" borderId="0" xfId="42" applyNumberFormat="1" applyFont="1" applyAlignment="1" applyProtection="1">
      <alignment horizontal="right" vertical="center"/>
    </xf>
    <xf numFmtId="0" fontId="40" fillId="0" borderId="0" xfId="63" applyFont="1" applyAlignment="1">
      <alignment horizontal="right"/>
    </xf>
    <xf numFmtId="3" fontId="29" fillId="0" borderId="0" xfId="42" applyNumberFormat="1" applyFont="1" applyAlignment="1" applyProtection="1">
      <alignment horizontal="right" vertical="center"/>
    </xf>
    <xf numFmtId="3" fontId="29" fillId="24" borderId="0" xfId="0" applyNumberFormat="1" applyFont="1" applyFill="1" applyAlignment="1">
      <alignment horizontal="center" vertical="top"/>
    </xf>
    <xf numFmtId="3" fontId="29" fillId="24" borderId="0" xfId="0" applyNumberFormat="1" applyFont="1" applyFill="1" applyAlignment="1">
      <alignment vertical="top"/>
    </xf>
    <xf numFmtId="0" fontId="54" fillId="25" borderId="0" xfId="0" applyFont="1" applyFill="1" applyBorder="1" applyAlignment="1">
      <alignment horizontal="right"/>
    </xf>
    <xf numFmtId="164" fontId="54" fillId="25" borderId="0" xfId="0" applyNumberFormat="1" applyFont="1" applyFill="1" applyBorder="1" applyAlignment="1">
      <alignment horizontal="right"/>
    </xf>
    <xf numFmtId="164" fontId="29" fillId="25" borderId="0" xfId="0" applyNumberFormat="1" applyFont="1" applyFill="1" applyAlignment="1">
      <alignment horizontal="right"/>
    </xf>
    <xf numFmtId="0" fontId="34" fillId="25" borderId="0" xfId="66" applyFont="1" applyFill="1" applyBorder="1" applyAlignment="1">
      <alignment horizontal="right"/>
    </xf>
    <xf numFmtId="164" fontId="34" fillId="25" borderId="0" xfId="0" applyNumberFormat="1" applyFont="1" applyFill="1" applyBorder="1" applyAlignment="1">
      <alignment horizontal="right" wrapText="1"/>
    </xf>
    <xf numFmtId="0" fontId="53" fillId="25" borderId="0" xfId="0" applyFont="1" applyFill="1" applyBorder="1" applyAlignment="1">
      <alignment horizontal="right" wrapText="1"/>
    </xf>
    <xf numFmtId="0" fontId="54" fillId="25" borderId="0" xfId="0" applyFont="1" applyFill="1" applyBorder="1" applyAlignment="1">
      <alignment horizontal="right" wrapText="1"/>
    </xf>
    <xf numFmtId="164" fontId="54" fillId="25" borderId="0" xfId="0" applyNumberFormat="1" applyFont="1" applyFill="1" applyBorder="1" applyAlignment="1">
      <alignment horizontal="right" wrapText="1"/>
    </xf>
    <xf numFmtId="165" fontId="29" fillId="0" borderId="0" xfId="48" applyNumberFormat="1" applyFont="1" applyBorder="1" applyAlignment="1">
      <alignment vertical="top" wrapText="1"/>
    </xf>
    <xf numFmtId="0" fontId="53" fillId="25" borderId="0" xfId="0" applyFont="1" applyFill="1" applyBorder="1" applyAlignment="1">
      <alignment horizontal="right"/>
    </xf>
    <xf numFmtId="164" fontId="53" fillId="25" borderId="0" xfId="0" applyNumberFormat="1" applyFont="1" applyFill="1" applyBorder="1" applyAlignment="1">
      <alignment horizontal="right"/>
    </xf>
    <xf numFmtId="164" fontId="34" fillId="25" borderId="0" xfId="0" applyNumberFormat="1" applyFont="1" applyFill="1" applyAlignment="1">
      <alignment horizontal="right"/>
    </xf>
    <xf numFmtId="1" fontId="32" fillId="0" borderId="0" xfId="52" applyNumberFormat="1" applyFont="1" applyFill="1" applyAlignment="1">
      <alignment horizontal="right"/>
    </xf>
    <xf numFmtId="0" fontId="29" fillId="24" borderId="0" xfId="0" applyFont="1" applyFill="1" applyAlignment="1">
      <alignment horizontal="left"/>
    </xf>
    <xf numFmtId="3" fontId="54" fillId="25" borderId="0" xfId="0" applyNumberFormat="1" applyFont="1" applyFill="1" applyBorder="1" applyAlignment="1">
      <alignment horizontal="right" wrapText="1"/>
    </xf>
    <xf numFmtId="3" fontId="54" fillId="25" borderId="0" xfId="0" applyNumberFormat="1" applyFont="1" applyFill="1" applyBorder="1" applyAlignment="1">
      <alignment horizontal="right"/>
    </xf>
    <xf numFmtId="3" fontId="34" fillId="25" borderId="0" xfId="66" applyNumberFormat="1" applyFont="1" applyFill="1" applyBorder="1" applyAlignment="1">
      <alignment horizontal="right"/>
    </xf>
    <xf numFmtId="3" fontId="53" fillId="25" borderId="0" xfId="0" applyNumberFormat="1" applyFont="1" applyFill="1" applyBorder="1" applyAlignment="1">
      <alignment horizontal="right"/>
    </xf>
    <xf numFmtId="3" fontId="29" fillId="25" borderId="0" xfId="0" applyNumberFormat="1" applyFont="1" applyFill="1" applyAlignment="1">
      <alignment horizontal="right"/>
    </xf>
    <xf numFmtId="3" fontId="34" fillId="25" borderId="0" xfId="0" applyNumberFormat="1" applyFont="1" applyFill="1" applyAlignment="1">
      <alignment horizontal="right"/>
    </xf>
    <xf numFmtId="3" fontId="29" fillId="24" borderId="0" xfId="0" applyNumberFormat="1" applyFont="1" applyFill="1" applyAlignment="1" applyProtection="1">
      <alignment horizontal="center"/>
      <protection hidden="1"/>
    </xf>
    <xf numFmtId="3" fontId="29" fillId="24" borderId="0" xfId="0" applyNumberFormat="1" applyFont="1" applyFill="1" applyAlignment="1" applyProtection="1">
      <alignment horizontal="center" vertical="center"/>
      <protection hidden="1"/>
    </xf>
    <xf numFmtId="0" fontId="31" fillId="0" borderId="0" xfId="52" applyFont="1" applyFill="1" applyAlignment="1">
      <alignment horizontal="left"/>
    </xf>
    <xf numFmtId="0" fontId="29" fillId="0" borderId="12" xfId="0" applyFont="1" applyBorder="1" applyAlignment="1">
      <alignment horizontal="center" vertical="center" wrapText="1"/>
    </xf>
    <xf numFmtId="164" fontId="31" fillId="0" borderId="0" xfId="42" applyNumberFormat="1" applyFont="1" applyAlignment="1">
      <alignment wrapText="1"/>
    </xf>
    <xf numFmtId="164" fontId="31" fillId="0" borderId="0" xfId="42" applyNumberFormat="1" applyFont="1" applyAlignment="1">
      <alignment horizontal="left"/>
    </xf>
    <xf numFmtId="0" fontId="0" fillId="0" borderId="0" xfId="0" applyAlignment="1">
      <alignment wrapText="1"/>
    </xf>
    <xf numFmtId="0" fontId="29" fillId="24" borderId="11" xfId="0" applyFont="1" applyFill="1" applyBorder="1" applyAlignment="1">
      <alignment horizontal="center"/>
    </xf>
    <xf numFmtId="164" fontId="29" fillId="0" borderId="0" xfId="52" applyNumberFormat="1" applyFont="1" applyFill="1" applyAlignment="1">
      <alignment horizontal="right"/>
    </xf>
    <xf numFmtId="0" fontId="29" fillId="0" borderId="0" xfId="40" applyFont="1" applyFill="1"/>
    <xf numFmtId="0" fontId="29" fillId="0" borderId="0" xfId="0" applyFont="1" applyAlignment="1">
      <alignment wrapText="1"/>
    </xf>
    <xf numFmtId="165" fontId="32" fillId="0" borderId="0" xfId="48" applyNumberFormat="1" applyFont="1" applyBorder="1"/>
    <xf numFmtId="165" fontId="32" fillId="0" borderId="0" xfId="40" applyNumberFormat="1" applyFont="1" applyBorder="1" applyAlignment="1">
      <alignment horizontal="right"/>
    </xf>
    <xf numFmtId="165" fontId="32" fillId="0" borderId="0" xfId="40" applyNumberFormat="1" applyFont="1" applyBorder="1"/>
    <xf numFmtId="1" fontId="31" fillId="24" borderId="0" xfId="0" applyNumberFormat="1" applyFont="1" applyFill="1" applyAlignment="1">
      <alignment wrapText="1"/>
    </xf>
    <xf numFmtId="164" fontId="29" fillId="0" borderId="0" xfId="0" applyNumberFormat="1" applyFont="1" applyBorder="1" applyAlignment="1">
      <alignment vertical="center" wrapText="1"/>
    </xf>
    <xf numFmtId="0" fontId="29" fillId="0" borderId="0" xfId="42" applyNumberFormat="1" applyFont="1" applyBorder="1" applyAlignment="1"/>
    <xf numFmtId="49" fontId="29" fillId="0" borderId="0" xfId="42" applyNumberFormat="1" applyFont="1" applyBorder="1" applyAlignment="1">
      <alignment horizontal="right" vertical="center"/>
    </xf>
    <xf numFmtId="49" fontId="29" fillId="0" borderId="0" xfId="42" applyNumberFormat="1" applyFont="1" applyFill="1" applyBorder="1" applyAlignment="1">
      <alignment horizontal="right" vertical="center"/>
    </xf>
    <xf numFmtId="0" fontId="29" fillId="0" borderId="16" xfId="0" applyFont="1" applyBorder="1"/>
    <xf numFmtId="49" fontId="29" fillId="0" borderId="12" xfId="42" applyNumberFormat="1" applyFont="1" applyBorder="1" applyAlignment="1">
      <alignment horizontal="center" vertical="center"/>
    </xf>
    <xf numFmtId="164" fontId="34" fillId="0" borderId="0" xfId="42" applyNumberFormat="1" applyFont="1" applyBorder="1" applyAlignment="1" applyProtection="1">
      <alignment horizontal="center" vertical="center"/>
      <protection hidden="1"/>
    </xf>
    <xf numFmtId="164" fontId="29" fillId="0" borderId="0" xfId="42" applyNumberFormat="1" applyFont="1" applyBorder="1" applyAlignment="1" applyProtection="1">
      <alignment horizontal="center" vertical="center"/>
      <protection hidden="1"/>
    </xf>
    <xf numFmtId="164" fontId="34" fillId="0" borderId="0" xfId="0" applyNumberFormat="1" applyFont="1" applyAlignment="1" applyProtection="1">
      <alignment horizontal="center"/>
      <protection hidden="1"/>
    </xf>
    <xf numFmtId="49" fontId="29" fillId="0" borderId="17" xfId="42" applyNumberFormat="1" applyFont="1" applyBorder="1" applyAlignment="1">
      <alignment horizontal="center" vertical="center"/>
    </xf>
    <xf numFmtId="49" fontId="29" fillId="0" borderId="18" xfId="42" applyNumberFormat="1" applyFont="1" applyFill="1" applyBorder="1" applyAlignment="1">
      <alignment horizontal="center" vertical="center"/>
    </xf>
    <xf numFmtId="0" fontId="29" fillId="0" borderId="19" xfId="0" applyFont="1" applyBorder="1"/>
    <xf numFmtId="0" fontId="29" fillId="25" borderId="0" xfId="63" applyFont="1" applyFill="1" applyAlignment="1" applyProtection="1">
      <alignment horizontal="left"/>
    </xf>
    <xf numFmtId="0" fontId="29" fillId="24" borderId="17" xfId="0" applyFont="1" applyFill="1" applyBorder="1" applyAlignment="1">
      <alignment horizontal="center"/>
    </xf>
    <xf numFmtId="164" fontId="29" fillId="24" borderId="17" xfId="0" applyNumberFormat="1" applyFont="1" applyFill="1" applyBorder="1" applyAlignment="1">
      <alignment horizontal="center" vertical="center" wrapText="1"/>
    </xf>
    <xf numFmtId="164" fontId="29" fillId="24" borderId="16" xfId="0" applyNumberFormat="1" applyFont="1" applyFill="1" applyBorder="1" applyAlignment="1" applyProtection="1">
      <alignment horizontal="center" vertical="center" wrapText="1"/>
      <protection hidden="1"/>
    </xf>
    <xf numFmtId="3" fontId="29" fillId="24" borderId="21" xfId="0" applyNumberFormat="1" applyFont="1" applyFill="1" applyBorder="1" applyAlignment="1" applyProtection="1">
      <alignment horizontal="center" vertical="center" wrapText="1"/>
      <protection hidden="1"/>
    </xf>
    <xf numFmtId="165" fontId="29" fillId="24" borderId="0" xfId="0" applyNumberFormat="1" applyFont="1" applyFill="1" applyAlignment="1" applyProtection="1">
      <alignment horizontal="center"/>
      <protection hidden="1"/>
    </xf>
    <xf numFmtId="164" fontId="29" fillId="24" borderId="16" xfId="0" applyNumberFormat="1" applyFont="1" applyFill="1" applyBorder="1" applyAlignment="1" applyProtection="1">
      <alignment horizontal="center"/>
      <protection hidden="1"/>
    </xf>
    <xf numFmtId="0" fontId="29" fillId="24" borderId="0" xfId="0" applyFont="1" applyFill="1" applyAlignment="1" applyProtection="1">
      <alignment horizontal="center"/>
      <protection hidden="1"/>
    </xf>
    <xf numFmtId="3" fontId="34" fillId="24" borderId="0" xfId="0" applyNumberFormat="1" applyFont="1" applyFill="1" applyAlignment="1" applyProtection="1">
      <alignment horizontal="center" vertical="center"/>
      <protection hidden="1"/>
    </xf>
    <xf numFmtId="165" fontId="34" fillId="24" borderId="0" xfId="0" applyNumberFormat="1" applyFont="1" applyFill="1" applyAlignment="1" applyProtection="1">
      <alignment horizontal="center" vertical="center"/>
      <protection hidden="1"/>
    </xf>
    <xf numFmtId="0" fontId="29" fillId="24" borderId="0" xfId="0" applyFont="1" applyFill="1" applyAlignment="1" applyProtection="1">
      <alignment horizontal="center" vertical="center"/>
      <protection hidden="1"/>
    </xf>
    <xf numFmtId="164" fontId="29" fillId="24" borderId="16" xfId="0" applyNumberFormat="1" applyFont="1" applyFill="1" applyBorder="1" applyAlignment="1">
      <alignment horizontal="center" vertical="center" wrapText="1"/>
    </xf>
    <xf numFmtId="3" fontId="29" fillId="24" borderId="0" xfId="0" applyNumberFormat="1" applyFont="1" applyFill="1" applyBorder="1" applyAlignment="1" applyProtection="1">
      <alignment horizontal="center"/>
      <protection hidden="1"/>
    </xf>
    <xf numFmtId="3" fontId="29" fillId="24" borderId="0" xfId="0" applyNumberFormat="1" applyFont="1" applyFill="1" applyBorder="1" applyAlignment="1" applyProtection="1">
      <alignment horizontal="center" vertical="center"/>
      <protection hidden="1"/>
    </xf>
    <xf numFmtId="3" fontId="34" fillId="24" borderId="0" xfId="0" applyNumberFormat="1" applyFont="1" applyFill="1" applyBorder="1" applyAlignment="1" applyProtection="1">
      <alignment horizontal="center"/>
      <protection hidden="1"/>
    </xf>
    <xf numFmtId="164" fontId="34" fillId="24" borderId="0" xfId="0" applyNumberFormat="1" applyFont="1" applyFill="1" applyAlignment="1" applyProtection="1">
      <alignment horizontal="center" vertical="center"/>
      <protection hidden="1"/>
    </xf>
    <xf numFmtId="164" fontId="34" fillId="0" borderId="0" xfId="0" applyNumberFormat="1" applyFont="1" applyBorder="1" applyAlignment="1">
      <alignment horizontal="right"/>
    </xf>
    <xf numFmtId="1" fontId="55" fillId="0" borderId="0" xfId="42" applyNumberFormat="1" applyFont="1"/>
    <xf numFmtId="49" fontId="5" fillId="0" borderId="0" xfId="42" applyNumberFormat="1" applyFont="1" applyBorder="1" applyAlignment="1" applyProtection="1">
      <protection hidden="1"/>
    </xf>
    <xf numFmtId="164" fontId="61" fillId="0" borderId="0" xfId="42" applyNumberFormat="1" applyFont="1" applyAlignment="1" applyProtection="1">
      <alignment horizontal="left"/>
      <protection hidden="1"/>
    </xf>
    <xf numFmtId="3" fontId="34" fillId="24" borderId="21" xfId="0" applyNumberFormat="1" applyFont="1" applyFill="1" applyBorder="1" applyAlignment="1" applyProtection="1">
      <alignment horizontal="center"/>
      <protection hidden="1"/>
    </xf>
    <xf numFmtId="3" fontId="29" fillId="24" borderId="21" xfId="0" applyNumberFormat="1" applyFont="1" applyFill="1" applyBorder="1" applyAlignment="1" applyProtection="1">
      <alignment horizontal="center"/>
      <protection hidden="1"/>
    </xf>
    <xf numFmtId="164" fontId="29" fillId="24" borderId="21" xfId="0" applyNumberFormat="1" applyFont="1" applyFill="1" applyBorder="1" applyAlignment="1" applyProtection="1">
      <alignment horizontal="center"/>
      <protection hidden="1"/>
    </xf>
    <xf numFmtId="0" fontId="29" fillId="0" borderId="0" xfId="0" applyFont="1" applyAlignment="1">
      <alignment horizontal="left" vertical="top" wrapText="1"/>
    </xf>
    <xf numFmtId="0" fontId="29" fillId="24" borderId="0" xfId="0" applyFont="1" applyFill="1" applyAlignment="1">
      <alignment horizontal="left"/>
    </xf>
    <xf numFmtId="164" fontId="29" fillId="25" borderId="0" xfId="63" applyNumberFormat="1" applyFont="1" applyFill="1" applyAlignment="1">
      <alignment vertical="top" wrapText="1"/>
    </xf>
    <xf numFmtId="0" fontId="29" fillId="0" borderId="0" xfId="0" applyFont="1" applyAlignment="1">
      <alignment vertical="center" wrapText="1"/>
    </xf>
    <xf numFmtId="0" fontId="29" fillId="0" borderId="0" xfId="0" applyFont="1" applyAlignment="1">
      <alignment vertical="center"/>
    </xf>
    <xf numFmtId="0" fontId="29" fillId="0" borderId="0" xfId="52" applyFont="1" applyFill="1" applyAlignment="1">
      <alignment vertical="center"/>
    </xf>
    <xf numFmtId="0" fontId="29" fillId="0" borderId="12" xfId="42" applyNumberFormat="1" applyFont="1" applyBorder="1"/>
    <xf numFmtId="0" fontId="29" fillId="0" borderId="12" xfId="42" applyFont="1" applyBorder="1" applyAlignment="1">
      <alignment vertical="center"/>
    </xf>
    <xf numFmtId="3" fontId="29" fillId="0" borderId="12" xfId="0" applyNumberFormat="1" applyFont="1" applyBorder="1" applyAlignment="1" applyProtection="1">
      <alignment horizontal="right"/>
      <protection hidden="1"/>
    </xf>
    <xf numFmtId="0" fontId="36" fillId="24" borderId="12" xfId="0" applyFont="1" applyFill="1" applyBorder="1" applyAlignment="1">
      <alignment horizontal="left"/>
    </xf>
    <xf numFmtId="164" fontId="29" fillId="0" borderId="12" xfId="42" applyNumberFormat="1" applyFont="1" applyBorder="1" applyAlignment="1" applyProtection="1">
      <alignment horizontal="center" vertical="center"/>
      <protection hidden="1"/>
    </xf>
    <xf numFmtId="0" fontId="29" fillId="0" borderId="0" xfId="42" applyFont="1" applyBorder="1" applyAlignment="1">
      <alignment vertical="center"/>
    </xf>
    <xf numFmtId="3" fontId="29" fillId="0" borderId="0" xfId="42" applyNumberFormat="1" applyFont="1" applyBorder="1" applyAlignment="1" applyProtection="1">
      <alignment horizontal="right" vertical="center"/>
    </xf>
    <xf numFmtId="0" fontId="36" fillId="24" borderId="12" xfId="63" applyFont="1" applyFill="1" applyBorder="1" applyAlignment="1">
      <alignment horizontal="left"/>
    </xf>
    <xf numFmtId="3" fontId="29" fillId="0" borderId="12" xfId="42" applyNumberFormat="1" applyFont="1" applyBorder="1" applyAlignment="1" applyProtection="1">
      <alignment horizontal="right" vertical="center"/>
    </xf>
    <xf numFmtId="0" fontId="29" fillId="24" borderId="0" xfId="63" applyFont="1" applyFill="1" applyAlignment="1">
      <alignment horizontal="left" vertical="top" wrapText="1"/>
    </xf>
    <xf numFmtId="0" fontId="29" fillId="24" borderId="0" xfId="0" applyFont="1" applyFill="1" applyAlignment="1">
      <alignment vertical="center" wrapText="1"/>
    </xf>
    <xf numFmtId="166" fontId="29" fillId="24" borderId="12" xfId="42" applyNumberFormat="1" applyFont="1" applyFill="1" applyBorder="1" applyAlignment="1" applyProtection="1">
      <alignment horizontal="left" vertical="center"/>
    </xf>
    <xf numFmtId="3" fontId="29" fillId="24" borderId="12" xfId="0" applyNumberFormat="1" applyFont="1" applyFill="1" applyBorder="1" applyAlignment="1" applyProtection="1">
      <alignment horizontal="center"/>
      <protection hidden="1"/>
    </xf>
    <xf numFmtId="3" fontId="29" fillId="24" borderId="23" xfId="0" applyNumberFormat="1" applyFont="1" applyFill="1" applyBorder="1" applyAlignment="1" applyProtection="1">
      <alignment horizontal="center"/>
      <protection hidden="1"/>
    </xf>
    <xf numFmtId="3" fontId="29" fillId="24" borderId="0" xfId="0" applyNumberFormat="1" applyFont="1" applyFill="1" applyBorder="1" applyAlignment="1" applyProtection="1">
      <alignment horizontal="center" vertical="center" wrapText="1"/>
      <protection hidden="1"/>
    </xf>
    <xf numFmtId="0" fontId="29" fillId="0" borderId="0" xfId="42" applyNumberFormat="1" applyFont="1" applyBorder="1" applyProtection="1">
      <protection hidden="1"/>
    </xf>
    <xf numFmtId="166" fontId="29" fillId="24" borderId="0" xfId="42" applyNumberFormat="1" applyFont="1" applyFill="1" applyBorder="1" applyAlignment="1" applyProtection="1">
      <alignment horizontal="left" vertical="center"/>
      <protection hidden="1"/>
    </xf>
    <xf numFmtId="0" fontId="29" fillId="0" borderId="12" xfId="42" applyNumberFormat="1" applyFont="1" applyBorder="1" applyProtection="1">
      <protection hidden="1"/>
    </xf>
    <xf numFmtId="166" fontId="29" fillId="24" borderId="12" xfId="42" applyNumberFormat="1" applyFont="1" applyFill="1" applyBorder="1" applyAlignment="1" applyProtection="1">
      <alignment horizontal="left" vertical="center"/>
      <protection hidden="1"/>
    </xf>
    <xf numFmtId="0" fontId="34" fillId="25" borderId="0" xfId="66" applyFont="1" applyFill="1" applyBorder="1" applyAlignment="1">
      <alignment horizontal="left" wrapText="1"/>
    </xf>
    <xf numFmtId="0" fontId="55" fillId="0" borderId="0" xfId="0" applyFont="1" applyFill="1" applyAlignment="1">
      <alignment vertical="top" wrapText="1"/>
    </xf>
    <xf numFmtId="165" fontId="29" fillId="0" borderId="0" xfId="48" applyNumberFormat="1" applyFont="1" applyBorder="1" applyAlignment="1">
      <alignment horizontal="left" vertical="top" wrapText="1"/>
    </xf>
    <xf numFmtId="0" fontId="46" fillId="0" borderId="0" xfId="52" applyFont="1" applyFill="1" applyAlignment="1">
      <alignment horizontal="left" wrapText="1"/>
    </xf>
    <xf numFmtId="0" fontId="29" fillId="0" borderId="0" xfId="0" applyFont="1" applyAlignment="1">
      <alignment horizontal="left" vertical="top" wrapText="1"/>
    </xf>
    <xf numFmtId="0" fontId="31" fillId="0" borderId="0" xfId="52" applyFont="1" applyFill="1" applyAlignment="1">
      <alignment horizontal="left" wrapText="1"/>
    </xf>
    <xf numFmtId="1" fontId="29" fillId="0" borderId="0" xfId="52" applyNumberFormat="1" applyFont="1" applyFill="1" applyBorder="1" applyAlignment="1">
      <alignment horizontal="right" vertical="center"/>
    </xf>
    <xf numFmtId="49" fontId="29" fillId="0" borderId="20" xfId="42" applyNumberFormat="1" applyFont="1" applyBorder="1" applyAlignment="1">
      <alignment horizontal="center" vertical="center"/>
    </xf>
    <xf numFmtId="0" fontId="29" fillId="0" borderId="21" xfId="0" applyFont="1" applyBorder="1"/>
    <xf numFmtId="164" fontId="29" fillId="0" borderId="0" xfId="0" applyNumberFormat="1" applyFont="1" applyBorder="1" applyAlignment="1" applyProtection="1">
      <alignment horizontal="center"/>
      <protection hidden="1"/>
    </xf>
    <xf numFmtId="164" fontId="34" fillId="0" borderId="0" xfId="0" applyNumberFormat="1" applyFont="1" applyBorder="1" applyAlignment="1" applyProtection="1">
      <alignment horizontal="center"/>
      <protection hidden="1"/>
    </xf>
    <xf numFmtId="0" fontId="29" fillId="0" borderId="0" xfId="0" applyFont="1" applyBorder="1" applyAlignment="1" applyProtection="1">
      <alignment horizontal="right"/>
      <protection hidden="1"/>
    </xf>
    <xf numFmtId="0" fontId="5" fillId="0" borderId="0" xfId="0" applyFont="1" applyBorder="1" applyAlignment="1" applyProtection="1">
      <alignment horizontal="right"/>
      <protection hidden="1"/>
    </xf>
    <xf numFmtId="0" fontId="42" fillId="0" borderId="0" xfId="0" applyFont="1" applyBorder="1" applyAlignment="1" applyProtection="1">
      <alignment horizontal="right"/>
      <protection hidden="1"/>
    </xf>
    <xf numFmtId="164" fontId="29" fillId="24" borderId="0" xfId="0" applyNumberFormat="1" applyFont="1" applyFill="1" applyBorder="1" applyAlignment="1" applyProtection="1">
      <alignment horizontal="center" vertical="center"/>
      <protection hidden="1"/>
    </xf>
    <xf numFmtId="164" fontId="29" fillId="24" borderId="0" xfId="0" applyNumberFormat="1" applyFont="1" applyFill="1" applyBorder="1" applyAlignment="1" applyProtection="1">
      <alignment horizontal="center"/>
      <protection hidden="1"/>
    </xf>
    <xf numFmtId="0" fontId="29" fillId="24" borderId="0" xfId="0" applyFont="1" applyFill="1" applyBorder="1"/>
    <xf numFmtId="0" fontId="34" fillId="24" borderId="0" xfId="0" applyFont="1" applyFill="1" applyBorder="1"/>
    <xf numFmtId="0" fontId="29" fillId="24" borderId="0" xfId="0" applyFont="1" applyFill="1" applyBorder="1" applyProtection="1">
      <protection hidden="1"/>
    </xf>
    <xf numFmtId="0" fontId="0" fillId="0" borderId="0" xfId="0" applyFill="1"/>
    <xf numFmtId="0" fontId="62" fillId="0" borderId="0" xfId="0" applyFont="1"/>
    <xf numFmtId="164" fontId="29" fillId="0" borderId="0" xfId="52" applyNumberFormat="1" applyFont="1" applyFill="1" applyBorder="1" applyAlignment="1">
      <alignment horizontal="center" vertical="center"/>
    </xf>
    <xf numFmtId="1" fontId="32" fillId="0" borderId="0" xfId="52" applyNumberFormat="1" applyFont="1" applyFill="1" applyAlignment="1">
      <alignment horizontal="right" vertical="center"/>
    </xf>
    <xf numFmtId="0" fontId="5" fillId="0" borderId="0" xfId="0" applyFont="1" applyFill="1"/>
    <xf numFmtId="0" fontId="42" fillId="25" borderId="0" xfId="63" applyFont="1" applyFill="1" applyAlignment="1"/>
    <xf numFmtId="0" fontId="5" fillId="25" borderId="0" xfId="63" applyFont="1" applyFill="1" applyAlignment="1">
      <alignment horizontal="left"/>
    </xf>
    <xf numFmtId="0" fontId="63" fillId="25" borderId="0" xfId="63" applyFont="1" applyFill="1" applyAlignment="1">
      <alignment horizontal="left"/>
    </xf>
    <xf numFmtId="0" fontId="5" fillId="25" borderId="0" xfId="63" applyFont="1" applyFill="1" applyAlignment="1"/>
    <xf numFmtId="0" fontId="5" fillId="25" borderId="0" xfId="49" applyFont="1" applyFill="1" applyAlignment="1">
      <alignment horizontal="left"/>
      <protection locked="0"/>
    </xf>
    <xf numFmtId="0" fontId="5" fillId="25" borderId="0" xfId="0" applyFont="1" applyFill="1" applyBorder="1" applyAlignment="1"/>
    <xf numFmtId="0" fontId="5" fillId="25" borderId="0" xfId="0" applyFont="1" applyFill="1" applyAlignment="1"/>
    <xf numFmtId="0" fontId="42" fillId="25" borderId="0" xfId="0" applyFont="1" applyFill="1" applyAlignment="1"/>
    <xf numFmtId="0" fontId="5" fillId="25" borderId="0" xfId="0" applyFont="1" applyFill="1"/>
    <xf numFmtId="0" fontId="32" fillId="25" borderId="0" xfId="52" applyFont="1" applyFill="1" applyBorder="1"/>
    <xf numFmtId="0" fontId="29" fillId="24" borderId="11" xfId="0" applyFont="1" applyFill="1" applyBorder="1" applyAlignment="1">
      <alignment horizontal="center"/>
    </xf>
    <xf numFmtId="0" fontId="64" fillId="0" borderId="0" xfId="0" applyFont="1"/>
    <xf numFmtId="0" fontId="64" fillId="0" borderId="0" xfId="0" applyFont="1" applyFill="1"/>
    <xf numFmtId="165" fontId="29" fillId="25" borderId="0" xfId="40" applyNumberFormat="1" applyFont="1" applyFill="1" applyAlignment="1">
      <alignment horizontal="right"/>
    </xf>
    <xf numFmtId="0" fontId="32" fillId="25" borderId="0" xfId="40" applyFont="1" applyFill="1"/>
    <xf numFmtId="0" fontId="62" fillId="27" borderId="0" xfId="0" applyNumberFormat="1" applyFont="1" applyFill="1" applyBorder="1" applyAlignment="1"/>
    <xf numFmtId="0" fontId="5" fillId="0" borderId="0" xfId="42" applyFont="1" applyFill="1" applyProtection="1">
      <protection hidden="1"/>
    </xf>
    <xf numFmtId="164" fontId="5" fillId="0" borderId="0" xfId="42" applyNumberFormat="1" applyFont="1" applyFill="1"/>
    <xf numFmtId="164" fontId="5" fillId="0" borderId="0" xfId="42" applyNumberFormat="1" applyFont="1" applyFill="1" applyProtection="1">
      <protection hidden="1"/>
    </xf>
    <xf numFmtId="49" fontId="5" fillId="0" borderId="0" xfId="42" applyNumberFormat="1" applyFont="1" applyFill="1" applyBorder="1" applyAlignment="1" applyProtection="1">
      <protection hidden="1"/>
    </xf>
    <xf numFmtId="0" fontId="29" fillId="0" borderId="0" xfId="42" applyFont="1" applyFill="1" applyAlignment="1">
      <alignment vertical="top"/>
    </xf>
    <xf numFmtId="0" fontId="29" fillId="0" borderId="0" xfId="42" applyFont="1" applyFill="1" applyAlignment="1">
      <alignment vertical="center"/>
    </xf>
    <xf numFmtId="0" fontId="62" fillId="0" borderId="0" xfId="0" applyFont="1" applyFill="1"/>
    <xf numFmtId="0" fontId="62" fillId="0" borderId="0" xfId="0" quotePrefix="1" applyFont="1" applyFill="1"/>
    <xf numFmtId="3" fontId="34" fillId="0" borderId="0" xfId="0" applyNumberFormat="1" applyFont="1" applyBorder="1" applyAlignment="1" applyProtection="1">
      <alignment horizontal="right"/>
      <protection hidden="1"/>
    </xf>
    <xf numFmtId="3" fontId="29" fillId="0" borderId="0" xfId="0" applyNumberFormat="1" applyFont="1" applyBorder="1" applyAlignment="1" applyProtection="1">
      <alignment horizontal="right"/>
      <protection hidden="1"/>
    </xf>
    <xf numFmtId="164" fontId="34" fillId="0" borderId="16" xfId="0" applyNumberFormat="1" applyFont="1" applyBorder="1" applyAlignment="1">
      <alignment horizontal="center"/>
    </xf>
    <xf numFmtId="164" fontId="34" fillId="0" borderId="0" xfId="42" applyNumberFormat="1" applyFont="1" applyAlignment="1" applyProtection="1">
      <alignment horizontal="center" vertical="center" wrapText="1"/>
      <protection hidden="1"/>
    </xf>
    <xf numFmtId="164" fontId="29" fillId="0" borderId="0" xfId="0" applyNumberFormat="1" applyFont="1" applyAlignment="1" applyProtection="1">
      <alignment horizontal="center"/>
      <protection hidden="1"/>
    </xf>
    <xf numFmtId="164" fontId="29" fillId="0" borderId="16" xfId="0" applyNumberFormat="1" applyFont="1" applyBorder="1" applyAlignment="1">
      <alignment horizontal="center"/>
    </xf>
    <xf numFmtId="164" fontId="29" fillId="0" borderId="0" xfId="0" applyNumberFormat="1" applyFont="1" applyBorder="1"/>
    <xf numFmtId="164" fontId="29" fillId="0" borderId="22" xfId="0" applyNumberFormat="1" applyFont="1" applyBorder="1" applyAlignment="1">
      <alignment horizontal="center"/>
    </xf>
    <xf numFmtId="164" fontId="29" fillId="0" borderId="0" xfId="0" applyNumberFormat="1" applyFont="1" applyAlignment="1">
      <alignment horizontal="center" vertical="center" wrapText="1"/>
    </xf>
    <xf numFmtId="164" fontId="34" fillId="0" borderId="0" xfId="0" applyNumberFormat="1" applyFont="1" applyBorder="1" applyAlignment="1" applyProtection="1">
      <alignment horizontal="right"/>
      <protection hidden="1"/>
    </xf>
    <xf numFmtId="164" fontId="29" fillId="0" borderId="0" xfId="0" applyNumberFormat="1" applyFont="1" applyBorder="1" applyAlignment="1" applyProtection="1">
      <alignment horizontal="right"/>
      <protection hidden="1"/>
    </xf>
    <xf numFmtId="164" fontId="29" fillId="0" borderId="12" xfId="0" applyNumberFormat="1" applyFont="1" applyBorder="1" applyAlignment="1" applyProtection="1">
      <alignment horizontal="right"/>
      <protection hidden="1"/>
    </xf>
    <xf numFmtId="164" fontId="29" fillId="0" borderId="0" xfId="42" applyNumberFormat="1" applyFont="1" applyAlignment="1" applyProtection="1">
      <alignment horizontal="right" vertical="center"/>
    </xf>
    <xf numFmtId="164" fontId="29" fillId="0" borderId="0" xfId="42" applyNumberFormat="1" applyFont="1" applyBorder="1" applyAlignment="1" applyProtection="1">
      <alignment horizontal="right" vertical="center"/>
    </xf>
    <xf numFmtId="164" fontId="29" fillId="0" borderId="12" xfId="42" applyNumberFormat="1" applyFont="1" applyBorder="1" applyAlignment="1" applyProtection="1">
      <alignment horizontal="right" vertical="center"/>
    </xf>
    <xf numFmtId="164" fontId="34" fillId="24" borderId="0" xfId="0" applyNumberFormat="1" applyFont="1" applyFill="1" applyAlignment="1">
      <alignment horizontal="center"/>
    </xf>
    <xf numFmtId="165" fontId="34" fillId="24" borderId="0" xfId="0" applyNumberFormat="1" applyFont="1" applyFill="1" applyAlignment="1">
      <alignment horizontal="right"/>
    </xf>
    <xf numFmtId="164" fontId="34" fillId="24" borderId="0" xfId="56" applyNumberFormat="1" applyFont="1" applyFill="1" applyAlignment="1">
      <alignment horizontal="center"/>
    </xf>
    <xf numFmtId="3" fontId="34" fillId="24" borderId="0" xfId="64" applyNumberFormat="1" applyFont="1" applyFill="1" applyAlignment="1">
      <alignment horizontal="right" vertical="center"/>
    </xf>
    <xf numFmtId="3" fontId="34" fillId="24" borderId="0" xfId="0" applyNumberFormat="1" applyFont="1" applyFill="1" applyAlignment="1" applyProtection="1">
      <alignment horizontal="right"/>
      <protection locked="0" hidden="1"/>
    </xf>
    <xf numFmtId="165" fontId="34" fillId="24" borderId="0" xfId="0" applyNumberFormat="1" applyFont="1" applyFill="1" applyAlignment="1" applyProtection="1">
      <alignment horizontal="right"/>
      <protection locked="0" hidden="1"/>
    </xf>
    <xf numFmtId="0" fontId="66" fillId="0" borderId="0" xfId="0" applyFont="1"/>
    <xf numFmtId="3" fontId="34" fillId="24" borderId="0" xfId="0" applyNumberFormat="1" applyFont="1" applyFill="1" applyAlignment="1" applyProtection="1">
      <alignment horizontal="right" vertical="center"/>
      <protection locked="0" hidden="1"/>
    </xf>
    <xf numFmtId="165" fontId="34" fillId="24" borderId="0" xfId="0" applyNumberFormat="1" applyFont="1" applyFill="1" applyAlignment="1" applyProtection="1">
      <alignment horizontal="right" vertical="center"/>
      <protection locked="0" hidden="1"/>
    </xf>
    <xf numFmtId="168" fontId="34" fillId="24" borderId="0" xfId="28" applyNumberFormat="1" applyFont="1" applyFill="1" applyAlignment="1">
      <alignment horizontal="right" vertical="center"/>
    </xf>
    <xf numFmtId="164" fontId="29" fillId="24" borderId="0" xfId="0" quotePrefix="1" applyNumberFormat="1" applyFont="1" applyFill="1" applyAlignment="1">
      <alignment horizontal="center"/>
    </xf>
    <xf numFmtId="168" fontId="34" fillId="24" borderId="0" xfId="64" applyNumberFormat="1" applyFont="1" applyFill="1" applyAlignment="1">
      <alignment horizontal="right" vertical="center"/>
    </xf>
    <xf numFmtId="3" fontId="34" fillId="24" borderId="0" xfId="28" applyNumberFormat="1" applyFont="1" applyFill="1" applyAlignment="1">
      <alignment horizontal="right" vertical="center"/>
    </xf>
    <xf numFmtId="164" fontId="31" fillId="24" borderId="0" xfId="0" applyNumberFormat="1" applyFont="1" applyFill="1" applyAlignment="1">
      <alignment wrapText="1"/>
    </xf>
    <xf numFmtId="164" fontId="40" fillId="24" borderId="0" xfId="0" applyNumberFormat="1" applyFont="1" applyFill="1"/>
    <xf numFmtId="164" fontId="48" fillId="24" borderId="0" xfId="0" applyNumberFormat="1" applyFont="1" applyFill="1"/>
    <xf numFmtId="164" fontId="29" fillId="24" borderId="0" xfId="0" applyNumberFormat="1" applyFont="1" applyFill="1"/>
    <xf numFmtId="164" fontId="34" fillId="24" borderId="0" xfId="0" applyNumberFormat="1" applyFont="1" applyFill="1" applyAlignment="1">
      <alignment horizontal="right"/>
    </xf>
    <xf numFmtId="164" fontId="29" fillId="24" borderId="0" xfId="0" applyNumberFormat="1" applyFont="1" applyFill="1" applyAlignment="1">
      <alignment horizontal="right"/>
    </xf>
    <xf numFmtId="164" fontId="29" fillId="24" borderId="12" xfId="0" applyNumberFormat="1" applyFont="1" applyFill="1" applyBorder="1"/>
    <xf numFmtId="164" fontId="46" fillId="24" borderId="0" xfId="61" applyNumberFormat="1" applyFont="1" applyFill="1" applyAlignment="1">
      <alignment horizontal="right"/>
    </xf>
    <xf numFmtId="164" fontId="29" fillId="0" borderId="0" xfId="0" applyNumberFormat="1" applyFont="1" applyFill="1" applyAlignment="1">
      <alignment wrapText="1"/>
    </xf>
    <xf numFmtId="164" fontId="29" fillId="24" borderId="0" xfId="0" applyNumberFormat="1" applyFont="1" applyFill="1" applyAlignment="1"/>
    <xf numFmtId="164" fontId="34" fillId="24" borderId="12" xfId="0" applyNumberFormat="1" applyFont="1" applyFill="1" applyBorder="1" applyAlignment="1">
      <alignment horizontal="right"/>
    </xf>
    <xf numFmtId="164" fontId="29" fillId="24" borderId="0" xfId="0" applyNumberFormat="1" applyFont="1" applyFill="1" applyAlignment="1">
      <alignment horizontal="left"/>
    </xf>
    <xf numFmtId="164" fontId="34" fillId="24" borderId="16" xfId="0" applyNumberFormat="1" applyFont="1" applyFill="1" applyBorder="1" applyAlignment="1" applyProtection="1">
      <alignment horizontal="center"/>
      <protection hidden="1"/>
    </xf>
    <xf numFmtId="1" fontId="29" fillId="24" borderId="21" xfId="0" applyNumberFormat="1" applyFont="1" applyFill="1" applyBorder="1" applyAlignment="1">
      <alignment horizontal="center" vertical="center" wrapText="1"/>
    </xf>
    <xf numFmtId="3" fontId="29" fillId="24" borderId="12" xfId="0" applyNumberFormat="1" applyFont="1" applyFill="1" applyBorder="1" applyAlignment="1" applyProtection="1">
      <alignment horizontal="center" vertical="center"/>
      <protection hidden="1"/>
    </xf>
    <xf numFmtId="164" fontId="29" fillId="24" borderId="22" xfId="0" applyNumberFormat="1" applyFont="1" applyFill="1" applyBorder="1" applyAlignment="1" applyProtection="1">
      <alignment horizontal="center"/>
      <protection hidden="1"/>
    </xf>
    <xf numFmtId="164" fontId="34" fillId="24" borderId="16" xfId="0" applyNumberFormat="1" applyFont="1" applyFill="1" applyBorder="1" applyAlignment="1" applyProtection="1">
      <alignment horizontal="center" vertical="center" wrapText="1"/>
      <protection hidden="1"/>
    </xf>
    <xf numFmtId="3" fontId="34" fillId="24" borderId="0" xfId="0" applyNumberFormat="1" applyFont="1" applyFill="1" applyBorder="1" applyAlignment="1" applyProtection="1">
      <alignment horizontal="center" vertical="center" wrapText="1"/>
      <protection hidden="1"/>
    </xf>
    <xf numFmtId="3" fontId="34" fillId="24" borderId="0" xfId="0" applyNumberFormat="1" applyFont="1" applyFill="1" applyProtection="1">
      <protection hidden="1"/>
    </xf>
    <xf numFmtId="3" fontId="29" fillId="24" borderId="0" xfId="0" applyNumberFormat="1" applyFont="1" applyFill="1" applyBorder="1" applyProtection="1">
      <protection hidden="1"/>
    </xf>
    <xf numFmtId="164" fontId="29" fillId="24" borderId="22" xfId="0" applyNumberFormat="1" applyFont="1" applyFill="1" applyBorder="1" applyAlignment="1" applyProtection="1">
      <alignment horizontal="center" vertical="center" wrapText="1"/>
      <protection hidden="1"/>
    </xf>
    <xf numFmtId="3" fontId="29" fillId="24" borderId="12" xfId="0" applyNumberFormat="1" applyFont="1" applyFill="1" applyBorder="1" applyAlignment="1" applyProtection="1">
      <alignment horizontal="center" vertical="center" wrapText="1"/>
      <protection hidden="1"/>
    </xf>
    <xf numFmtId="3" fontId="29" fillId="24" borderId="12" xfId="0" applyNumberFormat="1" applyFont="1" applyFill="1" applyBorder="1" applyProtection="1">
      <protection hidden="1"/>
    </xf>
    <xf numFmtId="0" fontId="29" fillId="0" borderId="0" xfId="0" applyFont="1" applyFill="1" applyAlignment="1">
      <alignment horizontal="right"/>
    </xf>
    <xf numFmtId="165" fontId="29" fillId="0" borderId="0" xfId="40" applyNumberFormat="1" applyFont="1" applyFill="1" applyAlignment="1">
      <alignment horizontal="right"/>
    </xf>
    <xf numFmtId="164" fontId="29" fillId="24" borderId="12" xfId="0" applyNumberFormat="1" applyFont="1" applyFill="1" applyBorder="1" applyAlignment="1" applyProtection="1">
      <alignment horizontal="center" vertical="center"/>
      <protection hidden="1"/>
    </xf>
    <xf numFmtId="0" fontId="0" fillId="0" borderId="0" xfId="0"/>
    <xf numFmtId="0" fontId="29" fillId="0" borderId="0" xfId="0" applyFont="1"/>
    <xf numFmtId="164" fontId="34" fillId="0" borderId="0" xfId="0" applyNumberFormat="1" applyFont="1" applyAlignment="1">
      <alignment horizontal="right"/>
    </xf>
    <xf numFmtId="0" fontId="42" fillId="0" borderId="0" xfId="0" applyFont="1"/>
    <xf numFmtId="3" fontId="34" fillId="24" borderId="0" xfId="0" applyNumberFormat="1" applyFont="1" applyFill="1" applyAlignment="1">
      <alignment horizontal="right"/>
    </xf>
    <xf numFmtId="165" fontId="34" fillId="24" borderId="0" xfId="0" applyNumberFormat="1" applyFont="1" applyFill="1" applyAlignment="1">
      <alignment horizontal="right"/>
    </xf>
    <xf numFmtId="165" fontId="34" fillId="24" borderId="0" xfId="0" applyNumberFormat="1" applyFont="1" applyFill="1" applyAlignment="1">
      <alignment horizontal="right" vertical="center"/>
    </xf>
    <xf numFmtId="0" fontId="5" fillId="0" borderId="0" xfId="0" applyFont="1"/>
    <xf numFmtId="164" fontId="29" fillId="0" borderId="0" xfId="0" applyNumberFormat="1" applyFont="1" applyAlignment="1">
      <alignment horizontal="right"/>
    </xf>
    <xf numFmtId="3" fontId="29" fillId="24" borderId="0" xfId="0" applyNumberFormat="1" applyFont="1" applyFill="1" applyAlignment="1">
      <alignment horizontal="right"/>
    </xf>
    <xf numFmtId="165" fontId="29" fillId="24" borderId="0" xfId="0" applyNumberFormat="1" applyFont="1" applyFill="1" applyAlignment="1">
      <alignment horizontal="right"/>
    </xf>
    <xf numFmtId="164" fontId="29" fillId="24" borderId="0" xfId="0" applyNumberFormat="1" applyFont="1" applyFill="1" applyAlignment="1">
      <alignment horizontal="center"/>
    </xf>
    <xf numFmtId="164" fontId="29" fillId="0" borderId="0" xfId="42" applyNumberFormat="1" applyFont="1"/>
    <xf numFmtId="164" fontId="34" fillId="24" borderId="0" xfId="0" applyNumberFormat="1" applyFont="1" applyFill="1" applyAlignment="1">
      <alignment horizontal="right" vertical="center"/>
    </xf>
    <xf numFmtId="164" fontId="29" fillId="24" borderId="0" xfId="0" applyNumberFormat="1" applyFont="1" applyFill="1" applyBorder="1" applyAlignment="1">
      <alignment horizontal="center" vertical="center" wrapText="1"/>
    </xf>
    <xf numFmtId="164" fontId="29" fillId="24" borderId="0" xfId="0" applyNumberFormat="1" applyFont="1" applyFill="1" applyAlignment="1">
      <alignment horizontal="center" vertical="center"/>
    </xf>
    <xf numFmtId="0" fontId="0" fillId="0" borderId="0" xfId="0" applyFill="1"/>
    <xf numFmtId="0" fontId="5" fillId="0" borderId="0" xfId="0" applyFont="1" applyFill="1"/>
    <xf numFmtId="3" fontId="34" fillId="24" borderId="0" xfId="0" applyNumberFormat="1" applyFont="1" applyFill="1" applyAlignment="1" applyProtection="1">
      <alignment horizontal="right" vertical="center"/>
      <protection locked="0" hidden="1"/>
    </xf>
    <xf numFmtId="165" fontId="34" fillId="24" borderId="0" xfId="0" applyNumberFormat="1" applyFont="1" applyFill="1" applyAlignment="1" applyProtection="1">
      <alignment horizontal="right" vertical="center"/>
      <protection locked="0" hidden="1"/>
    </xf>
    <xf numFmtId="0" fontId="29" fillId="24" borderId="0" xfId="0" applyFont="1" applyFill="1" applyAlignment="1" applyProtection="1">
      <alignment vertical="center"/>
      <protection locked="0" hidden="1"/>
    </xf>
    <xf numFmtId="0" fontId="68" fillId="0" borderId="0" xfId="0" applyFont="1" applyFill="1"/>
    <xf numFmtId="0" fontId="68" fillId="0" borderId="0" xfId="0" applyFont="1"/>
    <xf numFmtId="3" fontId="29" fillId="0" borderId="0" xfId="52" applyNumberFormat="1" applyFont="1" applyFill="1"/>
    <xf numFmtId="3" fontId="29" fillId="0" borderId="0" xfId="52" applyNumberFormat="1" applyFont="1" applyFill="1" applyBorder="1"/>
    <xf numFmtId="3" fontId="29" fillId="0" borderId="0" xfId="50" applyNumberFormat="1" applyFont="1" applyAlignment="1">
      <alignment horizontal="right"/>
    </xf>
    <xf numFmtId="164" fontId="29" fillId="0" borderId="11" xfId="52" applyNumberFormat="1" applyFont="1" applyFill="1" applyBorder="1" applyAlignment="1">
      <alignment horizontal="center" vertical="center"/>
    </xf>
    <xf numFmtId="0" fontId="29" fillId="0" borderId="0" xfId="52" applyFont="1" applyFill="1" applyAlignment="1">
      <alignment horizontal="left"/>
    </xf>
    <xf numFmtId="0" fontId="29" fillId="0" borderId="0" xfId="0" applyFont="1" applyAlignment="1">
      <alignment horizontal="left"/>
    </xf>
    <xf numFmtId="1" fontId="29" fillId="0" borderId="0" xfId="52" applyNumberFormat="1" applyFont="1" applyFill="1" applyBorder="1" applyAlignment="1">
      <alignment horizontal="right" vertical="center"/>
    </xf>
    <xf numFmtId="0" fontId="29" fillId="0" borderId="0" xfId="41" applyFont="1" applyAlignment="1">
      <alignment horizontal="left"/>
    </xf>
    <xf numFmtId="0" fontId="5" fillId="0" borderId="0" xfId="0" applyFont="1" applyAlignment="1"/>
    <xf numFmtId="0" fontId="29" fillId="0" borderId="0" xfId="0" applyFont="1" applyAlignment="1">
      <alignment horizontal="left" wrapText="1"/>
    </xf>
    <xf numFmtId="0" fontId="29" fillId="0" borderId="0" xfId="0" applyFont="1" applyAlignment="1">
      <alignment horizontal="left" vertical="center"/>
    </xf>
    <xf numFmtId="0" fontId="29" fillId="0" borderId="0" xfId="0" applyFont="1" applyAlignment="1">
      <alignment horizontal="left" vertical="center" wrapText="1"/>
    </xf>
    <xf numFmtId="165" fontId="29" fillId="0" borderId="11" xfId="50" applyNumberFormat="1" applyFont="1" applyBorder="1" applyAlignment="1">
      <alignment horizontal="center" vertical="center"/>
    </xf>
    <xf numFmtId="0" fontId="29" fillId="0" borderId="0" xfId="0" applyFont="1" applyAlignment="1">
      <alignment horizontal="left" vertical="top"/>
    </xf>
    <xf numFmtId="0" fontId="0" fillId="0" borderId="0" xfId="0" applyAlignment="1">
      <alignment horizontal="left" vertical="top"/>
    </xf>
    <xf numFmtId="165" fontId="29" fillId="0" borderId="12" xfId="50" applyNumberFormat="1" applyFont="1" applyBorder="1" applyAlignment="1">
      <alignment horizontal="right" vertical="center"/>
    </xf>
    <xf numFmtId="0" fontId="29" fillId="0" borderId="12" xfId="0" applyFont="1" applyBorder="1" applyAlignment="1">
      <alignment horizontal="center" vertical="center" wrapText="1"/>
    </xf>
    <xf numFmtId="0" fontId="29" fillId="25" borderId="0" xfId="0" applyFont="1" applyFill="1" applyBorder="1" applyAlignment="1">
      <alignment horizontal="center" vertical="center" wrapText="1"/>
    </xf>
    <xf numFmtId="0" fontId="32" fillId="25" borderId="0" xfId="52" applyFont="1" applyFill="1"/>
    <xf numFmtId="0" fontId="32" fillId="25" borderId="0" xfId="52" applyFont="1" applyFill="1" applyAlignment="1"/>
    <xf numFmtId="0" fontId="65" fillId="25" borderId="0" xfId="52" applyFont="1" applyFill="1"/>
    <xf numFmtId="0" fontId="29" fillId="25" borderId="0" xfId="52" applyFont="1" applyFill="1"/>
    <xf numFmtId="0" fontId="32" fillId="25" borderId="0" xfId="52" applyFont="1" applyFill="1" applyAlignment="1">
      <alignment vertical="center"/>
    </xf>
    <xf numFmtId="0" fontId="29" fillId="25" borderId="0" xfId="52" applyFont="1" applyFill="1" applyAlignment="1">
      <alignment vertical="center"/>
    </xf>
    <xf numFmtId="1" fontId="32" fillId="25" borderId="0" xfId="52" applyNumberFormat="1" applyFont="1" applyFill="1"/>
    <xf numFmtId="165" fontId="29" fillId="25" borderId="0" xfId="48" applyNumberFormat="1" applyFont="1" applyFill="1" applyBorder="1" applyAlignment="1">
      <alignment vertical="top" wrapText="1"/>
    </xf>
    <xf numFmtId="0" fontId="65" fillId="25" borderId="0" xfId="0" applyFont="1" applyFill="1" applyBorder="1" applyAlignment="1"/>
    <xf numFmtId="0" fontId="32" fillId="25" borderId="0" xfId="52" applyFont="1" applyFill="1" applyBorder="1" applyAlignment="1">
      <alignment vertical="center"/>
    </xf>
    <xf numFmtId="0" fontId="32" fillId="25" borderId="0" xfId="0" applyFont="1" applyFill="1" applyBorder="1"/>
    <xf numFmtId="0" fontId="29" fillId="25" borderId="0" xfId="52" applyFont="1" applyFill="1" applyBorder="1"/>
    <xf numFmtId="0" fontId="50" fillId="25" borderId="0" xfId="52" applyFont="1" applyFill="1" applyBorder="1" applyAlignment="1">
      <alignment horizontal="center" wrapText="1"/>
    </xf>
    <xf numFmtId="0" fontId="29" fillId="25" borderId="0" xfId="52" applyFont="1" applyFill="1" applyBorder="1" applyAlignment="1">
      <alignment vertical="center"/>
    </xf>
    <xf numFmtId="0" fontId="29" fillId="25" borderId="0" xfId="0" applyFont="1" applyFill="1" applyAlignment="1">
      <alignment vertical="top" wrapText="1"/>
    </xf>
    <xf numFmtId="0" fontId="29" fillId="25" borderId="0" xfId="0" applyFont="1" applyFill="1" applyBorder="1" applyAlignment="1">
      <alignment wrapText="1"/>
    </xf>
    <xf numFmtId="0" fontId="29" fillId="25" borderId="0" xfId="0" applyFont="1" applyFill="1" applyAlignment="1">
      <alignment wrapText="1"/>
    </xf>
    <xf numFmtId="0" fontId="29" fillId="25" borderId="0" xfId="40" applyFont="1" applyFill="1"/>
    <xf numFmtId="0" fontId="32" fillId="25" borderId="0" xfId="40" applyFont="1" applyFill="1" applyAlignment="1">
      <alignment horizontal="center"/>
    </xf>
    <xf numFmtId="0" fontId="29" fillId="25" borderId="0" xfId="40" applyFont="1" applyFill="1" applyAlignment="1">
      <alignment vertical="center"/>
    </xf>
    <xf numFmtId="0" fontId="32" fillId="25" borderId="0" xfId="40" applyFont="1" applyFill="1" applyAlignment="1">
      <alignment horizontal="center" vertical="center"/>
    </xf>
    <xf numFmtId="0" fontId="29" fillId="25" borderId="0" xfId="40" applyFont="1" applyFill="1" applyAlignment="1"/>
    <xf numFmtId="166" fontId="29" fillId="0" borderId="0" xfId="50" applyFont="1" applyBorder="1" applyAlignment="1">
      <alignment vertical="center"/>
    </xf>
    <xf numFmtId="165" fontId="29" fillId="0" borderId="0" xfId="50" applyNumberFormat="1" applyFont="1" applyBorder="1" applyAlignment="1">
      <alignment horizontal="center" vertical="center"/>
    </xf>
    <xf numFmtId="165" fontId="29" fillId="0" borderId="0" xfId="50" applyNumberFormat="1" applyFont="1" applyBorder="1"/>
    <xf numFmtId="165" fontId="29" fillId="0" borderId="0" xfId="50" applyNumberFormat="1" applyFont="1" applyBorder="1" applyAlignment="1">
      <alignment horizontal="center" vertical="top"/>
    </xf>
    <xf numFmtId="166" fontId="29" fillId="0" borderId="0" xfId="50" applyFont="1" applyAlignment="1">
      <alignment vertical="center"/>
    </xf>
    <xf numFmtId="165" fontId="29" fillId="0" borderId="0" xfId="50" applyNumberFormat="1" applyFont="1" applyAlignment="1">
      <alignment vertical="center"/>
    </xf>
    <xf numFmtId="165" fontId="50" fillId="25" borderId="0" xfId="50" applyNumberFormat="1" applyFont="1" applyFill="1"/>
    <xf numFmtId="0" fontId="32" fillId="25" borderId="0" xfId="40" applyFont="1" applyFill="1" applyAlignment="1">
      <alignment vertical="center"/>
    </xf>
    <xf numFmtId="165" fontId="29" fillId="0" borderId="10" xfId="50" applyNumberFormat="1" applyFont="1" applyBorder="1" applyAlignment="1">
      <alignment horizontal="center" vertical="center"/>
    </xf>
    <xf numFmtId="166" fontId="29" fillId="0" borderId="10" xfId="50" applyFont="1" applyBorder="1" applyAlignment="1">
      <alignment vertical="center"/>
    </xf>
    <xf numFmtId="0" fontId="29" fillId="0" borderId="10" xfId="45" applyFont="1" applyBorder="1" applyAlignment="1">
      <alignment horizontal="center" vertical="center"/>
    </xf>
    <xf numFmtId="0" fontId="29" fillId="0" borderId="10" xfId="45" applyFont="1" applyBorder="1" applyAlignment="1">
      <alignment horizontal="center" vertical="top" wrapText="1"/>
    </xf>
    <xf numFmtId="3" fontId="29" fillId="25" borderId="0" xfId="45" applyNumberFormat="1" applyFont="1" applyFill="1" applyBorder="1" applyAlignment="1">
      <alignment horizontal="right" vertical="top" wrapText="1"/>
    </xf>
    <xf numFmtId="0" fontId="29" fillId="0" borderId="0" xfId="45" applyFont="1" applyBorder="1" applyAlignment="1">
      <alignment wrapText="1"/>
    </xf>
    <xf numFmtId="0" fontId="32" fillId="25" borderId="0" xfId="45" applyFont="1" applyFill="1"/>
    <xf numFmtId="0" fontId="32" fillId="25" borderId="0" xfId="45" applyFont="1" applyFill="1" applyAlignment="1">
      <alignment vertical="center"/>
    </xf>
    <xf numFmtId="0" fontId="29" fillId="25" borderId="0" xfId="42" applyFont="1" applyFill="1" applyBorder="1"/>
    <xf numFmtId="0" fontId="55" fillId="25" borderId="0" xfId="42" applyFont="1" applyFill="1" applyBorder="1"/>
    <xf numFmtId="0" fontId="29" fillId="25" borderId="0" xfId="42" applyFont="1" applyFill="1" applyBorder="1" applyAlignment="1">
      <alignment vertical="top"/>
    </xf>
    <xf numFmtId="0" fontId="29" fillId="25" borderId="0" xfId="0" applyFont="1" applyFill="1" applyBorder="1" applyAlignment="1">
      <alignment vertical="top"/>
    </xf>
    <xf numFmtId="0" fontId="40" fillId="25" borderId="0" xfId="63" applyFont="1" applyFill="1" applyBorder="1"/>
    <xf numFmtId="0" fontId="37" fillId="25" borderId="0" xfId="63" applyFont="1" applyFill="1" applyBorder="1"/>
    <xf numFmtId="0" fontId="29" fillId="0" borderId="0" xfId="63" applyFont="1" applyBorder="1"/>
    <xf numFmtId="165" fontId="29" fillId="0" borderId="0" xfId="63" applyNumberFormat="1" applyFont="1" applyBorder="1"/>
    <xf numFmtId="165" fontId="29" fillId="0" borderId="0" xfId="63" applyNumberFormat="1" applyFont="1"/>
    <xf numFmtId="0" fontId="29" fillId="0" borderId="12" xfId="63" applyFont="1" applyBorder="1"/>
    <xf numFmtId="3" fontId="53" fillId="25" borderId="0" xfId="0" applyNumberFormat="1" applyFont="1" applyFill="1" applyBorder="1" applyAlignment="1">
      <alignment horizontal="right" wrapText="1"/>
    </xf>
    <xf numFmtId="164" fontId="53" fillId="25" borderId="0" xfId="0" applyNumberFormat="1" applyFont="1" applyFill="1" applyBorder="1" applyAlignment="1">
      <alignment horizontal="right" wrapText="1"/>
    </xf>
    <xf numFmtId="165" fontId="29" fillId="24" borderId="0" xfId="0" applyNumberFormat="1" applyFont="1" applyFill="1" applyAlignment="1" applyProtection="1">
      <alignment horizontal="center" vertical="center"/>
      <protection hidden="1"/>
    </xf>
    <xf numFmtId="165" fontId="29" fillId="24" borderId="0" xfId="0" applyNumberFormat="1" applyFont="1" applyFill="1" applyBorder="1" applyAlignment="1" applyProtection="1">
      <alignment horizontal="center" vertical="center"/>
      <protection hidden="1"/>
    </xf>
    <xf numFmtId="165" fontId="29" fillId="24" borderId="0" xfId="0" applyNumberFormat="1" applyFont="1" applyFill="1" applyBorder="1" applyProtection="1">
      <protection hidden="1"/>
    </xf>
    <xf numFmtId="165" fontId="29" fillId="24" borderId="0" xfId="0" applyNumberFormat="1" applyFont="1" applyFill="1" applyBorder="1" applyAlignment="1" applyProtection="1">
      <alignment horizontal="center"/>
      <protection hidden="1"/>
    </xf>
    <xf numFmtId="165" fontId="29" fillId="24" borderId="12" xfId="0" applyNumberFormat="1" applyFont="1" applyFill="1" applyBorder="1" applyAlignment="1" applyProtection="1">
      <alignment horizontal="center" vertical="center"/>
      <protection hidden="1"/>
    </xf>
    <xf numFmtId="164" fontId="34" fillId="25" borderId="0" xfId="66" applyNumberFormat="1" applyFont="1" applyFill="1" applyBorder="1" applyAlignment="1">
      <alignment horizontal="right"/>
    </xf>
    <xf numFmtId="164" fontId="29" fillId="0" borderId="0" xfId="0" applyNumberFormat="1" applyFont="1" applyAlignment="1">
      <alignment horizontal="left"/>
    </xf>
    <xf numFmtId="164" fontId="29" fillId="25" borderId="0" xfId="63" applyNumberFormat="1" applyFont="1" applyFill="1" applyAlignment="1">
      <alignment horizontal="left" vertical="top" wrapText="1"/>
    </xf>
    <xf numFmtId="0" fontId="29" fillId="0" borderId="0" xfId="63" applyFont="1" applyFill="1" applyAlignment="1">
      <alignment horizontal="left" vertical="top" wrapText="1"/>
    </xf>
    <xf numFmtId="165" fontId="29" fillId="24" borderId="0" xfId="0" applyNumberFormat="1" applyFont="1" applyFill="1" applyBorder="1" applyAlignment="1" applyProtection="1">
      <alignment horizontal="center" vertical="center" wrapText="1"/>
      <protection hidden="1"/>
    </xf>
    <xf numFmtId="165" fontId="34" fillId="24" borderId="0" xfId="64" applyNumberFormat="1" applyFont="1" applyFill="1" applyAlignment="1" applyProtection="1">
      <alignment horizontal="center" vertical="center"/>
      <protection hidden="1"/>
    </xf>
    <xf numFmtId="165" fontId="29" fillId="24" borderId="0" xfId="56" applyNumberFormat="1" applyFont="1" applyFill="1" applyAlignment="1" applyProtection="1">
      <alignment horizontal="center"/>
      <protection hidden="1"/>
    </xf>
    <xf numFmtId="0" fontId="42" fillId="0" borderId="0" xfId="0" applyFont="1" applyAlignment="1">
      <alignment horizontal="left"/>
    </xf>
    <xf numFmtId="165" fontId="29" fillId="0" borderId="0" xfId="48" applyNumberFormat="1" applyFont="1" applyBorder="1" applyAlignment="1">
      <alignment horizontal="left" vertical="top" wrapText="1"/>
    </xf>
    <xf numFmtId="0" fontId="46" fillId="0" borderId="0" xfId="52" applyFont="1" applyFill="1" applyAlignment="1">
      <alignment horizontal="left" wrapText="1"/>
    </xf>
    <xf numFmtId="0" fontId="29" fillId="0" borderId="0" xfId="52" applyFont="1" applyFill="1" applyAlignment="1">
      <alignment horizontal="left"/>
    </xf>
    <xf numFmtId="0" fontId="29" fillId="0" borderId="0" xfId="0" applyFont="1" applyAlignment="1">
      <alignment horizontal="left"/>
    </xf>
    <xf numFmtId="0" fontId="29" fillId="0" borderId="0" xfId="0" applyFont="1" applyAlignment="1">
      <alignment horizontal="left" vertical="top" wrapText="1"/>
    </xf>
    <xf numFmtId="0" fontId="31" fillId="0" borderId="0" xfId="52" applyFont="1" applyFill="1" applyAlignment="1">
      <alignment horizontal="left" vertical="center"/>
    </xf>
    <xf numFmtId="164" fontId="29" fillId="0" borderId="11" xfId="52" applyNumberFormat="1" applyFont="1" applyFill="1" applyBorder="1" applyAlignment="1">
      <alignment horizontal="center" vertical="center"/>
    </xf>
    <xf numFmtId="0" fontId="31" fillId="0" borderId="0" xfId="0" applyFont="1" applyAlignment="1">
      <alignment horizontal="left"/>
    </xf>
    <xf numFmtId="0" fontId="31" fillId="0" borderId="0" xfId="52" applyFont="1" applyFill="1" applyAlignment="1">
      <alignment horizontal="left" wrapText="1"/>
    </xf>
    <xf numFmtId="1" fontId="29" fillId="0" borderId="12" xfId="52" applyNumberFormat="1" applyFont="1" applyFill="1" applyBorder="1" applyAlignment="1">
      <alignment horizontal="left" vertical="center"/>
    </xf>
    <xf numFmtId="1" fontId="29" fillId="0" borderId="0" xfId="52" applyNumberFormat="1" applyFont="1" applyFill="1" applyBorder="1" applyAlignment="1">
      <alignment horizontal="right" vertical="center"/>
    </xf>
    <xf numFmtId="0" fontId="29" fillId="0" borderId="0" xfId="41" applyFont="1" applyAlignment="1">
      <alignment horizontal="left"/>
    </xf>
    <xf numFmtId="0" fontId="29" fillId="0" borderId="0" xfId="0" applyFont="1" applyAlignment="1">
      <alignment horizontal="left" wrapText="1"/>
    </xf>
    <xf numFmtId="0" fontId="29" fillId="0" borderId="0" xfId="60" applyFont="1" applyFill="1" applyAlignment="1">
      <alignment horizontal="left" wrapText="1"/>
    </xf>
    <xf numFmtId="0" fontId="29" fillId="0" borderId="0" xfId="0" applyFont="1" applyAlignment="1" applyProtection="1">
      <alignment horizontal="left" wrapText="1"/>
    </xf>
    <xf numFmtId="0" fontId="29" fillId="0" borderId="0" xfId="63" applyFont="1" applyAlignment="1">
      <alignment horizontal="left"/>
    </xf>
    <xf numFmtId="0" fontId="29" fillId="0" borderId="0" xfId="0" applyFont="1" applyAlignment="1">
      <alignment horizontal="left" vertical="center"/>
    </xf>
    <xf numFmtId="0" fontId="29" fillId="0" borderId="0" xfId="52" applyFont="1" applyFill="1" applyAlignment="1">
      <alignment horizontal="left" vertical="center"/>
    </xf>
    <xf numFmtId="0" fontId="29" fillId="0" borderId="0" xfId="0" applyFont="1" applyAlignment="1">
      <alignment horizontal="left" vertical="center" wrapText="1"/>
    </xf>
    <xf numFmtId="0" fontId="55" fillId="25" borderId="0" xfId="40" applyFont="1" applyFill="1" applyAlignment="1">
      <alignment horizontal="center" wrapText="1"/>
    </xf>
    <xf numFmtId="166" fontId="31" fillId="0" borderId="0" xfId="50" applyFont="1" applyAlignment="1">
      <alignment horizontal="left"/>
    </xf>
    <xf numFmtId="165" fontId="29" fillId="0" borderId="11" xfId="50" applyNumberFormat="1" applyFont="1" applyBorder="1" applyAlignment="1">
      <alignment horizontal="center" vertical="center"/>
    </xf>
    <xf numFmtId="0" fontId="29" fillId="0" borderId="0" xfId="0" applyFont="1" applyAlignment="1">
      <alignment horizontal="left" vertical="top"/>
    </xf>
    <xf numFmtId="0" fontId="29" fillId="0" borderId="0" xfId="0" applyFont="1" applyFill="1" applyAlignment="1">
      <alignment horizontal="left" vertical="top" wrapText="1"/>
    </xf>
    <xf numFmtId="165" fontId="29" fillId="0" borderId="0" xfId="48" applyNumberFormat="1" applyFont="1" applyBorder="1" applyAlignment="1">
      <alignment horizontal="left" wrapText="1"/>
    </xf>
    <xf numFmtId="0" fontId="5" fillId="0" borderId="0" xfId="0" applyFont="1" applyAlignment="1"/>
    <xf numFmtId="166" fontId="31" fillId="0" borderId="0" xfId="50" applyFont="1" applyAlignment="1">
      <alignment horizontal="left" wrapText="1"/>
    </xf>
    <xf numFmtId="0" fontId="0" fillId="0" borderId="0" xfId="0" applyAlignment="1">
      <alignment horizontal="left"/>
    </xf>
    <xf numFmtId="3" fontId="29" fillId="0" borderId="24" xfId="50" applyNumberFormat="1" applyFont="1" applyBorder="1" applyAlignment="1">
      <alignment horizontal="center" vertical="center" wrapText="1"/>
    </xf>
    <xf numFmtId="0" fontId="0" fillId="0" borderId="12" xfId="0" applyBorder="1" applyAlignment="1">
      <alignment horizontal="center" vertical="center" wrapText="1"/>
    </xf>
    <xf numFmtId="0" fontId="29" fillId="0" borderId="0" xfId="42" applyFont="1" applyAlignment="1">
      <alignment horizontal="left" vertical="center"/>
    </xf>
    <xf numFmtId="0" fontId="0" fillId="0" borderId="0" xfId="0" applyAlignment="1"/>
    <xf numFmtId="0" fontId="29" fillId="0" borderId="0" xfId="42" applyFont="1" applyFill="1" applyAlignment="1">
      <alignment horizontal="left" vertical="top" wrapText="1"/>
    </xf>
    <xf numFmtId="0" fontId="29" fillId="0" borderId="0" xfId="47" applyFont="1" applyAlignment="1">
      <alignment horizontal="left" vertical="top" wrapText="1"/>
    </xf>
    <xf numFmtId="0" fontId="31" fillId="0" borderId="0" xfId="47" applyFont="1" applyAlignment="1">
      <alignment horizontal="left" vertical="top" wrapText="1"/>
    </xf>
    <xf numFmtId="3" fontId="29" fillId="0" borderId="12" xfId="47" applyNumberFormat="1" applyFont="1" applyBorder="1" applyAlignment="1">
      <alignment horizontal="right"/>
    </xf>
    <xf numFmtId="0" fontId="29" fillId="0" borderId="0" xfId="47" applyFont="1" applyBorder="1" applyAlignment="1">
      <alignment horizontal="left" vertical="top" wrapText="1"/>
    </xf>
    <xf numFmtId="0" fontId="29" fillId="0" borderId="0" xfId="47" applyFont="1" applyBorder="1" applyAlignment="1">
      <alignment horizontal="left" wrapText="1"/>
    </xf>
    <xf numFmtId="164" fontId="29" fillId="0" borderId="0" xfId="0" applyNumberFormat="1" applyFont="1" applyAlignment="1">
      <alignment horizontal="left" wrapText="1"/>
    </xf>
    <xf numFmtId="164" fontId="29" fillId="0" borderId="0" xfId="0" applyNumberFormat="1" applyFont="1" applyAlignment="1">
      <alignment horizontal="left"/>
    </xf>
    <xf numFmtId="0" fontId="31" fillId="0" borderId="0" xfId="42" applyFont="1" applyAlignment="1">
      <alignment horizontal="left"/>
    </xf>
    <xf numFmtId="0" fontId="31" fillId="26" borderId="14" xfId="63" applyFont="1" applyFill="1" applyBorder="1" applyAlignment="1" applyProtection="1">
      <alignment horizontal="center"/>
      <protection locked="0" hidden="1"/>
    </xf>
    <xf numFmtId="0" fontId="31" fillId="26" borderId="15" xfId="63" applyFont="1" applyFill="1" applyBorder="1" applyAlignment="1" applyProtection="1">
      <alignment horizontal="center"/>
      <protection locked="0" hidden="1"/>
    </xf>
    <xf numFmtId="0" fontId="29" fillId="0" borderId="10" xfId="0" applyFont="1" applyBorder="1" applyAlignment="1">
      <alignment horizontal="center" vertical="center" wrapText="1"/>
    </xf>
    <xf numFmtId="0" fontId="29" fillId="0" borderId="12" xfId="0" applyFont="1" applyBorder="1" applyAlignment="1">
      <alignment horizontal="center" vertical="center" wrapText="1"/>
    </xf>
    <xf numFmtId="164" fontId="29" fillId="0" borderId="11" xfId="0" applyNumberFormat="1" applyFont="1" applyBorder="1" applyAlignment="1">
      <alignment horizontal="center" vertical="center" wrapText="1"/>
    </xf>
    <xf numFmtId="164" fontId="29" fillId="0" borderId="10" xfId="0" applyNumberFormat="1" applyFont="1" applyBorder="1" applyAlignment="1">
      <alignment horizontal="center" vertical="center" wrapText="1"/>
    </xf>
    <xf numFmtId="164" fontId="29" fillId="0" borderId="12" xfId="0" applyNumberFormat="1" applyFont="1" applyBorder="1" applyAlignment="1">
      <alignment horizontal="center" vertical="center" wrapText="1"/>
    </xf>
    <xf numFmtId="0" fontId="29" fillId="0" borderId="11" xfId="0" applyFont="1" applyBorder="1" applyAlignment="1">
      <alignment horizontal="center" wrapText="1"/>
    </xf>
    <xf numFmtId="164" fontId="29" fillId="0" borderId="0" xfId="0" applyNumberFormat="1" applyFont="1" applyAlignment="1">
      <alignment horizontal="left" vertical="top" wrapText="1"/>
    </xf>
    <xf numFmtId="164" fontId="31" fillId="0" borderId="0" xfId="42" applyNumberFormat="1" applyFont="1" applyAlignment="1">
      <alignment horizontal="left"/>
    </xf>
    <xf numFmtId="0" fontId="29" fillId="24" borderId="10" xfId="0" applyFont="1" applyFill="1" applyBorder="1" applyAlignment="1">
      <alignment horizontal="left" vertical="center" wrapText="1"/>
    </xf>
    <xf numFmtId="0" fontId="29" fillId="24" borderId="0" xfId="0" applyFont="1" applyFill="1" applyBorder="1" applyAlignment="1">
      <alignment horizontal="left" vertical="center" wrapText="1"/>
    </xf>
    <xf numFmtId="0" fontId="29" fillId="24" borderId="12" xfId="0" applyFont="1" applyFill="1" applyBorder="1" applyAlignment="1">
      <alignment horizontal="left" vertical="center" wrapText="1"/>
    </xf>
    <xf numFmtId="49" fontId="29" fillId="0" borderId="12" xfId="42" applyNumberFormat="1" applyFont="1" applyBorder="1" applyAlignment="1">
      <alignment horizontal="center"/>
    </xf>
    <xf numFmtId="164" fontId="29" fillId="25" borderId="0" xfId="63" applyNumberFormat="1" applyFont="1" applyFill="1" applyAlignment="1">
      <alignment horizontal="left" vertical="top" wrapText="1"/>
    </xf>
    <xf numFmtId="0" fontId="34" fillId="26" borderId="14" xfId="63" applyFont="1" applyFill="1" applyBorder="1" applyAlignment="1" applyProtection="1">
      <alignment horizontal="center"/>
      <protection locked="0" hidden="1"/>
    </xf>
    <xf numFmtId="0" fontId="34" fillId="26" borderId="15" xfId="63" applyFont="1" applyFill="1" applyBorder="1" applyAlignment="1" applyProtection="1">
      <alignment horizontal="center"/>
      <protection locked="0" hidden="1"/>
    </xf>
    <xf numFmtId="0" fontId="34" fillId="0" borderId="14" xfId="63" applyFont="1" applyFill="1" applyBorder="1" applyAlignment="1" applyProtection="1">
      <alignment horizontal="center"/>
      <protection locked="0"/>
    </xf>
    <xf numFmtId="0" fontId="34" fillId="0" borderId="15" xfId="63" applyFont="1" applyFill="1" applyBorder="1" applyAlignment="1" applyProtection="1">
      <alignment horizontal="center"/>
      <protection locked="0"/>
    </xf>
    <xf numFmtId="0" fontId="29" fillId="0" borderId="11" xfId="42" applyNumberFormat="1" applyFont="1" applyBorder="1" applyAlignment="1">
      <alignment horizontal="center"/>
    </xf>
    <xf numFmtId="164" fontId="29" fillId="0" borderId="0" xfId="63" applyNumberFormat="1" applyFont="1" applyAlignment="1">
      <alignment horizontal="left" vertical="top" wrapText="1"/>
    </xf>
    <xf numFmtId="0" fontId="29" fillId="0" borderId="0" xfId="63" applyFont="1" applyFill="1" applyAlignment="1">
      <alignment horizontal="left" vertical="top" wrapText="1"/>
    </xf>
    <xf numFmtId="164" fontId="29" fillId="0" borderId="0" xfId="63" applyNumberFormat="1" applyFont="1" applyAlignment="1">
      <alignment horizontal="left"/>
    </xf>
    <xf numFmtId="0" fontId="29" fillId="24" borderId="10" xfId="63" applyFont="1" applyFill="1" applyBorder="1" applyAlignment="1">
      <alignment horizontal="left" vertical="center" wrapText="1"/>
    </xf>
    <xf numFmtId="0" fontId="29" fillId="24" borderId="0" xfId="63" applyFont="1" applyFill="1" applyBorder="1" applyAlignment="1">
      <alignment horizontal="left" vertical="center" wrapText="1"/>
    </xf>
    <xf numFmtId="0" fontId="29" fillId="24" borderId="12" xfId="63" applyFont="1" applyFill="1" applyBorder="1" applyAlignment="1">
      <alignment horizontal="left" vertical="center" wrapText="1"/>
    </xf>
    <xf numFmtId="0" fontId="29" fillId="0" borderId="10" xfId="63" applyFont="1" applyBorder="1" applyAlignment="1">
      <alignment horizontal="center" vertical="center" wrapText="1"/>
    </xf>
    <xf numFmtId="0" fontId="29" fillId="0" borderId="0" xfId="63" applyFont="1" applyBorder="1" applyAlignment="1">
      <alignment horizontal="center" vertical="center" wrapText="1"/>
    </xf>
    <xf numFmtId="0" fontId="29" fillId="0" borderId="12" xfId="63" applyFont="1" applyBorder="1" applyAlignment="1">
      <alignment horizontal="center" vertical="center" wrapText="1"/>
    </xf>
    <xf numFmtId="0" fontId="29" fillId="0" borderId="11" xfId="63" applyFont="1" applyBorder="1" applyAlignment="1">
      <alignment horizontal="center" vertical="center"/>
    </xf>
    <xf numFmtId="0" fontId="29" fillId="0" borderId="11" xfId="63" applyFont="1" applyFill="1" applyBorder="1" applyAlignment="1">
      <alignment horizontal="center" vertical="center" wrapText="1"/>
    </xf>
    <xf numFmtId="1" fontId="31" fillId="24" borderId="0" xfId="0" applyNumberFormat="1" applyFont="1" applyFill="1" applyAlignment="1">
      <alignment horizontal="left" wrapText="1"/>
    </xf>
    <xf numFmtId="0" fontId="29" fillId="24" borderId="11" xfId="0" applyFont="1" applyFill="1" applyBorder="1" applyAlignment="1">
      <alignment horizontal="center"/>
    </xf>
    <xf numFmtId="0" fontId="29" fillId="24" borderId="0" xfId="0" applyFont="1" applyFill="1" applyAlignment="1">
      <alignment horizontal="left"/>
    </xf>
    <xf numFmtId="0" fontId="29" fillId="24" borderId="0" xfId="0" applyFont="1" applyFill="1" applyAlignment="1">
      <alignment horizontal="left" wrapText="1"/>
    </xf>
    <xf numFmtId="0" fontId="0" fillId="0" borderId="0" xfId="0" applyAlignment="1">
      <alignment wrapText="1"/>
    </xf>
    <xf numFmtId="0" fontId="29" fillId="0" borderId="0" xfId="0" applyFont="1" applyFill="1" applyAlignment="1">
      <alignment horizontal="left" wrapText="1"/>
    </xf>
    <xf numFmtId="0" fontId="29" fillId="24" borderId="0" xfId="0" applyFont="1" applyFill="1" applyAlignment="1">
      <alignment horizontal="left" vertical="center" wrapText="1"/>
    </xf>
    <xf numFmtId="0" fontId="29" fillId="24" borderId="0" xfId="0" applyFont="1" applyFill="1" applyAlignment="1">
      <alignment horizontal="left" vertical="center"/>
    </xf>
    <xf numFmtId="0" fontId="29" fillId="24" borderId="20" xfId="0" applyFont="1" applyFill="1" applyBorder="1" applyAlignment="1">
      <alignment horizontal="center"/>
    </xf>
    <xf numFmtId="0" fontId="29" fillId="24" borderId="17" xfId="0" applyFont="1" applyFill="1" applyBorder="1" applyAlignment="1">
      <alignment horizontal="center"/>
    </xf>
    <xf numFmtId="0" fontId="29" fillId="24" borderId="0" xfId="0" applyFont="1" applyFill="1" applyAlignment="1">
      <alignment horizontal="left" vertical="top"/>
    </xf>
    <xf numFmtId="0" fontId="29" fillId="25" borderId="0" xfId="0" applyFont="1" applyFill="1" applyAlignment="1">
      <alignment vertical="top" wrapText="1"/>
    </xf>
    <xf numFmtId="0" fontId="52" fillId="25" borderId="11" xfId="0" applyFont="1" applyFill="1" applyBorder="1" applyAlignment="1">
      <alignment horizontal="center"/>
    </xf>
    <xf numFmtId="0" fontId="52" fillId="25" borderId="10" xfId="0" applyFont="1" applyFill="1" applyBorder="1" applyAlignment="1">
      <alignment horizontal="center"/>
    </xf>
    <xf numFmtId="0" fontId="29" fillId="25" borderId="0"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0" borderId="12" xfId="66" applyFont="1" applyFill="1" applyBorder="1" applyAlignment="1">
      <alignment horizontal="center" vertical="center" wrapText="1"/>
    </xf>
    <xf numFmtId="49" fontId="54" fillId="25" borderId="11" xfId="0" applyNumberFormat="1" applyFont="1" applyFill="1" applyBorder="1" applyAlignment="1">
      <alignment horizontal="center" vertical="center"/>
    </xf>
  </cellXfs>
  <cellStyles count="7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67"/>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_SFR33_2009Tablesv2" xfId="36"/>
    <cellStyle name="Input" xfId="37" builtinId="20" customBuiltin="1"/>
    <cellStyle name="Linked Cell" xfId="38" builtinId="24" customBuiltin="1"/>
    <cellStyle name="Neutral" xfId="39" builtinId="28" customBuiltin="1"/>
    <cellStyle name="Normal" xfId="0" builtinId="0"/>
    <cellStyle name="Normal 2" xfId="62"/>
    <cellStyle name="Normal 2 2" xfId="63"/>
    <cellStyle name="Normal 2 3" xfId="65"/>
    <cellStyle name="Normal 2 4" xfId="71"/>
    <cellStyle name="Normal 3" xfId="66"/>
    <cellStyle name="Normal 3 2" xfId="68"/>
    <cellStyle name="Normal 4" xfId="70"/>
    <cellStyle name="Normal 4 2" xfId="72"/>
    <cellStyle name="Normal 5" xfId="73"/>
    <cellStyle name="Normal_GCSE_rev03_tabs" xfId="40"/>
    <cellStyle name="Normal_GCSESFR_Jan05_skeletontabsv1.2" xfId="41"/>
    <cellStyle name="Normal_SB97T19" xfId="42"/>
    <cellStyle name="Normal_SB98T19" xfId="43"/>
    <cellStyle name="Normal_SFR_PROV02_T11" xfId="44"/>
    <cellStyle name="Normal_SFR04_fin_Table 4_pr" xfId="60"/>
    <cellStyle name="Normal_SFR04_Table12" xfId="45"/>
    <cellStyle name="Normal_SfrOct00tabs2" xfId="46"/>
    <cellStyle name="Normal_Sheet1" xfId="47"/>
    <cellStyle name="Normal_Table 9 CP" xfId="48"/>
    <cellStyle name="Normal_Table02a_jv" xfId="49"/>
    <cellStyle name="Normal_table1_MN" xfId="61"/>
    <cellStyle name="Normal_TABLE4F" xfId="50"/>
    <cellStyle name="Normal_Tables 6 and 7" xfId="51"/>
    <cellStyle name="Normal_tables02_Dave" xfId="52"/>
    <cellStyle name="Normal_volume2000" xfId="53"/>
    <cellStyle name="Note" xfId="54" builtinId="10" customBuiltin="1"/>
    <cellStyle name="Note 2" xfId="69"/>
    <cellStyle name="Output" xfId="55" builtinId="21" customBuiltin="1"/>
    <cellStyle name="Percent" xfId="56" builtinId="5"/>
    <cellStyle name="Percent 2" xfId="64"/>
    <cellStyle name="Title" xfId="57" builtinId="15" customBuiltin="1"/>
    <cellStyle name="Total" xfId="58" builtinId="25" customBuiltin="1"/>
    <cellStyle name="Warning Text" xfId="59" builtinId="11" customBuiltin="1"/>
  </cellStyles>
  <dxfs count="46">
    <dxf>
      <fill>
        <patternFill>
          <bgColor indexed="40"/>
        </patternFill>
      </fill>
    </dxf>
    <dxf>
      <fill>
        <patternFill>
          <bgColor indexed="40"/>
        </patternFill>
      </fill>
    </dxf>
    <dxf>
      <fill>
        <patternFill>
          <bgColor indexed="4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CC"/>
      <color rgb="FF99FF99"/>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ecure%20Data/SFR/2015/KS4/Provisional/Working/SFRxx_2015_National_Tabl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cure%20Data/SFR/2014/KS4/Provisional/Final/Non-restricted/Drafts/old/Tables%208-21%20revised_AT_non-restricted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cell r="AC8">
            <v>0.12797317303593544</v>
          </cell>
          <cell r="AD8">
            <v>0.12353112901319852</v>
          </cell>
          <cell r="AE8">
            <v>0.25150430204913399</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t="str">
            <v/>
          </cell>
          <cell r="K16">
            <v>3.0555308673352255</v>
          </cell>
          <cell r="L16">
            <v>1.106943817208266</v>
          </cell>
          <cell r="M16">
            <v>4.1624746845434917</v>
          </cell>
          <cell r="N16" t="str">
            <v/>
          </cell>
          <cell r="P16">
            <v>1.6845144518855377</v>
          </cell>
          <cell r="Q16">
            <v>1.0593545538707378</v>
          </cell>
          <cell r="R16">
            <v>2.7438690057562756</v>
          </cell>
          <cell r="S16" t="str">
            <v/>
          </cell>
          <cell r="U16">
            <v>0.65967053405928466</v>
          </cell>
          <cell r="V16">
            <v>1.4224285487043127</v>
          </cell>
          <cell r="W16">
            <v>0.57804426245490892</v>
          </cell>
          <cell r="X16">
            <v>3.5335387046411538E-4</v>
          </cell>
          <cell r="Y16">
            <v>2.66049669908897</v>
          </cell>
          <cell r="Z16" t="str">
            <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t="str">
            <v/>
          </cell>
          <cell r="K19">
            <v>0.25631209351331685</v>
          </cell>
          <cell r="L19">
            <v>2.153021585511834</v>
          </cell>
          <cell r="M19">
            <v>2.4093336790251509</v>
          </cell>
          <cell r="N19" t="str">
            <v/>
          </cell>
          <cell r="P19">
            <v>0.23606749937285454</v>
          </cell>
          <cell r="Q19">
            <v>3.321599773181267E-2</v>
          </cell>
          <cell r="R19">
            <v>0.2692834971046672</v>
          </cell>
          <cell r="S19" t="str">
            <v/>
          </cell>
          <cell r="U19">
            <v>0.71688006807511329</v>
          </cell>
          <cell r="V19">
            <v>5.4417403216538975</v>
          </cell>
          <cell r="W19">
            <v>3.6750761688159281E-5</v>
          </cell>
          <cell r="X19">
            <v>0.68878007840211175</v>
          </cell>
          <cell r="Y19">
            <v>6.8474372188928108</v>
          </cell>
          <cell r="Z19" t="str">
            <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t="str">
            <v/>
          </cell>
          <cell r="K41">
            <v>1.1209935766278387E-2</v>
          </cell>
          <cell r="L41">
            <v>0.22009751931350185</v>
          </cell>
          <cell r="M41">
            <v>0.23130745507978023</v>
          </cell>
          <cell r="N41" t="str">
            <v/>
          </cell>
          <cell r="P41">
            <v>0.32830942204436098</v>
          </cell>
          <cell r="Q41">
            <v>4.5243535565845365E-2</v>
          </cell>
          <cell r="R41">
            <v>0.37355295761020635</v>
          </cell>
          <cell r="S41" t="str">
            <v/>
          </cell>
          <cell r="U41">
            <v>0.15867594388547959</v>
          </cell>
          <cell r="V41">
            <v>0.1494655183477569</v>
          </cell>
          <cell r="W41">
            <v>0.54155954462268663</v>
          </cell>
          <cell r="X41">
            <v>7.7515202911745767E-2</v>
          </cell>
          <cell r="Y41">
            <v>0.92721620976766883</v>
          </cell>
          <cell r="Z41" t="str">
            <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cell r="AC43">
            <v>0.1604894585452406</v>
          </cell>
          <cell r="AD43">
            <v>0.15759374312388305</v>
          </cell>
          <cell r="AE43">
            <v>0.31808320166912363</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t="str">
            <v/>
          </cell>
          <cell r="K45">
            <v>6.8344238495990722E-2</v>
          </cell>
          <cell r="L45">
            <v>0.95203088911290679</v>
          </cell>
          <cell r="M45">
            <v>1.0203751276088975</v>
          </cell>
          <cell r="N45" t="str">
            <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t="str">
            <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t="str">
            <v/>
          </cell>
          <cell r="U64">
            <v>1.0097620564114493</v>
          </cell>
          <cell r="V64">
            <v>0.85258012850636622</v>
          </cell>
          <cell r="W64">
            <v>0.53235970455398529</v>
          </cell>
          <cell r="X64">
            <v>4.2653159494589428</v>
          </cell>
          <cell r="Y64">
            <v>6.6600178389307434</v>
          </cell>
          <cell r="Z64" t="str">
            <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t="str">
            <v/>
          </cell>
          <cell r="K70">
            <v>1.6292106941371194E-3</v>
          </cell>
          <cell r="L70">
            <v>5.2703672930974638E-2</v>
          </cell>
          <cell r="M70">
            <v>5.4332883625111759E-2</v>
          </cell>
          <cell r="N70" t="str">
            <v/>
          </cell>
          <cell r="P70">
            <v>1.4999870927336619E-2</v>
          </cell>
          <cell r="Q70">
            <v>2.5933965351224875E-3</v>
          </cell>
          <cell r="R70">
            <v>1.7593267462459108E-2</v>
          </cell>
          <cell r="S70" t="str">
            <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t="str">
            <v/>
          </cell>
          <cell r="K71">
            <v>1.9101334481890788E-3</v>
          </cell>
          <cell r="L71">
            <v>6.0071747829774431E-2</v>
          </cell>
          <cell r="M71">
            <v>6.1981881277963509E-2</v>
          </cell>
          <cell r="N71" t="str">
            <v/>
          </cell>
          <cell r="P71">
            <v>0.21079591802983294</v>
          </cell>
          <cell r="Q71">
            <v>8.0285749649624413E-2</v>
          </cell>
          <cell r="R71">
            <v>0.29108166767945737</v>
          </cell>
          <cell r="S71" t="str">
            <v/>
          </cell>
          <cell r="U71">
            <v>0.1908373931037966</v>
          </cell>
          <cell r="V71">
            <v>0.45306874929782093</v>
          </cell>
          <cell r="W71">
            <v>0.40144240646725121</v>
          </cell>
          <cell r="X71">
            <v>0.23499764921693159</v>
          </cell>
          <cell r="Y71">
            <v>1.2803461980858004</v>
          </cell>
          <cell r="Z71" t="str">
            <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cell r="AC72">
            <v>0.15865733041962857</v>
          </cell>
          <cell r="AD72">
            <v>0.1418829871153533</v>
          </cell>
          <cell r="AE72">
            <v>0.30054031753498189</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t="str">
            <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t="str">
            <v/>
          </cell>
          <cell r="K80">
            <v>1.461905240376785E-3</v>
          </cell>
          <cell r="L80">
            <v>2.9219363122259017E-2</v>
          </cell>
          <cell r="M80">
            <v>3.0681268362635801E-2</v>
          </cell>
          <cell r="N80" t="str">
            <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t="str">
            <v/>
          </cell>
          <cell r="K81">
            <v>0.10733474778695845</v>
          </cell>
          <cell r="L81">
            <v>2.2660691953981362</v>
          </cell>
          <cell r="M81">
            <v>2.3734039431850946</v>
          </cell>
          <cell r="N81" t="str">
            <v/>
          </cell>
          <cell r="P81">
            <v>3.1896721891955586</v>
          </cell>
          <cell r="Q81">
            <v>0.62343410761247464</v>
          </cell>
          <cell r="R81">
            <v>3.8131062968080331</v>
          </cell>
          <cell r="S81" t="str">
            <v/>
          </cell>
          <cell r="U81">
            <v>0.23382146026415979</v>
          </cell>
          <cell r="V81">
            <v>2.7407223368920416E-2</v>
          </cell>
          <cell r="W81">
            <v>4.3266264120690554</v>
          </cell>
          <cell r="X81">
            <v>1.6784019042842799</v>
          </cell>
          <cell r="Y81">
            <v>6.2662569999864157</v>
          </cell>
          <cell r="Z81" t="str">
            <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t="str">
            <v/>
          </cell>
          <cell r="K82">
            <v>8.8572365068489978E-4</v>
          </cell>
          <cell r="L82">
            <v>0.13394126107917687</v>
          </cell>
          <cell r="M82">
            <v>0.13482698472986177</v>
          </cell>
          <cell r="N82" t="str">
            <v/>
          </cell>
          <cell r="P82">
            <v>4.2584391656942309</v>
          </cell>
          <cell r="Q82">
            <v>1.4482082385645743</v>
          </cell>
          <cell r="R82">
            <v>5.7066474042588053</v>
          </cell>
          <cell r="S82" t="str">
            <v/>
          </cell>
          <cell r="U82">
            <v>0.38168963367625425</v>
          </cell>
          <cell r="V82">
            <v>1.2896665509608256</v>
          </cell>
          <cell r="W82">
            <v>1.8191610048518259</v>
          </cell>
          <cell r="X82">
            <v>2.0346320028579341</v>
          </cell>
          <cell r="Y82">
            <v>5.5251491923468397</v>
          </cell>
          <cell r="Z82" t="str">
            <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t="str">
            <v/>
          </cell>
          <cell r="K83">
            <v>2.5886161019489937E-4</v>
          </cell>
          <cell r="L83">
            <v>0.42534703443956112</v>
          </cell>
          <cell r="M83">
            <v>0.42560589604975602</v>
          </cell>
          <cell r="N83" t="str">
            <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t="str">
            <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t="str">
            <v/>
          </cell>
          <cell r="K84">
            <v>3.7897843672590158E-2</v>
          </cell>
          <cell r="L84">
            <v>3.0854308565555053</v>
          </cell>
          <cell r="M84">
            <v>3.1233287002280954</v>
          </cell>
          <cell r="N84" t="str">
            <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t="str">
            <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t="str">
            <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t="str">
            <v/>
          </cell>
          <cell r="K86">
            <v>9.8886770488583645E-2</v>
          </cell>
          <cell r="L86">
            <v>0.33067581323807377</v>
          </cell>
          <cell r="M86">
            <v>0.4295625837266574</v>
          </cell>
          <cell r="N86" t="str">
            <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t="str">
            <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t="str">
            <v/>
          </cell>
          <cell r="K87">
            <v>4.4966712060672133E-2</v>
          </cell>
          <cell r="L87">
            <v>0.32930519109797057</v>
          </cell>
          <cell r="M87">
            <v>0.37427190315864273</v>
          </cell>
          <cell r="N87" t="str">
            <v/>
          </cell>
          <cell r="P87">
            <v>0.27888296989012434</v>
          </cell>
          <cell r="Q87">
            <v>6.2456605699364821E-2</v>
          </cell>
          <cell r="R87">
            <v>0.34133957558948919</v>
          </cell>
          <cell r="S87" t="str">
            <v/>
          </cell>
          <cell r="U87">
            <v>3.2114418844544079E-2</v>
          </cell>
          <cell r="V87">
            <v>1.3696970050069419</v>
          </cell>
          <cell r="W87">
            <v>7.7385550666711503E-2</v>
          </cell>
          <cell r="X87">
            <v>0.4875591979310121</v>
          </cell>
          <cell r="Y87">
            <v>1.9667561724492097</v>
          </cell>
          <cell r="Z87" t="str">
            <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t="str">
            <v/>
          </cell>
          <cell r="K88">
            <v>0.15446485279379443</v>
          </cell>
          <cell r="L88">
            <v>7.5826942311191586E-3</v>
          </cell>
          <cell r="M88">
            <v>0.16204754702491359</v>
          </cell>
          <cell r="N88" t="str">
            <v/>
          </cell>
          <cell r="P88">
            <v>6.4137839822233228E-2</v>
          </cell>
          <cell r="Q88">
            <v>2.6198965789613156E-3</v>
          </cell>
          <cell r="R88">
            <v>6.6757736401194548E-2</v>
          </cell>
          <cell r="S88" t="str">
            <v/>
          </cell>
          <cell r="U88">
            <v>0.43115049382853371</v>
          </cell>
          <cell r="V88">
            <v>1.6950222572815381</v>
          </cell>
          <cell r="W88">
            <v>0.48062115143223794</v>
          </cell>
          <cell r="X88">
            <v>5.62741866026933E-3</v>
          </cell>
          <cell r="Y88">
            <v>2.6124213212025791</v>
          </cell>
          <cell r="Z88" t="str">
            <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t="str">
            <v/>
          </cell>
          <cell r="K89">
            <v>0.23615289004997081</v>
          </cell>
          <cell r="L89">
            <v>4.7597160043269535E-3</v>
          </cell>
          <cell r="M89">
            <v>0.24091260605429776</v>
          </cell>
          <cell r="N89" t="str">
            <v/>
          </cell>
          <cell r="P89">
            <v>3.7694943702358172E-3</v>
          </cell>
          <cell r="Q89">
            <v>3.1224005792260669E-2</v>
          </cell>
          <cell r="R89">
            <v>3.4993500162496485E-2</v>
          </cell>
          <cell r="S89" t="str">
            <v/>
          </cell>
          <cell r="U89">
            <v>3.0367780072123724E-2</v>
          </cell>
          <cell r="V89">
            <v>3.9929821787475072E-3</v>
          </cell>
          <cell r="W89">
            <v>1.177035791496493E-3</v>
          </cell>
          <cell r="X89">
            <v>1.1659886579233425E-2</v>
          </cell>
          <cell r="Y89">
            <v>4.7197684621601149E-2</v>
          </cell>
          <cell r="Z89" t="str">
            <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t="str">
            <v/>
          </cell>
          <cell r="K90">
            <v>3.5818552384543186E-2</v>
          </cell>
          <cell r="L90">
            <v>0.14920601213422485</v>
          </cell>
          <cell r="M90">
            <v>0.18502456451876803</v>
          </cell>
          <cell r="N90" t="str">
            <v/>
          </cell>
          <cell r="P90">
            <v>2.8560120669832812E-4</v>
          </cell>
          <cell r="Q90">
            <v>1.3323715158611015E-2</v>
          </cell>
          <cell r="R90">
            <v>1.3609316365309343E-2</v>
          </cell>
          <cell r="S90" t="str">
            <v/>
          </cell>
          <cell r="U90">
            <v>8.2687182177249834E-3</v>
          </cell>
          <cell r="V90">
            <v>1.5965394147565343E-2</v>
          </cell>
          <cell r="W90">
            <v>6.6740906988087137E-3</v>
          </cell>
          <cell r="X90">
            <v>2.6585984891129805E-2</v>
          </cell>
          <cell r="Y90">
            <v>5.7494187955228843E-2</v>
          </cell>
          <cell r="Z90" t="str">
            <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t="str">
            <v/>
          </cell>
          <cell r="K91">
            <v>0.89381880176901252</v>
          </cell>
          <cell r="L91">
            <v>4.0942882770747229</v>
          </cell>
          <cell r="M91">
            <v>4.9881070788437354</v>
          </cell>
          <cell r="N91" t="str">
            <v/>
          </cell>
          <cell r="P91">
            <v>0.59722677364072618</v>
          </cell>
          <cell r="Q91">
            <v>0.13583123838379155</v>
          </cell>
          <cell r="R91">
            <v>0.7330580120245177</v>
          </cell>
          <cell r="S91" t="str">
            <v/>
          </cell>
          <cell r="U91">
            <v>0.20704157762604417</v>
          </cell>
          <cell r="V91">
            <v>1.8622385972078759E-2</v>
          </cell>
          <cell r="W91">
            <v>0.21524561728807554</v>
          </cell>
          <cell r="X91">
            <v>0.17100896645390629</v>
          </cell>
          <cell r="Y91">
            <v>0.61191854734010476</v>
          </cell>
          <cell r="Z91" t="str">
            <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t="str">
            <v/>
          </cell>
          <cell r="K92">
            <v>0.47753333708434564</v>
          </cell>
          <cell r="L92">
            <v>5.2578930915911259</v>
          </cell>
          <cell r="M92">
            <v>5.7354264286754715</v>
          </cell>
          <cell r="N92" t="str">
            <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t="str">
            <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t="str">
            <v/>
          </cell>
          <cell r="K93">
            <v>1.1065775094111786E-2</v>
          </cell>
          <cell r="L93">
            <v>9.665650199424447E-2</v>
          </cell>
          <cell r="M93">
            <v>0.10772227708835626</v>
          </cell>
          <cell r="N93" t="str">
            <v/>
          </cell>
          <cell r="P93">
            <v>3.501405685027815</v>
          </cell>
          <cell r="Q93">
            <v>0.41598768566086725</v>
          </cell>
          <cell r="R93">
            <v>3.9173933706886821</v>
          </cell>
          <cell r="S93" t="str">
            <v/>
          </cell>
          <cell r="U93">
            <v>0.59424096428362783</v>
          </cell>
          <cell r="V93">
            <v>1.2449350206124954</v>
          </cell>
          <cell r="W93">
            <v>0.86147618403652948</v>
          </cell>
          <cell r="X93">
            <v>0.96251393751587144</v>
          </cell>
          <cell r="Y93">
            <v>3.6631661064485241</v>
          </cell>
          <cell r="Z93" t="str">
            <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t="str">
            <v/>
          </cell>
          <cell r="P94">
            <v>0.72713261279504149</v>
          </cell>
          <cell r="Q94">
            <v>0.26861809718793322</v>
          </cell>
          <cell r="R94">
            <v>0.99575070998297477</v>
          </cell>
          <cell r="S94" t="str">
            <v/>
          </cell>
          <cell r="U94">
            <v>2.8041079832012782E-2</v>
          </cell>
          <cell r="V94">
            <v>0.11368563763936297</v>
          </cell>
          <cell r="W94">
            <v>7.2229882879776011E-2</v>
          </cell>
          <cell r="X94">
            <v>0.7379973939355936</v>
          </cell>
          <cell r="Y94">
            <v>0.95195399428674543</v>
          </cell>
          <cell r="Z94" t="str">
            <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t="str">
            <v/>
          </cell>
          <cell r="K95">
            <v>0.12675308074397193</v>
          </cell>
          <cell r="L95">
            <v>4.9428595028430306E-2</v>
          </cell>
          <cell r="M95">
            <v>0.17618167577240224</v>
          </cell>
          <cell r="N95" t="str">
            <v/>
          </cell>
          <cell r="P95">
            <v>0.3042725142239302</v>
          </cell>
          <cell r="Q95">
            <v>3.662328156210468E-3</v>
          </cell>
          <cell r="R95">
            <v>0.30793484238014068</v>
          </cell>
          <cell r="S95" t="str">
            <v/>
          </cell>
          <cell r="U95">
            <v>0.15713151214589682</v>
          </cell>
          <cell r="V95">
            <v>1.0557202242352253</v>
          </cell>
          <cell r="W95">
            <v>1.2353650604781821</v>
          </cell>
          <cell r="X95">
            <v>2.4065801125324304</v>
          </cell>
          <cell r="Y95">
            <v>4.8547969093917347</v>
          </cell>
          <cell r="Z95" t="str">
            <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t="str">
            <v/>
          </cell>
          <cell r="K96">
            <v>0.1401673975061164</v>
          </cell>
          <cell r="L96">
            <v>0.18016982753043681</v>
          </cell>
          <cell r="M96">
            <v>0.32033722503655321</v>
          </cell>
          <cell r="N96" t="str">
            <v/>
          </cell>
          <cell r="P96">
            <v>2.2241788018043051E-3</v>
          </cell>
          <cell r="Q96">
            <v>1.7744450120658231E-3</v>
          </cell>
          <cell r="R96">
            <v>3.9986238138701282E-3</v>
          </cell>
          <cell r="S96" t="str">
            <v/>
          </cell>
          <cell r="U96">
            <v>1.376523556180086E-2</v>
          </cell>
          <cell r="V96">
            <v>1.0184928229825313E-2</v>
          </cell>
          <cell r="W96">
            <v>0.2600002217712884</v>
          </cell>
          <cell r="X96">
            <v>4.5683406702667689E-3</v>
          </cell>
          <cell r="Y96">
            <v>0.28851872623318137</v>
          </cell>
          <cell r="Z96" t="str">
            <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t="str">
            <v/>
          </cell>
          <cell r="K97">
            <v>8.800745122537082E-2</v>
          </cell>
          <cell r="L97">
            <v>8.3136190087433528E-3</v>
          </cell>
          <cell r="M97">
            <v>9.6321070234114167E-2</v>
          </cell>
          <cell r="N97" t="str">
            <v/>
          </cell>
          <cell r="P97">
            <v>1.1621229012533259E-2</v>
          </cell>
          <cell r="Q97">
            <v>5.5268403094490909E-2</v>
          </cell>
          <cell r="R97">
            <v>6.6889632107024172E-2</v>
          </cell>
          <cell r="S97" t="str">
            <v/>
          </cell>
          <cell r="U97">
            <v>5.0358659054312568E-2</v>
          </cell>
          <cell r="V97">
            <v>9.4140963706182638E-3</v>
          </cell>
          <cell r="W97">
            <v>5.044874610091908E-3</v>
          </cell>
          <cell r="X97">
            <v>2.0720020720020947E-3</v>
          </cell>
          <cell r="Y97">
            <v>6.6889632107024824E-2</v>
          </cell>
          <cell r="Z97" t="str">
            <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t="str">
            <v/>
          </cell>
          <cell r="K98">
            <v>3.7421097164158532E-4</v>
          </cell>
          <cell r="L98">
            <v>0.63724155466762833</v>
          </cell>
          <cell r="M98">
            <v>0.63761576563926992</v>
          </cell>
          <cell r="N98" t="str">
            <v/>
          </cell>
          <cell r="P98">
            <v>0.31705076616655242</v>
          </cell>
          <cell r="Q98">
            <v>4.9624179981911265E-2</v>
          </cell>
          <cell r="R98">
            <v>0.36667494614846369</v>
          </cell>
          <cell r="S98" t="str">
            <v/>
          </cell>
          <cell r="U98">
            <v>4.2222176947121326E-2</v>
          </cell>
          <cell r="V98">
            <v>1.7829823351044827E-2</v>
          </cell>
          <cell r="W98">
            <v>7.3570401543085209E-2</v>
          </cell>
          <cell r="X98">
            <v>0.30568536305796878</v>
          </cell>
          <cell r="Y98">
            <v>0.43930776489922013</v>
          </cell>
          <cell r="Z98" t="str">
            <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t="str">
            <v/>
          </cell>
          <cell r="K99">
            <v>3.4016300311095704E-2</v>
          </cell>
          <cell r="L99">
            <v>1.0187445836758953</v>
          </cell>
          <cell r="M99">
            <v>1.0527608839869909</v>
          </cell>
          <cell r="N99" t="str">
            <v/>
          </cell>
          <cell r="P99">
            <v>4.00122119888103</v>
          </cell>
          <cell r="Q99">
            <v>0.89559760936492416</v>
          </cell>
          <cell r="R99">
            <v>4.8968188082459543</v>
          </cell>
          <cell r="S99" t="str">
            <v/>
          </cell>
          <cell r="U99">
            <v>0.136016540923692</v>
          </cell>
          <cell r="V99">
            <v>5.4015668514310562E-2</v>
          </cell>
          <cell r="W99">
            <v>0.19828280015714975</v>
          </cell>
          <cell r="X99">
            <v>2.8645438791221491</v>
          </cell>
          <cell r="Y99">
            <v>3.2528588887173013</v>
          </cell>
          <cell r="Z99" t="str">
            <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t="str">
            <v/>
          </cell>
          <cell r="K100">
            <v>8.7257508974305981E-2</v>
          </cell>
          <cell r="L100">
            <v>4.9714077699834425</v>
          </cell>
          <cell r="M100">
            <v>5.0586652789577489</v>
          </cell>
          <cell r="N100" t="str">
            <v/>
          </cell>
          <cell r="P100">
            <v>3.6800553022510485</v>
          </cell>
          <cell r="Q100">
            <v>0.25391041727906016</v>
          </cell>
          <cell r="R100">
            <v>3.9339657195301085</v>
          </cell>
          <cell r="S100" t="str">
            <v/>
          </cell>
          <cell r="U100">
            <v>0.27024202884070725</v>
          </cell>
          <cell r="V100">
            <v>2.2138706562816131</v>
          </cell>
          <cell r="W100">
            <v>0.18024014483792924</v>
          </cell>
          <cell r="X100">
            <v>3.2436121384173351E-2</v>
          </cell>
          <cell r="Y100">
            <v>2.696788951344423</v>
          </cell>
          <cell r="Z100" t="str">
            <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t="str">
            <v/>
          </cell>
          <cell r="K101">
            <v>8.2549963207682268E-3</v>
          </cell>
          <cell r="L101">
            <v>0.75055650351842063</v>
          </cell>
          <cell r="M101">
            <v>0.75881149983918883</v>
          </cell>
          <cell r="N101" t="str">
            <v/>
          </cell>
          <cell r="P101">
            <v>1.9702133582559733</v>
          </cell>
          <cell r="Q101">
            <v>0.31992535394482802</v>
          </cell>
          <cell r="R101">
            <v>2.2901387122008012</v>
          </cell>
          <cell r="S101" t="str">
            <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t="str">
            <v/>
          </cell>
          <cell r="K102">
            <v>0.30485909150922758</v>
          </cell>
          <cell r="L102">
            <v>2.6124544413935618</v>
          </cell>
          <cell r="M102">
            <v>2.9173135329027895</v>
          </cell>
          <cell r="N102" t="str">
            <v/>
          </cell>
          <cell r="P102">
            <v>1.5693296021162657</v>
          </cell>
          <cell r="Q102">
            <v>1.901152544745302E-2</v>
          </cell>
          <cell r="R102">
            <v>1.5883411275637187</v>
          </cell>
          <cell r="S102" t="str">
            <v/>
          </cell>
          <cell r="U102">
            <v>6.2527689708981343E-2</v>
          </cell>
          <cell r="V102">
            <v>0.55321175619746354</v>
          </cell>
          <cell r="W102">
            <v>9.8908797254446651E-2</v>
          </cell>
          <cell r="X102">
            <v>3.5069535772181522</v>
          </cell>
          <cell r="Y102">
            <v>4.2216018203790435</v>
          </cell>
          <cell r="Z102" t="str">
            <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t="str">
            <v/>
          </cell>
          <cell r="K103">
            <v>0.30970870583361182</v>
          </cell>
          <cell r="L103">
            <v>3.7237307592631148</v>
          </cell>
          <cell r="M103">
            <v>4.0334394650967269</v>
          </cell>
          <cell r="N103" t="str">
            <v/>
          </cell>
          <cell r="P103">
            <v>1.6896127822613523</v>
          </cell>
          <cell r="Q103">
            <v>0.26601536857551084</v>
          </cell>
          <cell r="R103">
            <v>1.9556281508368631</v>
          </cell>
          <cell r="S103" t="str">
            <v/>
          </cell>
          <cell r="U103">
            <v>0.23175994485777598</v>
          </cell>
          <cell r="V103">
            <v>0.41522732113696076</v>
          </cell>
          <cell r="W103">
            <v>0.80648575395790922</v>
          </cell>
          <cell r="X103">
            <v>5.855206840115132</v>
          </cell>
          <cell r="Y103">
            <v>7.3086798600677785</v>
          </cell>
          <cell r="Z103" t="str">
            <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t="str">
            <v/>
          </cell>
          <cell r="K104">
            <v>9.8440171353945463E-2</v>
          </cell>
          <cell r="L104">
            <v>6.485947626944329E-8</v>
          </cell>
          <cell r="M104">
            <v>9.8440236213421739E-2</v>
          </cell>
          <cell r="N104" t="str">
            <v/>
          </cell>
          <cell r="P104">
            <v>7.3787480057765443E-3</v>
          </cell>
          <cell r="Q104">
            <v>1.0936051342781914E-2</v>
          </cell>
          <cell r="R104">
            <v>1.831479934855846E-2</v>
          </cell>
          <cell r="S104" t="str">
            <v/>
          </cell>
          <cell r="U104">
            <v>1.7237192301617153E-2</v>
          </cell>
          <cell r="V104">
            <v>1.3039419231304276E-2</v>
          </cell>
          <cell r="W104">
            <v>7.7802302792722134E-7</v>
          </cell>
          <cell r="X104">
            <v>4.1529768933211975E-2</v>
          </cell>
          <cell r="Y104">
            <v>7.1807158489161332E-2</v>
          </cell>
          <cell r="Z104" t="str">
            <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t="str">
            <v/>
          </cell>
          <cell r="K105">
            <v>0.56112234094833813</v>
          </cell>
          <cell r="L105">
            <v>5.063793480467913</v>
          </cell>
          <cell r="M105">
            <v>5.6249158214162511</v>
          </cell>
          <cell r="N105" t="str">
            <v/>
          </cell>
          <cell r="P105">
            <v>3.6540599009461244E-3</v>
          </cell>
          <cell r="Q105">
            <v>2.5501987948858017E-2</v>
          </cell>
          <cell r="R105">
            <v>2.9156047849804141E-2</v>
          </cell>
          <cell r="S105" t="str">
            <v/>
          </cell>
          <cell r="U105">
            <v>5.6542166738042911E-3</v>
          </cell>
          <cell r="V105">
            <v>9.6753017735649663E-3</v>
          </cell>
          <cell r="W105">
            <v>2.26446277224433E-2</v>
          </cell>
          <cell r="X105">
            <v>0.39387302532530827</v>
          </cell>
          <cell r="Y105">
            <v>0.43184717149512081</v>
          </cell>
          <cell r="Z105" t="str">
            <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t="str">
            <v/>
          </cell>
          <cell r="K106">
            <v>2.7554133105268575</v>
          </cell>
          <cell r="L106">
            <v>5.1167880673392725</v>
          </cell>
          <cell r="M106">
            <v>7.8722013778661299</v>
          </cell>
          <cell r="N106" t="str">
            <v/>
          </cell>
          <cell r="P106">
            <v>2.672398002625627E-3</v>
          </cell>
          <cell r="Q106">
            <v>1.0911095246131425E-2</v>
          </cell>
          <cell r="R106">
            <v>1.3583493248757052E-2</v>
          </cell>
          <cell r="S106" t="str">
            <v/>
          </cell>
          <cell r="U106">
            <v>0.12181204438180269</v>
          </cell>
          <cell r="V106">
            <v>0.8777932945632525</v>
          </cell>
          <cell r="W106">
            <v>1.5358073096939158E-2</v>
          </cell>
          <cell r="X106">
            <v>2.2143685270107939E-3</v>
          </cell>
          <cell r="Y106">
            <v>1.0171777805690052</v>
          </cell>
          <cell r="Z106" t="str">
            <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t="str">
            <v/>
          </cell>
          <cell r="U108">
            <v>0.29556337535369348</v>
          </cell>
          <cell r="V108">
            <v>3.9631417597217791</v>
          </cell>
          <cell r="W108">
            <v>5.3608315282859852E-3</v>
          </cell>
          <cell r="X108">
            <v>0.4942967236623752</v>
          </cell>
          <cell r="Y108">
            <v>4.758362690266134</v>
          </cell>
          <cell r="Z108" t="str">
            <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t="str">
            <v/>
          </cell>
          <cell r="K109">
            <v>1.0787702859556914</v>
          </cell>
          <cell r="L109">
            <v>6.6290461731238208</v>
          </cell>
          <cell r="M109">
            <v>7.7078164590795124</v>
          </cell>
          <cell r="N109" t="str">
            <v/>
          </cell>
          <cell r="P109">
            <v>3.2056447958632051</v>
          </cell>
          <cell r="Q109">
            <v>1.2907318677185577</v>
          </cell>
          <cell r="R109">
            <v>4.4963766635817626</v>
          </cell>
          <cell r="S109" t="str">
            <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t="str">
            <v/>
          </cell>
          <cell r="K110">
            <v>1.1527209315565315E-2</v>
          </cell>
          <cell r="L110">
            <v>0.25773324497841787</v>
          </cell>
          <cell r="M110">
            <v>0.26926045429398321</v>
          </cell>
          <cell r="N110" t="str">
            <v/>
          </cell>
          <cell r="P110">
            <v>1.3661999559840112</v>
          </cell>
          <cell r="Q110">
            <v>6.4943801563453529E-2</v>
          </cell>
          <cell r="R110">
            <v>1.4311437575474648</v>
          </cell>
          <cell r="S110" t="str">
            <v/>
          </cell>
          <cell r="U110">
            <v>9.0150845468742788E-2</v>
          </cell>
          <cell r="V110">
            <v>0.16625597382359278</v>
          </cell>
          <cell r="W110">
            <v>0.60892308462580425</v>
          </cell>
          <cell r="X110">
            <v>5.1245909972490135E-3</v>
          </cell>
          <cell r="Y110">
            <v>0.87045449491538884</v>
          </cell>
          <cell r="Z110" t="str">
            <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t="str">
            <v/>
          </cell>
          <cell r="K111">
            <v>3.7063775186041481E-2</v>
          </cell>
          <cell r="L111">
            <v>0.14188939651948423</v>
          </cell>
          <cell r="M111">
            <v>0.17895317170552572</v>
          </cell>
          <cell r="N111" t="str">
            <v/>
          </cell>
          <cell r="P111">
            <v>5.1375581793083172E-2</v>
          </cell>
          <cell r="Q111">
            <v>1.9967981266978789E-3</v>
          </cell>
          <cell r="R111">
            <v>5.3372379919781054E-2</v>
          </cell>
          <cell r="S111" t="str">
            <v/>
          </cell>
          <cell r="U111">
            <v>7.7333069342547869E-2</v>
          </cell>
          <cell r="V111">
            <v>0.14813621427539261</v>
          </cell>
          <cell r="W111">
            <v>2.022734675109572E-3</v>
          </cell>
          <cell r="X111">
            <v>5.8347917062963446E-2</v>
          </cell>
          <cell r="Y111">
            <v>0.28583993535601354</v>
          </cell>
          <cell r="Z111" t="str">
            <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t="str">
            <v/>
          </cell>
          <cell r="K112">
            <v>1.2879777615796818E-2</v>
          </cell>
          <cell r="L112">
            <v>1.1923419972194927E-3</v>
          </cell>
          <cell r="M112">
            <v>1.4072119613016311E-2</v>
          </cell>
          <cell r="N112" t="str">
            <v/>
          </cell>
          <cell r="P112">
            <v>2.0589176774786395E-3</v>
          </cell>
          <cell r="Q112">
            <v>1.9928769217859223E-2</v>
          </cell>
          <cell r="R112">
            <v>2.1987686895337862E-2</v>
          </cell>
          <cell r="S112" t="str">
            <v/>
          </cell>
          <cell r="U112">
            <v>1.5869205117925972E-2</v>
          </cell>
          <cell r="V112">
            <v>3.1660715229152071E-3</v>
          </cell>
          <cell r="W112">
            <v>2.0394939258044208E-3</v>
          </cell>
          <cell r="X112">
            <v>9.1291632869338485E-4</v>
          </cell>
          <cell r="Y112">
            <v>2.1987686895338983E-2</v>
          </cell>
          <cell r="Z112" t="str">
            <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t="str">
            <v/>
          </cell>
          <cell r="K113">
            <v>0.13403311170137616</v>
          </cell>
          <cell r="L113">
            <v>3.3263546036770841E-2</v>
          </cell>
          <cell r="M113">
            <v>0.167296657738147</v>
          </cell>
          <cell r="N113" t="str">
            <v/>
          </cell>
          <cell r="P113">
            <v>2.8274740263742642E-2</v>
          </cell>
          <cell r="Q113">
            <v>4.8031032257706031E-2</v>
          </cell>
          <cell r="R113">
            <v>7.630577252144867E-2</v>
          </cell>
          <cell r="S113" t="str">
            <v/>
          </cell>
          <cell r="U113">
            <v>3.7570256587048843E-2</v>
          </cell>
          <cell r="V113">
            <v>8.9583462194514201E-5</v>
          </cell>
          <cell r="W113">
            <v>2.9218086825605224E-6</v>
          </cell>
          <cell r="X113">
            <v>2.9021858846047535E-5</v>
          </cell>
          <cell r="Y113">
            <v>3.7691783716771968E-2</v>
          </cell>
          <cell r="Z113" t="str">
            <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t="str">
            <v/>
          </cell>
          <cell r="K114">
            <v>1.3418435734828397E-2</v>
          </cell>
          <cell r="L114">
            <v>0.17267594604099423</v>
          </cell>
          <cell r="M114">
            <v>0.18609438177582263</v>
          </cell>
          <cell r="N114" t="str">
            <v/>
          </cell>
          <cell r="P114">
            <v>2.9016242991540375</v>
          </cell>
          <cell r="Q114">
            <v>0.2588959647065513</v>
          </cell>
          <cell r="R114">
            <v>3.1605202638605889</v>
          </cell>
          <cell r="S114" t="str">
            <v/>
          </cell>
          <cell r="U114">
            <v>0.74569809750342508</v>
          </cell>
          <cell r="V114">
            <v>0.28480869899865091</v>
          </cell>
          <cell r="W114">
            <v>4.3997509726289419</v>
          </cell>
          <cell r="X114">
            <v>1.3994714650967176E-2</v>
          </cell>
          <cell r="Y114">
            <v>5.4442524837819848</v>
          </cell>
          <cell r="Z114" t="str">
            <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t="str">
            <v/>
          </cell>
          <cell r="K115">
            <v>0.16181486880466361</v>
          </cell>
          <cell r="L115">
            <v>0.92016534391534244</v>
          </cell>
          <cell r="M115">
            <v>1.081980212720006</v>
          </cell>
          <cell r="N115" t="str">
            <v/>
          </cell>
          <cell r="P115">
            <v>3.0312901253882147</v>
          </cell>
          <cell r="Q115">
            <v>0.72257148826044981</v>
          </cell>
          <cell r="R115">
            <v>3.7538616136486644</v>
          </cell>
          <cell r="S115" t="str">
            <v/>
          </cell>
          <cell r="U115">
            <v>0.11852479307855374</v>
          </cell>
          <cell r="V115">
            <v>0.10163637424666817</v>
          </cell>
          <cell r="W115">
            <v>0.18214869281045776</v>
          </cell>
          <cell r="X115">
            <v>0.17504767092021983</v>
          </cell>
          <cell r="Y115">
            <v>0.57735753105589949</v>
          </cell>
          <cell r="Z115" t="str">
            <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t="str">
            <v/>
          </cell>
          <cell r="K116">
            <v>0.94983996482884203</v>
          </cell>
          <cell r="L116">
            <v>0.51980603205713927</v>
          </cell>
          <cell r="M116">
            <v>1.4696459968859812</v>
          </cell>
          <cell r="N116" t="str">
            <v/>
          </cell>
          <cell r="P116">
            <v>0.40668854296372964</v>
          </cell>
          <cell r="Q116">
            <v>0.31439789333052959</v>
          </cell>
          <cell r="R116">
            <v>0.72108643629425928</v>
          </cell>
          <cell r="S116" t="str">
            <v/>
          </cell>
          <cell r="U116">
            <v>0.11838598760851642</v>
          </cell>
          <cell r="V116">
            <v>0.10475681722197573</v>
          </cell>
          <cell r="W116">
            <v>0.17003438880972047</v>
          </cell>
          <cell r="X116">
            <v>5.4298735965296926E-2</v>
          </cell>
          <cell r="Y116">
            <v>0.44747592960550958</v>
          </cell>
          <cell r="Z116" t="str">
            <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t="str">
            <v/>
          </cell>
          <cell r="K117">
            <v>1.4699808052092294E-3</v>
          </cell>
          <cell r="L117">
            <v>0.16687526074259373</v>
          </cell>
          <cell r="M117">
            <v>0.16834524154780298</v>
          </cell>
          <cell r="N117" t="str">
            <v/>
          </cell>
          <cell r="P117">
            <v>1.3001721260778822</v>
          </cell>
          <cell r="Q117">
            <v>1.6324845718400479E-2</v>
          </cell>
          <cell r="R117">
            <v>1.3164969717962827</v>
          </cell>
          <cell r="S117" t="str">
            <v/>
          </cell>
          <cell r="U117">
            <v>0.26500311590340259</v>
          </cell>
          <cell r="V117">
            <v>2.4624670190098796</v>
          </cell>
          <cell r="W117">
            <v>0.67318623757542939</v>
          </cell>
          <cell r="X117">
            <v>9.3534148128558356E-3</v>
          </cell>
          <cell r="Y117">
            <v>3.4100097873015676</v>
          </cell>
          <cell r="Z117" t="str">
            <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t="str">
            <v/>
          </cell>
          <cell r="K118">
            <v>1.2193429969493831E-2</v>
          </cell>
          <cell r="L118">
            <v>5.5563287530412613E-2</v>
          </cell>
          <cell r="M118">
            <v>6.7756717499906444E-2</v>
          </cell>
          <cell r="N118" t="str">
            <v/>
          </cell>
          <cell r="P118">
            <v>0.10493414441526089</v>
          </cell>
          <cell r="Q118">
            <v>0.12909022470824374</v>
          </cell>
          <cell r="R118">
            <v>0.23402436912350463</v>
          </cell>
          <cell r="S118" t="str">
            <v/>
          </cell>
          <cell r="U118">
            <v>4.3246367574831836E-2</v>
          </cell>
          <cell r="V118">
            <v>3.3892570841267455E-2</v>
          </cell>
          <cell r="W118">
            <v>5.3054834919124515E-2</v>
          </cell>
          <cell r="X118">
            <v>0.160528601646413</v>
          </cell>
          <cell r="Y118">
            <v>0.29072237498163678</v>
          </cell>
          <cell r="Z118" t="str">
            <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t="str">
            <v/>
          </cell>
          <cell r="P119">
            <v>0.14626032490962509</v>
          </cell>
          <cell r="Q119">
            <v>0.19194291204600458</v>
          </cell>
          <cell r="R119">
            <v>0.3382032369556297</v>
          </cell>
          <cell r="S119" t="str">
            <v/>
          </cell>
          <cell r="U119">
            <v>2.8992400875240111E-2</v>
          </cell>
          <cell r="V119">
            <v>2.5585605953859888E-4</v>
          </cell>
          <cell r="W119">
            <v>0.10459457007873364</v>
          </cell>
          <cell r="X119">
            <v>4.0742170026290933E-4</v>
          </cell>
          <cell r="Y119">
            <v>0.13425024871377528</v>
          </cell>
          <cell r="Z119" t="str">
            <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t="str">
            <v/>
          </cell>
          <cell r="K121">
            <v>7.7579552468625367E-4</v>
          </cell>
          <cell r="L121">
            <v>7.8693391441545801E-2</v>
          </cell>
          <cell r="M121">
            <v>7.946918696623205E-2</v>
          </cell>
          <cell r="N121" t="str">
            <v/>
          </cell>
          <cell r="P121">
            <v>3.6243163125698467E-5</v>
          </cell>
          <cell r="Q121">
            <v>4.9669956578166814E-3</v>
          </cell>
          <cell r="R121">
            <v>5.0032388209423802E-3</v>
          </cell>
          <cell r="S121" t="str">
            <v/>
          </cell>
          <cell r="U121">
            <v>3.527877688873958E-2</v>
          </cell>
          <cell r="V121">
            <v>2.9859856575935209E-4</v>
          </cell>
          <cell r="W121">
            <v>0.6090620445617444</v>
          </cell>
          <cell r="X121">
            <v>1.0990287579350562E-2</v>
          </cell>
          <cell r="Y121">
            <v>0.65562970759559391</v>
          </cell>
          <cell r="Z121" t="str">
            <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t="str">
            <v/>
          </cell>
          <cell r="K122">
            <v>1.9751491530067816E-2</v>
          </cell>
          <cell r="L122">
            <v>2.3965733132651924E-3</v>
          </cell>
          <cell r="M122">
            <v>2.214806484333301E-2</v>
          </cell>
          <cell r="N122" t="str">
            <v/>
          </cell>
          <cell r="P122">
            <v>0.13955745224703972</v>
          </cell>
          <cell r="Q122">
            <v>4.2947601523793774E-4</v>
          </cell>
          <cell r="R122">
            <v>0.13998692826227765</v>
          </cell>
          <cell r="S122" t="str">
            <v/>
          </cell>
          <cell r="U122">
            <v>1.5886623659358147E-2</v>
          </cell>
          <cell r="V122">
            <v>0.12164954549160295</v>
          </cell>
          <cell r="W122">
            <v>8.0641869207996097E-2</v>
          </cell>
          <cell r="X122">
            <v>4.2160169708063806E-2</v>
          </cell>
          <cell r="Y122">
            <v>0.26033820806702102</v>
          </cell>
          <cell r="Z122" t="str">
            <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t="str">
            <v/>
          </cell>
          <cell r="K123">
            <v>0.18661426730757491</v>
          </cell>
          <cell r="L123">
            <v>5.6009382482217864</v>
          </cell>
          <cell r="M123">
            <v>5.7875525155293612</v>
          </cell>
          <cell r="N123" t="str">
            <v/>
          </cell>
          <cell r="P123">
            <v>1.2180711032819121E-2</v>
          </cell>
          <cell r="Q123">
            <v>6.9411245803763016E-4</v>
          </cell>
          <cell r="R123">
            <v>1.2874823490856752E-2</v>
          </cell>
          <cell r="S123" t="str">
            <v/>
          </cell>
          <cell r="U123">
            <v>8.06869174938767E-2</v>
          </cell>
          <cell r="V123">
            <v>0.28106327188490809</v>
          </cell>
          <cell r="W123">
            <v>0.57562696910323496</v>
          </cell>
          <cell r="X123">
            <v>1.2582436106242159</v>
          </cell>
          <cell r="Y123">
            <v>2.1956207691062355</v>
          </cell>
          <cell r="Z123" t="str">
            <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t="str">
            <v/>
          </cell>
          <cell r="K124">
            <v>1.1752527290398867E-3</v>
          </cell>
          <cell r="L124">
            <v>0.24663950466780013</v>
          </cell>
          <cell r="M124">
            <v>0.24781475739684003</v>
          </cell>
          <cell r="N124" t="str">
            <v/>
          </cell>
          <cell r="P124">
            <v>1.5118857450971912</v>
          </cell>
          <cell r="Q124">
            <v>0.38197640435363306</v>
          </cell>
          <cell r="R124">
            <v>1.8938621494508243</v>
          </cell>
          <cell r="S124" t="str">
            <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t="str">
            <v/>
          </cell>
          <cell r="K125">
            <v>8.1441252374109513E-2</v>
          </cell>
          <cell r="L125">
            <v>5.695766559552809E-2</v>
          </cell>
          <cell r="M125">
            <v>0.1383989179696376</v>
          </cell>
          <cell r="N125" t="str">
            <v/>
          </cell>
          <cell r="P125">
            <v>0.27207685196135062</v>
          </cell>
          <cell r="Q125">
            <v>1.5233678304632337E-2</v>
          </cell>
          <cell r="R125">
            <v>0.28731053026598297</v>
          </cell>
          <cell r="S125" t="str">
            <v/>
          </cell>
          <cell r="U125">
            <v>6.7075251668484881E-2</v>
          </cell>
          <cell r="V125">
            <v>0.5285890733187113</v>
          </cell>
          <cell r="W125">
            <v>0.50741707513195311</v>
          </cell>
          <cell r="X125">
            <v>0.17058960163251274</v>
          </cell>
          <cell r="Y125">
            <v>1.2736710017516621</v>
          </cell>
          <cell r="Z125" t="str">
            <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t="str">
            <v/>
          </cell>
          <cell r="K126">
            <v>2.4743282849237061E-2</v>
          </cell>
          <cell r="L126">
            <v>0.30433695772285829</v>
          </cell>
          <cell r="M126">
            <v>0.32908024057209534</v>
          </cell>
          <cell r="N126" t="str">
            <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t="str">
            <v/>
          </cell>
          <cell r="K127">
            <v>3.8412480376766332E-2</v>
          </cell>
          <cell r="L127">
            <v>3.7750196232339342E-3</v>
          </cell>
          <cell r="M127">
            <v>4.2187500000000266E-2</v>
          </cell>
          <cell r="N127" t="str">
            <v/>
          </cell>
          <cell r="P127">
            <v>4.0289031190101059E-3</v>
          </cell>
          <cell r="Q127">
            <v>2.1491930214322399E-2</v>
          </cell>
          <cell r="R127">
            <v>2.5520833333332507E-2</v>
          </cell>
          <cell r="S127" t="str">
            <v/>
          </cell>
          <cell r="U127">
            <v>1.7182871580415492E-2</v>
          </cell>
          <cell r="V127">
            <v>4.2423549398851196E-3</v>
          </cell>
          <cell r="W127">
            <v>3.0550291862695071E-3</v>
          </cell>
          <cell r="X127">
            <v>1.0405776267642473E-3</v>
          </cell>
          <cell r="Y127">
            <v>2.5520833333334367E-2</v>
          </cell>
          <cell r="Z127" t="str">
            <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t="str">
            <v/>
          </cell>
          <cell r="K128">
            <v>6.0866411563699076E-2</v>
          </cell>
          <cell r="L128">
            <v>0.17368645663878648</v>
          </cell>
          <cell r="M128">
            <v>0.23455286820248555</v>
          </cell>
          <cell r="N128" t="str">
            <v/>
          </cell>
          <cell r="P128">
            <v>0.10490605487123805</v>
          </cell>
          <cell r="Q128">
            <v>7.0692486938796067E-2</v>
          </cell>
          <cell r="R128">
            <v>0.17559854181003412</v>
          </cell>
          <cell r="S128" t="str">
            <v/>
          </cell>
          <cell r="U128">
            <v>5.8502542522683714E-8</v>
          </cell>
          <cell r="V128">
            <v>0.28042305349534508</v>
          </cell>
          <cell r="W128">
            <v>1.4871928605938503E-3</v>
          </cell>
          <cell r="X128">
            <v>6.1863174763008566E-2</v>
          </cell>
          <cell r="Y128">
            <v>0.34377347962149002</v>
          </cell>
          <cell r="Z128" t="str">
            <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t="str">
            <v/>
          </cell>
          <cell r="K129">
            <v>2.1604660788285084E-2</v>
          </cell>
          <cell r="L129">
            <v>1.7627446888353728</v>
          </cell>
          <cell r="M129">
            <v>1.784349349623658</v>
          </cell>
          <cell r="N129" t="str">
            <v/>
          </cell>
          <cell r="P129">
            <v>0.11679511269816009</v>
          </cell>
          <cell r="Q129">
            <v>5.9138096866387276E-2</v>
          </cell>
          <cell r="R129">
            <v>0.17593320956454736</v>
          </cell>
          <cell r="S129" t="str">
            <v/>
          </cell>
          <cell r="U129">
            <v>1.0159699051363011E-2</v>
          </cell>
          <cell r="V129">
            <v>0.10808379931319714</v>
          </cell>
          <cell r="W129">
            <v>8.4532978638945429E-3</v>
          </cell>
          <cell r="X129">
            <v>0.7941577595805448</v>
          </cell>
          <cell r="Y129">
            <v>0.92085455580899955</v>
          </cell>
          <cell r="Z129" t="str">
            <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t="str">
            <v/>
          </cell>
          <cell r="K130">
            <v>0.19054456535062531</v>
          </cell>
          <cell r="L130">
            <v>0.3639737274501576</v>
          </cell>
          <cell r="M130">
            <v>0.55451829280078291</v>
          </cell>
          <cell r="N130" t="str">
            <v/>
          </cell>
          <cell r="P130">
            <v>0.72955829442973208</v>
          </cell>
          <cell r="Q130">
            <v>2.2995119787125192E-3</v>
          </cell>
          <cell r="R130">
            <v>0.73185780640844456</v>
          </cell>
          <cell r="S130" t="str">
            <v/>
          </cell>
          <cell r="U130">
            <v>0.10059332863621079</v>
          </cell>
          <cell r="V130">
            <v>0.8222862066141311</v>
          </cell>
          <cell r="W130">
            <v>0.47853493292342242</v>
          </cell>
          <cell r="X130">
            <v>0.12532955188258754</v>
          </cell>
          <cell r="Y130">
            <v>1.5267440200563516</v>
          </cell>
          <cell r="Z130" t="str">
            <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t="str">
            <v/>
          </cell>
          <cell r="K131">
            <v>9.2619648211829289E-4</v>
          </cell>
          <cell r="L131">
            <v>0.21501920175723468</v>
          </cell>
          <cell r="M131">
            <v>0.21594539823935296</v>
          </cell>
          <cell r="N131" t="str">
            <v/>
          </cell>
          <cell r="P131">
            <v>1.2728613596487734</v>
          </cell>
          <cell r="Q131">
            <v>0.12168498295031749</v>
          </cell>
          <cell r="R131">
            <v>1.3945463425990909</v>
          </cell>
          <cell r="S131" t="str">
            <v/>
          </cell>
          <cell r="U131">
            <v>9.9151555505419264E-2</v>
          </cell>
          <cell r="V131">
            <v>0.5046879933891445</v>
          </cell>
          <cell r="W131">
            <v>2.065875628389182E-2</v>
          </cell>
          <cell r="X131">
            <v>2.4782075473387451E-3</v>
          </cell>
          <cell r="Y131">
            <v>0.62697651272579435</v>
          </cell>
          <cell r="Z131" t="str">
            <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t="str">
            <v/>
          </cell>
          <cell r="U133">
            <v>1.6526100492271778</v>
          </cell>
          <cell r="V133">
            <v>0.41039127426743988</v>
          </cell>
          <cell r="W133">
            <v>4.0311833688699386</v>
          </cell>
          <cell r="X133">
            <v>0.95669571073465987</v>
          </cell>
          <cell r="Y133">
            <v>7.0508804030992156</v>
          </cell>
          <cell r="Z133" t="str">
            <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t="str">
            <v/>
          </cell>
          <cell r="K134">
            <v>5.1287816753834627E-2</v>
          </cell>
          <cell r="L134">
            <v>0.75819336782526781</v>
          </cell>
          <cell r="M134">
            <v>0.80948118457910245</v>
          </cell>
          <cell r="N134" t="str">
            <v/>
          </cell>
          <cell r="P134">
            <v>0.46432781706777559</v>
          </cell>
          <cell r="Q134">
            <v>0.11202225614941895</v>
          </cell>
          <cell r="R134">
            <v>0.57635007321719456</v>
          </cell>
          <cell r="S134" t="str">
            <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t="str">
            <v/>
          </cell>
          <cell r="K135">
            <v>1.1631574778535353E-3</v>
          </cell>
          <cell r="L135">
            <v>0.68242583328878903</v>
          </cell>
          <cell r="M135">
            <v>0.68358899076664259</v>
          </cell>
          <cell r="N135" t="str">
            <v/>
          </cell>
          <cell r="P135">
            <v>0.93606055742384253</v>
          </cell>
          <cell r="Q135">
            <v>5.4506861919319798E-2</v>
          </cell>
          <cell r="R135">
            <v>0.99056741934316228</v>
          </cell>
          <cell r="S135" t="str">
            <v/>
          </cell>
          <cell r="U135">
            <v>0.13752343459043845</v>
          </cell>
          <cell r="V135">
            <v>1.1147039181549985</v>
          </cell>
          <cell r="W135">
            <v>0.92604007221142148</v>
          </cell>
          <cell r="X135">
            <v>2.7096895879867176</v>
          </cell>
          <cell r="Y135">
            <v>4.8879570129435752</v>
          </cell>
          <cell r="Z135" t="str">
            <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t="str">
            <v/>
          </cell>
          <cell r="K136">
            <v>0.72669302931533142</v>
          </cell>
          <cell r="L136">
            <v>3.2220921011535681</v>
          </cell>
          <cell r="M136">
            <v>3.9487851304688997</v>
          </cell>
          <cell r="N136" t="str">
            <v/>
          </cell>
          <cell r="P136">
            <v>0.1178493866004163</v>
          </cell>
          <cell r="Q136">
            <v>1.0939729312953891E-2</v>
          </cell>
          <cell r="R136">
            <v>0.12878911591337019</v>
          </cell>
          <cell r="S136" t="str">
            <v/>
          </cell>
          <cell r="U136">
            <v>0.66787890280319506</v>
          </cell>
          <cell r="V136">
            <v>3.1808482302036918</v>
          </cell>
          <cell r="W136">
            <v>0.1204968279535846</v>
          </cell>
          <cell r="X136">
            <v>0.25938765699200628</v>
          </cell>
          <cell r="Y136">
            <v>4.2286116179524775</v>
          </cell>
          <cell r="Z136" t="str">
            <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t="str">
            <v/>
          </cell>
          <cell r="K137">
            <v>3.9720502098938994E-2</v>
          </cell>
          <cell r="L137">
            <v>4.9713054658349153E-2</v>
          </cell>
          <cell r="M137">
            <v>8.9433556757288146E-2</v>
          </cell>
          <cell r="N137" t="str">
            <v/>
          </cell>
          <cell r="P137">
            <v>3.8260661251937923E-3</v>
          </cell>
          <cell r="Q137">
            <v>1.9806453365323402E-2</v>
          </cell>
          <cell r="R137">
            <v>2.3632519490517194E-2</v>
          </cell>
          <cell r="S137" t="str">
            <v/>
          </cell>
          <cell r="U137">
            <v>6.018689284015151E-2</v>
          </cell>
          <cell r="V137">
            <v>0.13428189033258867</v>
          </cell>
          <cell r="W137">
            <v>9.719292127582263E-2</v>
          </cell>
          <cell r="X137">
            <v>2.3356921835108093E-2</v>
          </cell>
          <cell r="Y137">
            <v>0.31501862628367089</v>
          </cell>
          <cell r="Z137" t="str">
            <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t="str">
            <v/>
          </cell>
          <cell r="K138">
            <v>3.8421730720992683E-2</v>
          </cell>
          <cell r="L138">
            <v>0.43609560526362939</v>
          </cell>
          <cell r="M138">
            <v>0.47451733598462209</v>
          </cell>
          <cell r="N138" t="str">
            <v/>
          </cell>
          <cell r="P138">
            <v>2.8712680468875842</v>
          </cell>
          <cell r="Q138">
            <v>0.68855415517664709</v>
          </cell>
          <cell r="R138">
            <v>3.5598222020642312</v>
          </cell>
          <cell r="S138" t="str">
            <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t="str">
            <v/>
          </cell>
          <cell r="K139">
            <v>1.7421099251413628E-4</v>
          </cell>
          <cell r="L139">
            <v>0.83518079540142542</v>
          </cell>
          <cell r="M139">
            <v>0.83535500639393956</v>
          </cell>
          <cell r="N139" t="str">
            <v/>
          </cell>
          <cell r="P139">
            <v>1.4469437921987429</v>
          </cell>
          <cell r="Q139">
            <v>4.7701804802469751E-2</v>
          </cell>
          <cell r="R139">
            <v>1.4946455970012127</v>
          </cell>
          <cell r="S139" t="str">
            <v/>
          </cell>
          <cell r="U139">
            <v>6.6132074355215897E-2</v>
          </cell>
          <cell r="V139">
            <v>1.7970510473214862</v>
          </cell>
          <cell r="W139">
            <v>0.11033508188637701</v>
          </cell>
          <cell r="X139">
            <v>1.3242481586168373E-2</v>
          </cell>
          <cell r="Y139">
            <v>1.9867606851492476</v>
          </cell>
          <cell r="Z139" t="str">
            <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t="str">
            <v/>
          </cell>
          <cell r="K140">
            <v>5.314167793417006E-4</v>
          </cell>
          <cell r="L140">
            <v>0.15147389491188226</v>
          </cell>
          <cell r="M140">
            <v>0.15200531169122397</v>
          </cell>
          <cell r="N140" t="str">
            <v/>
          </cell>
          <cell r="P140">
            <v>3.9570109470886031E-2</v>
          </cell>
          <cell r="Q140">
            <v>2.2329612620454006E-2</v>
          </cell>
          <cell r="R140">
            <v>6.1899722091340037E-2</v>
          </cell>
          <cell r="S140" t="str">
            <v/>
          </cell>
          <cell r="U140">
            <v>3.0396111165630602E-3</v>
          </cell>
          <cell r="V140">
            <v>0.10389077835998047</v>
          </cell>
          <cell r="W140">
            <v>1.7771918248154683</v>
          </cell>
          <cell r="X140">
            <v>0.63771877590048798</v>
          </cell>
          <cell r="Y140">
            <v>2.5218409901924996</v>
          </cell>
          <cell r="Z140" t="str">
            <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t="str">
            <v/>
          </cell>
          <cell r="K141">
            <v>1.8413520120689895E-2</v>
          </cell>
          <cell r="L141">
            <v>4.1870715901917481E-2</v>
          </cell>
          <cell r="M141">
            <v>6.0284236022607379E-2</v>
          </cell>
          <cell r="N141" t="str">
            <v/>
          </cell>
          <cell r="P141">
            <v>1.2427392293530595</v>
          </cell>
          <cell r="Q141">
            <v>0.31078105478380236</v>
          </cell>
          <cell r="R141">
            <v>1.5535202841368618</v>
          </cell>
          <cell r="S141" t="str">
            <v/>
          </cell>
          <cell r="U141">
            <v>0.30608401590860546</v>
          </cell>
          <cell r="V141">
            <v>9.3237732690012391E-4</v>
          </cell>
          <cell r="W141">
            <v>0.77372152068977218</v>
          </cell>
          <cell r="X141">
            <v>0.54023388500526037</v>
          </cell>
          <cell r="Y141">
            <v>1.6209717989305381</v>
          </cell>
          <cell r="Z141" t="str">
            <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t="str">
            <v/>
          </cell>
          <cell r="K142">
            <v>2.0357643369534748E-2</v>
          </cell>
          <cell r="L142">
            <v>0.21790165605452719</v>
          </cell>
          <cell r="M142">
            <v>0.23825929942406193</v>
          </cell>
          <cell r="N142" t="str">
            <v/>
          </cell>
          <cell r="P142">
            <v>1.9342408235134796</v>
          </cell>
          <cell r="Q142">
            <v>0.16903656135924697</v>
          </cell>
          <cell r="R142">
            <v>2.1032773848727264</v>
          </cell>
          <cell r="S142" t="str">
            <v/>
          </cell>
          <cell r="U142">
            <v>1.8411008081592795E-2</v>
          </cell>
          <cell r="V142">
            <v>1.0547207998360055</v>
          </cell>
          <cell r="W142">
            <v>6.2920469261107267E-2</v>
          </cell>
          <cell r="X142">
            <v>0.4114374721851346</v>
          </cell>
          <cell r="Y142">
            <v>1.54748974936384</v>
          </cell>
          <cell r="Z142" t="str">
            <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t="str">
            <v/>
          </cell>
          <cell r="K143">
            <v>0.17767500697067601</v>
          </cell>
          <cell r="L143">
            <v>1.5395530496884735</v>
          </cell>
          <cell r="M143">
            <v>1.7172280566591496</v>
          </cell>
          <cell r="N143" t="str">
            <v/>
          </cell>
          <cell r="P143">
            <v>0.60282927102340378</v>
          </cell>
          <cell r="Q143">
            <v>1.7975885567928604E-2</v>
          </cell>
          <cell r="R143">
            <v>0.6208051565913324</v>
          </cell>
          <cell r="S143" t="str">
            <v/>
          </cell>
          <cell r="U143">
            <v>1.8193470754813059E-2</v>
          </cell>
          <cell r="V143">
            <v>0.34480294488114771</v>
          </cell>
          <cell r="W143">
            <v>0.28285006201900376</v>
          </cell>
          <cell r="X143">
            <v>0.25823677921172716</v>
          </cell>
          <cell r="Y143">
            <v>0.90408325686669166</v>
          </cell>
          <cell r="Z143" t="str">
            <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t="str">
            <v/>
          </cell>
          <cell r="K144">
            <v>9.7094707767967331E-2</v>
          </cell>
          <cell r="L144">
            <v>2.5538544639782827E-2</v>
          </cell>
          <cell r="M144">
            <v>0.12263325240775017</v>
          </cell>
          <cell r="N144" t="str">
            <v/>
          </cell>
          <cell r="P144">
            <v>3.5193728306548553</v>
          </cell>
          <cell r="Q144">
            <v>0.3160351314257972</v>
          </cell>
          <cell r="R144">
            <v>3.8354079620806525</v>
          </cell>
          <cell r="S144" t="str">
            <v/>
          </cell>
          <cell r="U144">
            <v>7.1285927274297597E-2</v>
          </cell>
          <cell r="V144">
            <v>0.66401340473258164</v>
          </cell>
          <cell r="W144">
            <v>1.3890814944223995</v>
          </cell>
          <cell r="X144">
            <v>2.4125595232985595</v>
          </cell>
          <cell r="Y144">
            <v>4.5369403497278382</v>
          </cell>
          <cell r="Z144" t="str">
            <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t="str">
            <v/>
          </cell>
          <cell r="K145">
            <v>1.0968779541576136E-2</v>
          </cell>
          <cell r="L145">
            <v>2.2786146612157441E-4</v>
          </cell>
          <cell r="M145">
            <v>1.1196641007697711E-2</v>
          </cell>
          <cell r="N145" t="str">
            <v/>
          </cell>
          <cell r="P145">
            <v>4.0895672268102621E-3</v>
          </cell>
          <cell r="Q145">
            <v>2.1102875040509304E-2</v>
          </cell>
          <cell r="R145">
            <v>2.5192442267319565E-2</v>
          </cell>
          <cell r="S145" t="str">
            <v/>
          </cell>
          <cell r="U145">
            <v>1.9686574702220357E-2</v>
          </cell>
          <cell r="V145">
            <v>3.168972006922018E-3</v>
          </cell>
          <cell r="W145">
            <v>1.6464491432611863E-3</v>
          </cell>
          <cell r="X145">
            <v>6.9044641491600427E-4</v>
          </cell>
          <cell r="Y145">
            <v>2.5192442267319565E-2</v>
          </cell>
          <cell r="Z145" t="str">
            <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t="str">
            <v/>
          </cell>
          <cell r="K146">
            <v>2.4211912753992353E-2</v>
          </cell>
          <cell r="L146">
            <v>2.6434347406935755E-4</v>
          </cell>
          <cell r="M146">
            <v>2.447625622806171E-2</v>
          </cell>
          <cell r="N146" t="str">
            <v/>
          </cell>
          <cell r="P146">
            <v>0.86598910659425155</v>
          </cell>
          <cell r="Q146">
            <v>2.1048813195610867E-2</v>
          </cell>
          <cell r="R146">
            <v>0.88703791978986246</v>
          </cell>
          <cell r="S146" t="str">
            <v/>
          </cell>
          <cell r="U146">
            <v>0.10456399545497377</v>
          </cell>
          <cell r="V146">
            <v>2.1336897233881137E-2</v>
          </cell>
          <cell r="W146">
            <v>0.81238214973136436</v>
          </cell>
          <cell r="X146">
            <v>0.20434988707345725</v>
          </cell>
          <cell r="Y146">
            <v>1.1426329294936766</v>
          </cell>
          <cell r="Z146" t="str">
            <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t="str">
            <v/>
          </cell>
          <cell r="K147">
            <v>0.23953526635410005</v>
          </cell>
          <cell r="L147">
            <v>10.035352414463388</v>
          </cell>
          <cell r="M147">
            <v>10.274887680817487</v>
          </cell>
          <cell r="N147" t="str">
            <v/>
          </cell>
          <cell r="P147">
            <v>8.782258157927705E-3</v>
          </cell>
          <cell r="Q147">
            <v>1.2851103564993978E-2</v>
          </cell>
          <cell r="R147">
            <v>2.1633361722921685E-2</v>
          </cell>
          <cell r="S147" t="str">
            <v/>
          </cell>
          <cell r="U147">
            <v>0.28035870235838739</v>
          </cell>
          <cell r="V147">
            <v>0.27014884534706868</v>
          </cell>
          <cell r="W147">
            <v>4.1708759825227803E-3</v>
          </cell>
          <cell r="X147">
            <v>0.18347763379683321</v>
          </cell>
          <cell r="Y147">
            <v>0.73815605748481206</v>
          </cell>
          <cell r="Z147" t="str">
            <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t="str">
            <v/>
          </cell>
          <cell r="K148">
            <v>0.40531160451682346</v>
          </cell>
          <cell r="L148">
            <v>8.7159934124426233</v>
          </cell>
          <cell r="M148">
            <v>9.1213050169594467</v>
          </cell>
          <cell r="N148" t="str">
            <v/>
          </cell>
          <cell r="P148">
            <v>5.5012274306168631</v>
          </cell>
          <cell r="Q148">
            <v>0.46285765553238073</v>
          </cell>
          <cell r="R148">
            <v>5.964085086149244</v>
          </cell>
          <cell r="S148" t="str">
            <v/>
          </cell>
          <cell r="U148">
            <v>0.41478383660758306</v>
          </cell>
          <cell r="V148">
            <v>0.19406636342485253</v>
          </cell>
          <cell r="W148">
            <v>1.4864068756309503</v>
          </cell>
          <cell r="X148">
            <v>0.9200495343897086</v>
          </cell>
          <cell r="Y148">
            <v>3.0153066100530945</v>
          </cell>
          <cell r="Z148" t="str">
            <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t="str">
            <v/>
          </cell>
          <cell r="K149">
            <v>1.1624034375007201E-2</v>
          </cell>
          <cell r="L149">
            <v>3.8403007715017257E-2</v>
          </cell>
          <cell r="M149">
            <v>5.0027042090024454E-2</v>
          </cell>
          <cell r="N149" t="str">
            <v/>
          </cell>
          <cell r="P149">
            <v>2.875650491610112</v>
          </cell>
          <cell r="Q149">
            <v>0.33152981499628653</v>
          </cell>
          <cell r="R149">
            <v>3.2071803066063986</v>
          </cell>
          <cell r="S149" t="str">
            <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t="str">
            <v/>
          </cell>
          <cell r="K150">
            <v>0.13916782952986315</v>
          </cell>
          <cell r="L150">
            <v>5.0137196854494315</v>
          </cell>
          <cell r="M150">
            <v>5.1528875149792945</v>
          </cell>
          <cell r="N150" t="str">
            <v/>
          </cell>
          <cell r="P150">
            <v>4.0925274213738358</v>
          </cell>
          <cell r="Q150">
            <v>0.170280239529779</v>
          </cell>
          <cell r="R150">
            <v>4.262807660903615</v>
          </cell>
          <cell r="S150" t="str">
            <v/>
          </cell>
          <cell r="U150">
            <v>0.51686992626565187</v>
          </cell>
          <cell r="V150">
            <v>0.83047507069588589</v>
          </cell>
          <cell r="W150">
            <v>1.3989814454687237</v>
          </cell>
          <cell r="X150">
            <v>1.6514365342761221</v>
          </cell>
          <cell r="Y150">
            <v>4.3977629767063835</v>
          </cell>
          <cell r="Z150" t="str">
            <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t="str">
            <v/>
          </cell>
          <cell r="K151">
            <v>1.58154072668565E-3</v>
          </cell>
          <cell r="L151">
            <v>1.2835202986091387</v>
          </cell>
          <cell r="M151">
            <v>1.2851018393358244</v>
          </cell>
          <cell r="N151" t="str">
            <v/>
          </cell>
          <cell r="P151">
            <v>0.31631031562443745</v>
          </cell>
          <cell r="Q151">
            <v>9.4895663255120265E-5</v>
          </cell>
          <cell r="R151">
            <v>0.31640521128769256</v>
          </cell>
          <cell r="S151" t="str">
            <v/>
          </cell>
          <cell r="U151">
            <v>0.11089053168814426</v>
          </cell>
          <cell r="V151">
            <v>4.3295933193941545E-2</v>
          </cell>
          <cell r="W151">
            <v>4.7533297599618121E-2</v>
          </cell>
          <cell r="X151">
            <v>0.59152132621083331</v>
          </cell>
          <cell r="Y151">
            <v>0.79324108869253718</v>
          </cell>
          <cell r="Z151" t="str">
            <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t="str">
            <v/>
          </cell>
          <cell r="K152">
            <v>7.2141396402518515E-2</v>
          </cell>
          <cell r="L152">
            <v>8.9068118992108786E-2</v>
          </cell>
          <cell r="M152">
            <v>0.1612095153946273</v>
          </cell>
          <cell r="N152" t="str">
            <v/>
          </cell>
          <cell r="P152">
            <v>0.14806796344746584</v>
          </cell>
          <cell r="Q152">
            <v>0.10970184813466846</v>
          </cell>
          <cell r="R152">
            <v>0.2577698115821343</v>
          </cell>
          <cell r="S152" t="str">
            <v/>
          </cell>
          <cell r="U152">
            <v>4.9614696044172332E-2</v>
          </cell>
          <cell r="V152">
            <v>4.1602131504222444E-4</v>
          </cell>
          <cell r="W152">
            <v>1.3940284860898385E-2</v>
          </cell>
          <cell r="X152">
            <v>5.7289574126155082E-2</v>
          </cell>
          <cell r="Y152">
            <v>0.12126057634626802</v>
          </cell>
          <cell r="Z152" t="str">
            <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t="str">
            <v/>
          </cell>
          <cell r="K153">
            <v>2.2644561327849689E-2</v>
          </cell>
          <cell r="L153">
            <v>0.35599063984542328</v>
          </cell>
          <cell r="M153">
            <v>0.37863520117327298</v>
          </cell>
          <cell r="N153" t="str">
            <v/>
          </cell>
          <cell r="P153">
            <v>1.1061826807189639</v>
          </cell>
          <cell r="Q153">
            <v>0.35532007931161291</v>
          </cell>
          <cell r="R153">
            <v>1.4615027600305768</v>
          </cell>
          <cell r="S153" t="str">
            <v/>
          </cell>
          <cell r="U153">
            <v>0.55141123466739728</v>
          </cell>
          <cell r="V153">
            <v>0.76367076792099553</v>
          </cell>
          <cell r="W153">
            <v>3.1682242132109767E-2</v>
          </cell>
          <cell r="X153">
            <v>8.4084489344073074E-2</v>
          </cell>
          <cell r="Y153">
            <v>1.4308487340645757</v>
          </cell>
          <cell r="Z153" t="str">
            <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t="str">
            <v/>
          </cell>
          <cell r="K154">
            <v>0.34495724501395486</v>
          </cell>
          <cell r="L154">
            <v>2.2807072088059233</v>
          </cell>
          <cell r="M154">
            <v>2.6256644538198781</v>
          </cell>
          <cell r="N154" t="str">
            <v/>
          </cell>
          <cell r="P154">
            <v>0.5159242219053376</v>
          </cell>
          <cell r="Q154">
            <v>4.1854266256707174E-3</v>
          </cell>
          <cell r="R154">
            <v>0.52010964853100827</v>
          </cell>
          <cell r="S154" t="str">
            <v/>
          </cell>
          <cell r="U154">
            <v>2.2348651081092507E-3</v>
          </cell>
          <cell r="V154">
            <v>0.67983554294669934</v>
          </cell>
          <cell r="W154">
            <v>8.4344268959214805E-4</v>
          </cell>
          <cell r="X154">
            <v>0.17481773525351066</v>
          </cell>
          <cell r="Y154">
            <v>0.85773158599791133</v>
          </cell>
          <cell r="Z154" t="str">
            <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t="str">
            <v/>
          </cell>
          <cell r="K155">
            <v>0.4656733944027161</v>
          </cell>
          <cell r="L155">
            <v>3.0870836431031847</v>
          </cell>
          <cell r="M155">
            <v>3.5527570375059008</v>
          </cell>
          <cell r="N155" t="str">
            <v/>
          </cell>
          <cell r="P155">
            <v>4.180814383944746</v>
          </cell>
          <cell r="Q155">
            <v>0.48529423898509766</v>
          </cell>
          <cell r="R155">
            <v>4.6661086229298441</v>
          </cell>
          <cell r="S155" t="str">
            <v/>
          </cell>
          <cell r="U155">
            <v>0.50168109014639395</v>
          </cell>
          <cell r="V155">
            <v>9.2840657127070111E-2</v>
          </cell>
          <cell r="W155">
            <v>1.1321607783925014E-2</v>
          </cell>
          <cell r="X155">
            <v>6.022601266219497</v>
          </cell>
          <cell r="Y155">
            <v>6.6284446212768859</v>
          </cell>
          <cell r="Z155" t="str">
            <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row>
        <row r="16">
          <cell r="B16" t="str">
            <v>213</v>
          </cell>
          <cell r="C16">
            <v>5.8494823778061722E-3</v>
          </cell>
          <cell r="D16">
            <v>0.15369516103478192</v>
          </cell>
          <cell r="E16">
            <v>0.21669750865982884</v>
          </cell>
          <cell r="F16">
            <v>0.53648327682001407</v>
          </cell>
          <cell r="G16">
            <v>2.3289146722852937E-2</v>
          </cell>
          <cell r="H16">
            <v>0.93601457561528401</v>
          </cell>
          <cell r="I16" t="str">
            <v/>
          </cell>
          <cell r="K16">
            <v>1.7182754141825567E-2</v>
          </cell>
          <cell r="L16">
            <v>6.1466762783771523E-3</v>
          </cell>
          <cell r="M16">
            <v>2.3329430420202718E-2</v>
          </cell>
          <cell r="N16" t="str">
            <v/>
          </cell>
          <cell r="P16">
            <v>1.3595219821335446E-2</v>
          </cell>
          <cell r="Q16">
            <v>8.528061154674034E-3</v>
          </cell>
          <cell r="R16">
            <v>2.212328097600948E-2</v>
          </cell>
          <cell r="S16" t="str">
            <v/>
          </cell>
          <cell r="U16">
            <v>0.27273942228523651</v>
          </cell>
          <cell r="V16">
            <v>0.98015603031259646</v>
          </cell>
          <cell r="W16">
            <v>0.16707813592653178</v>
          </cell>
          <cell r="X16">
            <v>5.8069123664479659E-2</v>
          </cell>
          <cell r="Y16">
            <v>1.4780427121888446</v>
          </cell>
          <cell r="Z16" t="str">
            <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t="str">
            <v/>
          </cell>
          <cell r="K19">
            <v>2.1858151356705834E-2</v>
          </cell>
          <cell r="L19">
            <v>0.18382705290989193</v>
          </cell>
          <cell r="M19">
            <v>0.20568520426659775</v>
          </cell>
          <cell r="N19" t="str">
            <v/>
          </cell>
          <cell r="P19">
            <v>1.371274297115276</v>
          </cell>
          <cell r="Q19">
            <v>0.18944512377817468</v>
          </cell>
          <cell r="R19">
            <v>1.5607194208934507</v>
          </cell>
          <cell r="S19" t="str">
            <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row>
        <row r="41">
          <cell r="B41" t="str">
            <v>334</v>
          </cell>
          <cell r="C41">
            <v>5.2429252229185934</v>
          </cell>
          <cell r="D41">
            <v>0.20799032000966827</v>
          </cell>
          <cell r="E41">
            <v>0.96518355561217306</v>
          </cell>
          <cell r="F41">
            <v>0.53342708141658846</v>
          </cell>
          <cell r="G41">
            <v>0.87758188910896628</v>
          </cell>
          <cell r="H41">
            <v>7.8271080690659893</v>
          </cell>
          <cell r="I41" t="str">
            <v/>
          </cell>
          <cell r="K41">
            <v>0.18979720344458223</v>
          </cell>
          <cell r="L41">
            <v>3.6709556666232719</v>
          </cell>
          <cell r="M41">
            <v>3.8607528700678539</v>
          </cell>
          <cell r="N41" t="str">
            <v/>
          </cell>
          <cell r="P41">
            <v>3.798901347831049E-2</v>
          </cell>
          <cell r="Q41">
            <v>5.1638894623891596E-3</v>
          </cell>
          <cell r="R41">
            <v>4.315290294069965E-2</v>
          </cell>
          <cell r="S41" t="str">
            <v/>
          </cell>
          <cell r="U41">
            <v>0.42082634036241295</v>
          </cell>
          <cell r="V41">
            <v>9.5990485898741259E-3</v>
          </cell>
          <cell r="W41">
            <v>0.60838820471847943</v>
          </cell>
          <cell r="X41">
            <v>3.7012094259800685</v>
          </cell>
          <cell r="Y41">
            <v>4.7400230196508346</v>
          </cell>
          <cell r="Z41" t="str">
            <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row>
        <row r="45">
          <cell r="B45" t="str">
            <v>341</v>
          </cell>
          <cell r="C45">
            <v>2.1543844583247083</v>
          </cell>
          <cell r="D45">
            <v>1.3084466763001898</v>
          </cell>
          <cell r="E45">
            <v>0.42072255538135223</v>
          </cell>
          <cell r="F45">
            <v>0.2245207002671081</v>
          </cell>
          <cell r="G45">
            <v>0.34234388356088619</v>
          </cell>
          <cell r="H45">
            <v>4.450418273834245</v>
          </cell>
          <cell r="I45" t="str">
            <v/>
          </cell>
          <cell r="K45">
            <v>2.6179315715682095E-2</v>
          </cell>
          <cell r="L45">
            <v>0.3644966265029812</v>
          </cell>
          <cell r="M45">
            <v>0.39067594221866331</v>
          </cell>
          <cell r="N45" t="str">
            <v/>
          </cell>
          <cell r="P45">
            <v>1.6466553753125122</v>
          </cell>
          <cell r="Q45">
            <v>0.76529578015625566</v>
          </cell>
          <cell r="R45">
            <v>2.4119511554687678</v>
          </cell>
          <cell r="S45" t="str">
            <v/>
          </cell>
          <cell r="U45">
            <v>2.5206533058932622E-5</v>
          </cell>
          <cell r="V45">
            <v>0.91006914705100039</v>
          </cell>
          <cell r="W45">
            <v>0.18152870972181179</v>
          </cell>
          <cell r="X45">
            <v>3.6389767297826237</v>
          </cell>
          <cell r="Y45">
            <v>4.7305997930884942</v>
          </cell>
          <cell r="Z45" t="str">
            <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t="str">
            <v/>
          </cell>
          <cell r="K64">
            <v>2.4980091433054113E-4</v>
          </cell>
          <cell r="L64">
            <v>1.4656340908549921E-3</v>
          </cell>
          <cell r="M64">
            <v>1.7154350051855332E-3</v>
          </cell>
          <cell r="N64" t="str">
            <v/>
          </cell>
          <cell r="P64">
            <v>0.36817431826796471</v>
          </cell>
          <cell r="Q64">
            <v>7.1589450774326824E-2</v>
          </cell>
          <cell r="R64">
            <v>0.43976376904229153</v>
          </cell>
          <cell r="S64" t="str">
            <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t="str">
            <v/>
          </cell>
          <cell r="K70">
            <v>1.7778245318746365E-3</v>
          </cell>
          <cell r="L70">
            <v>5.7482993197278981E-2</v>
          </cell>
          <cell r="M70">
            <v>5.926081772915362E-2</v>
          </cell>
          <cell r="N70" t="str">
            <v/>
          </cell>
          <cell r="P70">
            <v>2.0839590371000017E-2</v>
          </cell>
          <cell r="Q70">
            <v>3.605063066411892E-3</v>
          </cell>
          <cell r="R70">
            <v>2.4444653437411909E-2</v>
          </cell>
          <cell r="S70" t="str">
            <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t="str">
            <v/>
          </cell>
          <cell r="K71">
            <v>1.7817755160848521E-3</v>
          </cell>
          <cell r="L71">
            <v>5.5791845847412549E-2</v>
          </cell>
          <cell r="M71">
            <v>5.7573621363497404E-2</v>
          </cell>
          <cell r="N71" t="str">
            <v/>
          </cell>
          <cell r="P71">
            <v>3.2347805915443453</v>
          </cell>
          <cell r="Q71">
            <v>1.2151973270188792</v>
          </cell>
          <cell r="R71">
            <v>4.4499779185632242</v>
          </cell>
          <cell r="S71" t="str">
            <v/>
          </cell>
          <cell r="U71">
            <v>6.6943369228209801E-2</v>
          </cell>
          <cell r="V71">
            <v>1.1053888875142521E-2</v>
          </cell>
          <cell r="W71">
            <v>2.0247738907257218</v>
          </cell>
          <cell r="X71">
            <v>2.4415139136635307</v>
          </cell>
          <cell r="Y71">
            <v>4.5442850624926052</v>
          </cell>
          <cell r="Z71" t="str">
            <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t="str">
            <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t="str">
            <v/>
          </cell>
          <cell r="K80">
            <v>2.7979296803389697E-4</v>
          </cell>
          <cell r="L80">
            <v>2.7437197927821105E-2</v>
          </cell>
          <cell r="M80">
            <v>2.7716990895855002E-2</v>
          </cell>
          <cell r="N80" t="str">
            <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t="str">
            <v/>
          </cell>
          <cell r="K81">
            <v>0.12625841929714207</v>
          </cell>
          <cell r="L81">
            <v>2.2482486595852862</v>
          </cell>
          <cell r="M81">
            <v>2.3745070788824281</v>
          </cell>
          <cell r="N81" t="str">
            <v/>
          </cell>
          <cell r="P81">
            <v>3.108087051118205</v>
          </cell>
          <cell r="Q81">
            <v>0.70793420758180858</v>
          </cell>
          <cell r="R81">
            <v>3.8160212587000135</v>
          </cell>
          <cell r="S81" t="str">
            <v/>
          </cell>
          <cell r="U81">
            <v>0.28479482879905399</v>
          </cell>
          <cell r="V81">
            <v>2.1698864791729531E-2</v>
          </cell>
          <cell r="W81">
            <v>4.2603633611609864</v>
          </cell>
          <cell r="X81">
            <v>1.7062588793182278</v>
          </cell>
          <cell r="Y81">
            <v>6.273115934069998</v>
          </cell>
          <cell r="Z81" t="str">
            <v/>
          </cell>
        </row>
        <row r="82">
          <cell r="B82" t="str">
            <v>810</v>
          </cell>
          <cell r="C82">
            <v>0.26267739678824886</v>
          </cell>
          <cell r="D82">
            <v>0.21067176207005364</v>
          </cell>
          <cell r="E82">
            <v>0.55591265310887561</v>
          </cell>
          <cell r="F82">
            <v>5.9228117235390759E-2</v>
          </cell>
          <cell r="G82">
            <v>2.2742684663710055E-3</v>
          </cell>
          <cell r="H82">
            <v>1.0907641976689399</v>
          </cell>
          <cell r="I82" t="str">
            <v/>
          </cell>
          <cell r="K82">
            <v>7.5072994661244423E-3</v>
          </cell>
          <cell r="L82">
            <v>0.11325035901946262</v>
          </cell>
          <cell r="M82">
            <v>0.12075765848558706</v>
          </cell>
          <cell r="N82" t="str">
            <v/>
          </cell>
          <cell r="P82">
            <v>4.0034413192517624</v>
          </cell>
          <cell r="Q82">
            <v>1.7052495997677692</v>
          </cell>
          <cell r="R82">
            <v>5.7086909190195314</v>
          </cell>
          <cell r="S82" t="str">
            <v/>
          </cell>
          <cell r="U82">
            <v>0.51655605110523917</v>
          </cell>
          <cell r="V82">
            <v>1.1844717322102587</v>
          </cell>
          <cell r="W82">
            <v>1.7197606260955476</v>
          </cell>
          <cell r="X82">
            <v>2.1058794330004074</v>
          </cell>
          <cell r="Y82">
            <v>5.5266678424114524</v>
          </cell>
          <cell r="Z82" t="str">
            <v/>
          </cell>
        </row>
        <row r="83">
          <cell r="B83" t="str">
            <v>811</v>
          </cell>
          <cell r="C83">
            <v>5.9852730313646898</v>
          </cell>
          <cell r="D83">
            <v>0.56128674431503056</v>
          </cell>
          <cell r="E83">
            <v>0.2777337507316528</v>
          </cell>
          <cell r="F83">
            <v>0.98051338637175534</v>
          </cell>
          <cell r="G83">
            <v>5.2708962975695573E-3</v>
          </cell>
          <cell r="H83">
            <v>7.8100778090806982</v>
          </cell>
          <cell r="I83" t="str">
            <v/>
          </cell>
          <cell r="K83">
            <v>5.204522732088949E-3</v>
          </cell>
          <cell r="L83">
            <v>0.41335476098853924</v>
          </cell>
          <cell r="M83">
            <v>0.41855928372062817</v>
          </cell>
          <cell r="N83" t="str">
            <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t="str">
            <v/>
          </cell>
        </row>
        <row r="84">
          <cell r="B84" t="str">
            <v>812</v>
          </cell>
          <cell r="C84">
            <v>7.3829365079364944E-4</v>
          </cell>
          <cell r="D84">
            <v>0.9680166666666663</v>
          </cell>
          <cell r="F84">
            <v>0.7392096899224806</v>
          </cell>
          <cell r="G84">
            <v>6.9571319867180476E-3</v>
          </cell>
          <cell r="H84">
            <v>1.7149217822266587</v>
          </cell>
          <cell r="I84" t="str">
            <v/>
          </cell>
          <cell r="K84">
            <v>7.9498999905819059E-2</v>
          </cell>
          <cell r="L84">
            <v>3.0441492047270109</v>
          </cell>
          <cell r="M84">
            <v>3.12364820463283</v>
          </cell>
          <cell r="N84" t="str">
            <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t="str">
            <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t="str">
            <v/>
          </cell>
        </row>
        <row r="86">
          <cell r="B86" t="str">
            <v>815</v>
          </cell>
          <cell r="C86">
            <v>0.72162934776125498</v>
          </cell>
          <cell r="D86">
            <v>1.077158202019139E-2</v>
          </cell>
          <cell r="E86">
            <v>0.11629587400598891</v>
          </cell>
          <cell r="F86">
            <v>0.44592781610154936</v>
          </cell>
          <cell r="G86">
            <v>2.2425146996547608E-2</v>
          </cell>
          <cell r="H86">
            <v>1.3170497668855321</v>
          </cell>
          <cell r="I86" t="str">
            <v/>
          </cell>
          <cell r="K86">
            <v>8.7182484050117859E-3</v>
          </cell>
          <cell r="L86">
            <v>0.37210495004000865</v>
          </cell>
          <cell r="M86">
            <v>0.38082319844502044</v>
          </cell>
          <cell r="N86" t="str">
            <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t="str">
            <v/>
          </cell>
        </row>
        <row r="87">
          <cell r="B87" t="str">
            <v>816</v>
          </cell>
          <cell r="C87">
            <v>9.7028705724358066E-2</v>
          </cell>
          <cell r="D87">
            <v>2.5312173138260161E-2</v>
          </cell>
          <cell r="E87">
            <v>2.5312173138260161E-2</v>
          </cell>
          <cell r="F87">
            <v>1.0214987197084403E-2</v>
          </cell>
          <cell r="G87">
            <v>1.2468439786101724E-3</v>
          </cell>
          <cell r="H87">
            <v>0.15911488317657296</v>
          </cell>
          <cell r="I87" t="str">
            <v/>
          </cell>
          <cell r="K87">
            <v>1.2753499464255639E-2</v>
          </cell>
          <cell r="L87">
            <v>0.35223950901277029</v>
          </cell>
          <cell r="M87">
            <v>0.36499300847702593</v>
          </cell>
          <cell r="N87" t="str">
            <v/>
          </cell>
          <cell r="P87">
            <v>0.30457182483339751</v>
          </cell>
          <cell r="Q87">
            <v>3.1668018484207E-2</v>
          </cell>
          <cell r="R87">
            <v>0.33623984331760448</v>
          </cell>
          <cell r="S87" t="str">
            <v/>
          </cell>
          <cell r="U87">
            <v>6.1294835411923564E-2</v>
          </cell>
          <cell r="V87">
            <v>1.3119495959493064</v>
          </cell>
          <cell r="W87">
            <v>8.7528604118993478E-2</v>
          </cell>
          <cell r="X87">
            <v>0.50400121146856924</v>
          </cell>
          <cell r="Y87">
            <v>1.9647742469487928</v>
          </cell>
          <cell r="Z87" t="str">
            <v/>
          </cell>
        </row>
        <row r="88">
          <cell r="B88" t="str">
            <v>821</v>
          </cell>
          <cell r="C88">
            <v>2.9074870505416801E-2</v>
          </cell>
          <cell r="D88">
            <v>9.886313669950679E-3</v>
          </cell>
          <cell r="E88">
            <v>8.6687654779871365E-2</v>
          </cell>
          <cell r="F88">
            <v>9.9956381744819925E-2</v>
          </cell>
          <cell r="G88">
            <v>9.7470746785414554E-5</v>
          </cell>
          <cell r="H88">
            <v>0.22570269144684421</v>
          </cell>
          <cell r="I88" t="str">
            <v/>
          </cell>
          <cell r="K88">
            <v>4.9508276473885476E-2</v>
          </cell>
          <cell r="L88">
            <v>5.9435717329327793E-2</v>
          </cell>
          <cell r="M88">
            <v>0.10894399380321326</v>
          </cell>
          <cell r="N88" t="str">
            <v/>
          </cell>
          <cell r="P88">
            <v>2.9323157897114406E-2</v>
          </cell>
          <cell r="Q88">
            <v>9.2023996300638882E-3</v>
          </cell>
          <cell r="R88">
            <v>3.8525557527178296E-2</v>
          </cell>
          <cell r="S88" t="str">
            <v/>
          </cell>
          <cell r="U88">
            <v>0.64343617998353686</v>
          </cell>
          <cell r="V88">
            <v>1.5305725141443456</v>
          </cell>
          <cell r="W88">
            <v>0.41696165484463049</v>
          </cell>
          <cell r="X88">
            <v>2.2780943695808239E-3</v>
          </cell>
          <cell r="Y88">
            <v>2.5932484433420941</v>
          </cell>
          <cell r="Z88" t="str">
            <v/>
          </cell>
        </row>
        <row r="89">
          <cell r="B89" t="str">
            <v>822</v>
          </cell>
          <cell r="C89">
            <v>1.2030549272129504E-2</v>
          </cell>
          <cell r="D89">
            <v>3.7226605294891921E-3</v>
          </cell>
          <cell r="E89">
            <v>1.3619489742033704E-4</v>
          </cell>
          <cell r="F89">
            <v>1.5148191059348934E-2</v>
          </cell>
          <cell r="G89">
            <v>8.7631223602080617E-4</v>
          </cell>
          <cell r="H89">
            <v>3.1913907994408776E-2</v>
          </cell>
          <cell r="I89" t="str">
            <v/>
          </cell>
          <cell r="K89">
            <v>3.5410956834120919E-3</v>
          </cell>
          <cell r="L89">
            <v>1.6599584181546903E-2</v>
          </cell>
          <cell r="M89">
            <v>2.0140679864958995E-2</v>
          </cell>
          <cell r="N89" t="str">
            <v/>
          </cell>
          <cell r="P89">
            <v>1.3044149428836123E-2</v>
          </cell>
          <cell r="Q89">
            <v>2.1100829958414025E-3</v>
          </cell>
          <cell r="R89">
            <v>1.5154232424677526E-2</v>
          </cell>
          <cell r="S89" t="str">
            <v/>
          </cell>
          <cell r="U89">
            <v>2.4847382712778437E-3</v>
          </cell>
          <cell r="V89">
            <v>1.3817517972047211E-2</v>
          </cell>
          <cell r="W89">
            <v>4.0730743275811674E-3</v>
          </cell>
          <cell r="X89">
            <v>7.0236767268191617E-3</v>
          </cell>
          <cell r="Y89">
            <v>2.7399007297725382E-2</v>
          </cell>
          <cell r="Z89" t="str">
            <v/>
          </cell>
        </row>
        <row r="90">
          <cell r="B90" t="str">
            <v>823</v>
          </cell>
          <cell r="C90">
            <v>0.74705492680803864</v>
          </cell>
          <cell r="D90">
            <v>1.5510806449969454</v>
          </cell>
          <cell r="E90">
            <v>4.3135020975771099E-3</v>
          </cell>
          <cell r="F90">
            <v>0.290670276268789</v>
          </cell>
          <cell r="G90">
            <v>0.16336442791594513</v>
          </cell>
          <cell r="H90">
            <v>2.7564837780872953</v>
          </cell>
          <cell r="I90" t="str">
            <v/>
          </cell>
          <cell r="K90">
            <v>3.1166052537031355E-3</v>
          </cell>
          <cell r="L90">
            <v>0.16418041261015243</v>
          </cell>
          <cell r="M90">
            <v>0.16729701786385556</v>
          </cell>
          <cell r="N90" t="str">
            <v/>
          </cell>
          <cell r="P90">
            <v>2.455143046942399E-4</v>
          </cell>
          <cell r="Q90">
            <v>2.1177951473630533E-5</v>
          </cell>
          <cell r="R90">
            <v>2.6669225616787046E-4</v>
          </cell>
          <cell r="S90" t="str">
            <v/>
          </cell>
          <cell r="U90">
            <v>1.4715512511851613E-4</v>
          </cell>
          <cell r="V90">
            <v>7.2971223506566457E-3</v>
          </cell>
          <cell r="W90">
            <v>3.1930138939467571E-3</v>
          </cell>
          <cell r="X90">
            <v>3.3612084225822972E-2</v>
          </cell>
          <cell r="Y90">
            <v>4.4249375595544892E-2</v>
          </cell>
          <cell r="Z90" t="str">
            <v/>
          </cell>
        </row>
        <row r="91">
          <cell r="B91" t="str">
            <v>825</v>
          </cell>
          <cell r="C91">
            <v>3.9686253298818812</v>
          </cell>
          <cell r="D91">
            <v>0.5413779281287262</v>
          </cell>
          <cell r="E91">
            <v>0.19925987216629704</v>
          </cell>
          <cell r="F91">
            <v>0.19922623509593507</v>
          </cell>
          <cell r="G91">
            <v>0.63650707351221203</v>
          </cell>
          <cell r="H91">
            <v>5.5449964387850521</v>
          </cell>
          <cell r="I91" t="str">
            <v/>
          </cell>
          <cell r="K91">
            <v>0.63138903120029322</v>
          </cell>
          <cell r="L91">
            <v>4.3422632231335632</v>
          </cell>
          <cell r="M91">
            <v>4.9736522543338566</v>
          </cell>
          <cell r="N91" t="str">
            <v/>
          </cell>
          <cell r="P91">
            <v>0.66360209693510908</v>
          </cell>
          <cell r="Q91">
            <v>4.4770371511762865E-2</v>
          </cell>
          <cell r="R91">
            <v>0.70837246844687196</v>
          </cell>
          <cell r="S91" t="str">
            <v/>
          </cell>
          <cell r="U91">
            <v>9.690084377092742E-2</v>
          </cell>
          <cell r="V91">
            <v>3.6728250085172727E-2</v>
          </cell>
          <cell r="W91">
            <v>0.2526050696637821</v>
          </cell>
          <cell r="X91">
            <v>0.20070757595590197</v>
          </cell>
          <cell r="Y91">
            <v>0.58694173947578421</v>
          </cell>
          <cell r="Z91" t="str">
            <v/>
          </cell>
        </row>
        <row r="92">
          <cell r="B92" t="str">
            <v>826</v>
          </cell>
          <cell r="C92">
            <v>4.336160202318121E-3</v>
          </cell>
          <cell r="D92">
            <v>2.8284583126839404</v>
          </cell>
          <cell r="E92">
            <v>0.28759433143890312</v>
          </cell>
          <cell r="F92">
            <v>0.37507261356353983</v>
          </cell>
          <cell r="G92">
            <v>0.1180487465241674</v>
          </cell>
          <cell r="H92">
            <v>3.6135101644128684</v>
          </cell>
          <cell r="I92" t="str">
            <v/>
          </cell>
          <cell r="K92">
            <v>0.86947451531805697</v>
          </cell>
          <cell r="L92">
            <v>4.8306253706619717</v>
          </cell>
          <cell r="M92">
            <v>5.7000998859800287</v>
          </cell>
          <cell r="N92" t="str">
            <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t="str">
            <v/>
          </cell>
        </row>
        <row r="93">
          <cell r="B93" t="str">
            <v>830</v>
          </cell>
          <cell r="C93">
            <v>1.5444807081091568E-3</v>
          </cell>
          <cell r="D93">
            <v>0.39092128920047509</v>
          </cell>
          <cell r="E93">
            <v>4.1345501462801623E-3</v>
          </cell>
          <cell r="F93">
            <v>0.12379833120218936</v>
          </cell>
          <cell r="G93">
            <v>7.8571205838150974E-3</v>
          </cell>
          <cell r="H93">
            <v>0.5282557718408688</v>
          </cell>
          <cell r="I93" t="str">
            <v/>
          </cell>
          <cell r="K93">
            <v>1.1380516420582741E-3</v>
          </cell>
          <cell r="L93">
            <v>0.10150686420294476</v>
          </cell>
          <cell r="M93">
            <v>0.10264491584500303</v>
          </cell>
          <cell r="N93" t="str">
            <v/>
          </cell>
          <cell r="P93">
            <v>3.355330533382169</v>
          </cell>
          <cell r="Q93">
            <v>0.55549050114791498</v>
          </cell>
          <cell r="R93">
            <v>3.910821034530084</v>
          </cell>
          <cell r="S93" t="str">
            <v/>
          </cell>
          <cell r="U93">
            <v>0.75163682365155626</v>
          </cell>
          <cell r="V93">
            <v>1.167401830209039</v>
          </cell>
          <cell r="W93">
            <v>0.80845284769132697</v>
          </cell>
          <cell r="X93">
            <v>0.92877352658595891</v>
          </cell>
          <cell r="Y93">
            <v>3.6562650281378812</v>
          </cell>
          <cell r="Z93" t="str">
            <v/>
          </cell>
        </row>
        <row r="94">
          <cell r="B94" t="str">
            <v>831</v>
          </cell>
          <cell r="C94">
            <v>5.8747258254758696</v>
          </cell>
          <cell r="D94">
            <v>1.0387448006888522</v>
          </cell>
          <cell r="E94">
            <v>0.14228340945660239</v>
          </cell>
          <cell r="F94">
            <v>2.8414048737446351</v>
          </cell>
          <cell r="G94">
            <v>3.2677362721388405</v>
          </cell>
          <cell r="H94">
            <v>13.1648951815048</v>
          </cell>
          <cell r="I94" t="str">
            <v/>
          </cell>
          <cell r="K94">
            <v>0.72783927986094965</v>
          </cell>
          <cell r="L94">
            <v>3.1593917343684912</v>
          </cell>
          <cell r="M94">
            <v>3.8872310142294406</v>
          </cell>
          <cell r="N94" t="str">
            <v/>
          </cell>
          <cell r="P94">
            <v>0.78553500005505095</v>
          </cell>
          <cell r="Q94">
            <v>0.2067561311764573</v>
          </cell>
          <cell r="R94">
            <v>0.99229113123150825</v>
          </cell>
          <cell r="S94" t="str">
            <v/>
          </cell>
          <cell r="U94">
            <v>1.0967194132431359E-2</v>
          </cell>
          <cell r="V94">
            <v>9.59386244398584E-2</v>
          </cell>
          <cell r="W94">
            <v>8.2374488055253797E-2</v>
          </cell>
          <cell r="X94">
            <v>0.75913851043414948</v>
          </cell>
          <cell r="Y94">
            <v>0.94841881706169306</v>
          </cell>
          <cell r="Z94" t="str">
            <v/>
          </cell>
        </row>
        <row r="95">
          <cell r="B95" t="str">
            <v>835</v>
          </cell>
          <cell r="C95">
            <v>0.16093414054460328</v>
          </cell>
          <cell r="D95">
            <v>8.0171258365837689E-2</v>
          </cell>
          <cell r="E95">
            <v>2.314191792927988E-2</v>
          </cell>
          <cell r="F95">
            <v>0.17405668869939289</v>
          </cell>
          <cell r="G95">
            <v>7.4761306846192789E-3</v>
          </cell>
          <cell r="H95">
            <v>0.44578013622373303</v>
          </cell>
          <cell r="I95" t="str">
            <v/>
          </cell>
          <cell r="K95">
            <v>3.9855203450744951E-4</v>
          </cell>
          <cell r="L95">
            <v>3.297408056924328E-2</v>
          </cell>
          <cell r="M95">
            <v>3.3372632603750729E-2</v>
          </cell>
          <cell r="N95" t="str">
            <v/>
          </cell>
          <cell r="P95">
            <v>0.27244552112565951</v>
          </cell>
          <cell r="Q95">
            <v>2.537908118766324E-2</v>
          </cell>
          <cell r="R95">
            <v>0.29782460231332275</v>
          </cell>
          <cell r="S95" t="str">
            <v/>
          </cell>
          <cell r="U95">
            <v>9.4965508782600738E-2</v>
          </cell>
          <cell r="V95">
            <v>0.98211276014778881</v>
          </cell>
          <cell r="W95">
            <v>1.3141182752016609</v>
          </cell>
          <cell r="X95">
            <v>2.4615662567506043</v>
          </cell>
          <cell r="Y95">
            <v>4.8527628008826547</v>
          </cell>
          <cell r="Z95" t="str">
            <v/>
          </cell>
        </row>
        <row r="96">
          <cell r="B96" t="str">
            <v>836</v>
          </cell>
          <cell r="C96">
            <v>2.436372639621914E-3</v>
          </cell>
          <cell r="D96">
            <v>4.604960855342205E-3</v>
          </cell>
          <cell r="E96">
            <v>1.1512402138355513E-3</v>
          </cell>
          <cell r="F96">
            <v>2.0481437752531587E-2</v>
          </cell>
          <cell r="G96">
            <v>6.8101344940479426E-4</v>
          </cell>
          <cell r="H96">
            <v>2.9355024910736053E-2</v>
          </cell>
          <cell r="I96" t="str">
            <v/>
          </cell>
          <cell r="K96">
            <v>4.5277384437418227E-3</v>
          </cell>
          <cell r="L96">
            <v>0.1149491147758247</v>
          </cell>
          <cell r="M96">
            <v>0.11947685321956653</v>
          </cell>
          <cell r="N96" t="str">
            <v/>
          </cell>
          <cell r="P96">
            <v>7.3019155812882347E-4</v>
          </cell>
          <cell r="Q96">
            <v>1.0770165212088048E-4</v>
          </cell>
          <cell r="R96">
            <v>8.3789321024970397E-4</v>
          </cell>
          <cell r="S96" t="str">
            <v/>
          </cell>
          <cell r="U96">
            <v>2.7909175965388732E-2</v>
          </cell>
          <cell r="V96">
            <v>6.7238300941351399E-3</v>
          </cell>
          <cell r="W96">
            <v>0.24507822042747257</v>
          </cell>
          <cell r="X96">
            <v>6.0973156230377168E-3</v>
          </cell>
          <cell r="Y96">
            <v>0.28580854211003415</v>
          </cell>
          <cell r="Z96" t="str">
            <v/>
          </cell>
        </row>
        <row r="97">
          <cell r="B97" t="str">
            <v>837</v>
          </cell>
          <cell r="C97">
            <v>0</v>
          </cell>
          <cell r="D97">
            <v>0</v>
          </cell>
          <cell r="E97">
            <v>0</v>
          </cell>
          <cell r="F97">
            <v>0</v>
          </cell>
          <cell r="G97">
            <v>0</v>
          </cell>
          <cell r="H97">
            <v>0</v>
          </cell>
          <cell r="I97" t="str">
            <v/>
          </cell>
          <cell r="K97">
            <v>0</v>
          </cell>
          <cell r="L97">
            <v>0</v>
          </cell>
          <cell r="M97">
            <v>0</v>
          </cell>
          <cell r="N97" t="str">
            <v/>
          </cell>
          <cell r="P97">
            <v>0</v>
          </cell>
          <cell r="Q97">
            <v>0</v>
          </cell>
          <cell r="R97">
            <v>0</v>
          </cell>
          <cell r="S97" t="str">
            <v/>
          </cell>
          <cell r="U97">
            <v>0</v>
          </cell>
          <cell r="V97">
            <v>0</v>
          </cell>
          <cell r="W97">
            <v>0</v>
          </cell>
          <cell r="X97">
            <v>0</v>
          </cell>
          <cell r="Y97">
            <v>0</v>
          </cell>
          <cell r="Z97" t="str">
            <v/>
          </cell>
        </row>
        <row r="98">
          <cell r="B98" t="str">
            <v>840</v>
          </cell>
          <cell r="C98">
            <v>0.2215996762562123</v>
          </cell>
          <cell r="D98">
            <v>0.35493423055030182</v>
          </cell>
          <cell r="E98">
            <v>0.60162417665819101</v>
          </cell>
          <cell r="F98">
            <v>0.22686489114584232</v>
          </cell>
          <cell r="G98">
            <v>9.033944996836317E-3</v>
          </cell>
          <cell r="H98">
            <v>1.414056919607384</v>
          </cell>
          <cell r="I98" t="str">
            <v/>
          </cell>
          <cell r="K98">
            <v>9.1811459072570437E-3</v>
          </cell>
          <cell r="L98">
            <v>0.62325855870405944</v>
          </cell>
          <cell r="M98">
            <v>0.63243970461131649</v>
          </cell>
          <cell r="N98" t="str">
            <v/>
          </cell>
          <cell r="P98">
            <v>0.27688251331274316</v>
          </cell>
          <cell r="Q98">
            <v>8.4294894803148918E-2</v>
          </cell>
          <cell r="R98">
            <v>0.36117740811589205</v>
          </cell>
          <cell r="S98" t="str">
            <v/>
          </cell>
          <cell r="U98">
            <v>7.2779978292952241E-2</v>
          </cell>
          <cell r="V98">
            <v>1.0831225720709639E-2</v>
          </cell>
          <cell r="W98">
            <v>5.9594338522954746E-2</v>
          </cell>
          <cell r="X98">
            <v>0.29069086470348837</v>
          </cell>
          <cell r="Y98">
            <v>0.43389640724010503</v>
          </cell>
          <cell r="Z98" t="str">
            <v/>
          </cell>
        </row>
        <row r="99">
          <cell r="B99" t="str">
            <v>841</v>
          </cell>
          <cell r="C99">
            <v>2.9925207779220835</v>
          </cell>
          <cell r="D99">
            <v>0.50208125000864456</v>
          </cell>
          <cell r="F99">
            <v>0.75562393931975369</v>
          </cell>
          <cell r="G99">
            <v>6.8067294857722003E-3</v>
          </cell>
          <cell r="H99">
            <v>4.2570326967362542</v>
          </cell>
          <cell r="I99" t="str">
            <v/>
          </cell>
          <cell r="K99">
            <v>3.4016300311095704E-2</v>
          </cell>
          <cell r="L99">
            <v>1.0187445836758953</v>
          </cell>
          <cell r="M99">
            <v>1.0527608839869909</v>
          </cell>
          <cell r="N99" t="str">
            <v/>
          </cell>
          <cell r="P99">
            <v>3.935652581576333</v>
          </cell>
          <cell r="Q99">
            <v>0.96765011819748559</v>
          </cell>
          <cell r="R99">
            <v>4.9033026997738185</v>
          </cell>
          <cell r="S99" t="str">
            <v/>
          </cell>
          <cell r="U99">
            <v>0.16317972106893508</v>
          </cell>
          <cell r="V99">
            <v>6.1464755437195692E-2</v>
          </cell>
          <cell r="W99">
            <v>0.18744973456027175</v>
          </cell>
          <cell r="X99">
            <v>2.844513194936618</v>
          </cell>
          <cell r="Y99">
            <v>3.2566074060030203</v>
          </cell>
          <cell r="Z99" t="str">
            <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t="str">
            <v/>
          </cell>
          <cell r="K100">
            <v>7.2024610718783591E-2</v>
          </cell>
          <cell r="L100">
            <v>1.8847068291753133</v>
          </cell>
          <cell r="M100">
            <v>1.9567314398940969</v>
          </cell>
          <cell r="N100" t="str">
            <v/>
          </cell>
          <cell r="P100">
            <v>0.34105346735867476</v>
          </cell>
          <cell r="Q100">
            <v>4.8378509466738148E-2</v>
          </cell>
          <cell r="R100">
            <v>0.38943197682541292</v>
          </cell>
          <cell r="S100" t="str">
            <v/>
          </cell>
          <cell r="U100">
            <v>9.3181517721103637E-3</v>
          </cell>
          <cell r="V100">
            <v>0.99978735019297171</v>
          </cell>
          <cell r="W100">
            <v>0.70881903132245561</v>
          </cell>
          <cell r="X100">
            <v>1.2775009249586478</v>
          </cell>
          <cell r="Y100">
            <v>2.9954254582461854</v>
          </cell>
          <cell r="Z100" t="str">
            <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t="str">
            <v/>
          </cell>
          <cell r="K101">
            <v>5.5689843120526446E-2</v>
          </cell>
          <cell r="L101">
            <v>0.68473193473193394</v>
          </cell>
          <cell r="M101">
            <v>0.74042177785246044</v>
          </cell>
          <cell r="N101" t="str">
            <v/>
          </cell>
          <cell r="P101">
            <v>1.8881104315428505</v>
          </cell>
          <cell r="Q101">
            <v>0.40284904080561962</v>
          </cell>
          <cell r="R101">
            <v>2.2909594723484701</v>
          </cell>
          <cell r="S101" t="str">
            <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t="str">
            <v/>
          </cell>
          <cell r="K102">
            <v>0.10345140049725417</v>
          </cell>
          <cell r="L102">
            <v>2.7646775849424481</v>
          </cell>
          <cell r="M102">
            <v>2.8681289854397023</v>
          </cell>
          <cell r="N102" t="str">
            <v/>
          </cell>
          <cell r="P102">
            <v>1.3731416721621399</v>
          </cell>
          <cell r="Q102">
            <v>0.15003525281935803</v>
          </cell>
          <cell r="R102">
            <v>1.5231769249814979</v>
          </cell>
          <cell r="S102" t="str">
            <v/>
          </cell>
          <cell r="U102">
            <v>4.2768918191914872E-4</v>
          </cell>
          <cell r="V102">
            <v>0.41652871180607592</v>
          </cell>
          <cell r="W102">
            <v>6.191315595210177E-2</v>
          </cell>
          <cell r="X102">
            <v>3.6838279641349749</v>
          </cell>
          <cell r="Y102">
            <v>4.1626975210750716</v>
          </cell>
          <cell r="Z102" t="str">
            <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t="str">
            <v/>
          </cell>
          <cell r="K103">
            <v>0.43124464116066191</v>
          </cell>
          <cell r="L103">
            <v>3.6022873259142036</v>
          </cell>
          <cell r="M103">
            <v>4.0335319670748655</v>
          </cell>
          <cell r="N103" t="str">
            <v/>
          </cell>
          <cell r="P103">
            <v>1.5765738370134967</v>
          </cell>
          <cell r="Q103">
            <v>0.3733990666610934</v>
          </cell>
          <cell r="R103">
            <v>1.9499729036745901</v>
          </cell>
          <cell r="S103" t="str">
            <v/>
          </cell>
          <cell r="U103">
            <v>0.32522939645768811</v>
          </cell>
          <cell r="V103">
            <v>0.35817871656931594</v>
          </cell>
          <cell r="W103">
            <v>0.85742626956580859</v>
          </cell>
          <cell r="X103">
            <v>5.7769981188582777</v>
          </cell>
          <cell r="Y103">
            <v>7.3178325014510905</v>
          </cell>
          <cell r="Z103" t="str">
            <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t="str">
            <v/>
          </cell>
          <cell r="K104">
            <v>2.6079175619696158E-3</v>
          </cell>
          <cell r="L104">
            <v>1.349541294245595E-2</v>
          </cell>
          <cell r="M104">
            <v>1.6103330504425566E-2</v>
          </cell>
          <cell r="N104" t="str">
            <v/>
          </cell>
          <cell r="P104">
            <v>5.9272984091028494E-4</v>
          </cell>
          <cell r="Q104">
            <v>1.6330668773169678E-4</v>
          </cell>
          <cell r="R104">
            <v>7.5603652864198172E-4</v>
          </cell>
          <cell r="S104" t="str">
            <v/>
          </cell>
          <cell r="U104">
            <v>2.998238566522673E-4</v>
          </cell>
          <cell r="V104">
            <v>3.2721410140333167E-3</v>
          </cell>
          <cell r="W104">
            <v>1.0000724749004914E-3</v>
          </cell>
          <cell r="X104">
            <v>4.9833380904307355E-2</v>
          </cell>
          <cell r="Y104">
            <v>5.4405418249893429E-2</v>
          </cell>
          <cell r="Z104" t="str">
            <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t="str">
            <v/>
          </cell>
          <cell r="K105">
            <v>0.90597260832292659</v>
          </cell>
          <cell r="L105">
            <v>12.647529557279576</v>
          </cell>
          <cell r="M105">
            <v>13.553502165602502</v>
          </cell>
          <cell r="N105" t="str">
            <v>DANGER</v>
          </cell>
          <cell r="P105">
            <v>0.42107090180590456</v>
          </cell>
          <cell r="Q105">
            <v>4.1064290377624477E-2</v>
          </cell>
          <cell r="R105">
            <v>0.46213519218352905</v>
          </cell>
          <cell r="S105" t="str">
            <v/>
          </cell>
          <cell r="U105">
            <v>8.0594449540096584E-3</v>
          </cell>
          <cell r="V105">
            <v>0.11160873037027476</v>
          </cell>
          <cell r="W105">
            <v>3.9126963268383649E-2</v>
          </cell>
          <cell r="X105">
            <v>1.2953446081278119E-3</v>
          </cell>
          <cell r="Y105">
            <v>0.16009048320079589</v>
          </cell>
          <cell r="Z105" t="str">
            <v/>
          </cell>
        </row>
        <row r="106">
          <cell r="B106" t="str">
            <v>856</v>
          </cell>
          <cell r="C106">
            <v>2.7200419080430143</v>
          </cell>
          <cell r="D106">
            <v>1.6693672374883979</v>
          </cell>
          <cell r="E106">
            <v>0.14582611042864915</v>
          </cell>
          <cell r="F106">
            <v>5.1181376326007874E-2</v>
          </cell>
          <cell r="G106">
            <v>5.2349853015847083</v>
          </cell>
          <cell r="H106">
            <v>9.8214019338707779</v>
          </cell>
          <cell r="I106" t="str">
            <v/>
          </cell>
          <cell r="K106">
            <v>3.686397123864479</v>
          </cell>
          <cell r="L106">
            <v>4.1167772281787043</v>
          </cell>
          <cell r="M106">
            <v>7.8031743520431833</v>
          </cell>
          <cell r="N106" t="str">
            <v/>
          </cell>
          <cell r="P106">
            <v>3.3761488749076906E-5</v>
          </cell>
          <cell r="Q106">
            <v>1.0908148810834018E-5</v>
          </cell>
          <cell r="R106">
            <v>4.4669637559910928E-5</v>
          </cell>
          <cell r="S106" t="str">
            <v/>
          </cell>
          <cell r="U106">
            <v>0.20158092149967713</v>
          </cell>
          <cell r="V106">
            <v>0.79545598101061554</v>
          </cell>
          <cell r="W106">
            <v>8.0940074758302817E-3</v>
          </cell>
          <cell r="X106">
            <v>7.7776643038253012E-4</v>
          </cell>
          <cell r="Y106">
            <v>1.0059086764165055</v>
          </cell>
          <cell r="Z106" t="str">
            <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t="str">
            <v/>
          </cell>
          <cell r="U108">
            <v>0.3816229947011458</v>
          </cell>
          <cell r="V108">
            <v>3.8572937657026567</v>
          </cell>
          <cell r="W108">
            <v>2.7996286813434085E-3</v>
          </cell>
          <cell r="X108">
            <v>0.51446025197951417</v>
          </cell>
          <cell r="Y108">
            <v>4.75617664106466</v>
          </cell>
          <cell r="Z108" t="str">
            <v/>
          </cell>
        </row>
        <row r="109">
          <cell r="B109" t="str">
            <v>861</v>
          </cell>
          <cell r="C109">
            <v>1.2631044361642783</v>
          </cell>
          <cell r="D109">
            <v>0.48779033362523805</v>
          </cell>
          <cell r="E109">
            <v>0.61534619733783336</v>
          </cell>
          <cell r="F109">
            <v>1.191116976724909</v>
          </cell>
          <cell r="G109">
            <v>0.14199310284499661</v>
          </cell>
          <cell r="H109">
            <v>3.6993510466972555</v>
          </cell>
          <cell r="I109" t="str">
            <v/>
          </cell>
          <cell r="K109">
            <v>1.0044439515508794</v>
          </cell>
          <cell r="L109">
            <v>6.7140707793931949</v>
          </cell>
          <cell r="M109">
            <v>7.718514730944074</v>
          </cell>
          <cell r="N109" t="str">
            <v/>
          </cell>
          <cell r="P109">
            <v>3.2855814821115095</v>
          </cell>
          <cell r="Q109">
            <v>1.2163715397853803</v>
          </cell>
          <cell r="R109">
            <v>4.50195302189689</v>
          </cell>
          <cell r="S109" t="str">
            <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t="str">
            <v/>
          </cell>
          <cell r="K110">
            <v>6.272317238798922E-3</v>
          </cell>
          <cell r="L110">
            <v>0.22790979578893017</v>
          </cell>
          <cell r="M110">
            <v>0.23418211302772909</v>
          </cell>
          <cell r="N110" t="str">
            <v/>
          </cell>
          <cell r="P110">
            <v>1.2987545528433075</v>
          </cell>
          <cell r="Q110">
            <v>0.12413730087325268</v>
          </cell>
          <cell r="R110">
            <v>1.4228918537165602</v>
          </cell>
          <cell r="S110" t="str">
            <v/>
          </cell>
          <cell r="U110">
            <v>0.15113417281629338</v>
          </cell>
          <cell r="V110">
            <v>0.1376364657886113</v>
          </cell>
          <cell r="W110">
            <v>0.56452960889043546</v>
          </cell>
          <cell r="X110">
            <v>8.0715169933745726E-3</v>
          </cell>
          <cell r="Y110">
            <v>0.86137176448871478</v>
          </cell>
          <cell r="Z110" t="str">
            <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t="str">
            <v/>
          </cell>
          <cell r="K111">
            <v>1.7599507294792156E-2</v>
          </cell>
          <cell r="L111">
            <v>0.15759226863967268</v>
          </cell>
          <cell r="M111">
            <v>0.17519177593446483</v>
          </cell>
          <cell r="N111" t="str">
            <v/>
          </cell>
          <cell r="P111">
            <v>4.4606479688946023E-2</v>
          </cell>
          <cell r="Q111">
            <v>7.0363332649712252E-3</v>
          </cell>
          <cell r="R111">
            <v>5.1642812953917247E-2</v>
          </cell>
          <cell r="S111" t="str">
            <v/>
          </cell>
          <cell r="U111">
            <v>5.8245848613398835E-2</v>
          </cell>
          <cell r="V111">
            <v>0.16075709644415609</v>
          </cell>
          <cell r="W111">
            <v>3.0403766724514253E-3</v>
          </cell>
          <cell r="X111">
            <v>6.2273592688963021E-2</v>
          </cell>
          <cell r="Y111">
            <v>0.28431691441896939</v>
          </cell>
          <cell r="Z111" t="str">
            <v/>
          </cell>
        </row>
        <row r="112">
          <cell r="B112" t="str">
            <v>867</v>
          </cell>
          <cell r="C112">
            <v>0</v>
          </cell>
          <cell r="D112">
            <v>0</v>
          </cell>
          <cell r="E112">
            <v>0</v>
          </cell>
          <cell r="F112">
            <v>0</v>
          </cell>
          <cell r="G112">
            <v>0</v>
          </cell>
          <cell r="H112">
            <v>0</v>
          </cell>
          <cell r="I112" t="str">
            <v/>
          </cell>
          <cell r="K112">
            <v>0</v>
          </cell>
          <cell r="L112">
            <v>0</v>
          </cell>
          <cell r="M112">
            <v>0</v>
          </cell>
          <cell r="N112" t="str">
            <v/>
          </cell>
          <cell r="P112">
            <v>0</v>
          </cell>
          <cell r="Q112">
            <v>0</v>
          </cell>
          <cell r="R112">
            <v>0</v>
          </cell>
          <cell r="S112" t="str">
            <v/>
          </cell>
          <cell r="U112">
            <v>0</v>
          </cell>
          <cell r="V112">
            <v>0</v>
          </cell>
          <cell r="W112">
            <v>0</v>
          </cell>
          <cell r="X112">
            <v>0</v>
          </cell>
          <cell r="Y112">
            <v>0</v>
          </cell>
          <cell r="Z112" t="str">
            <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t="str">
            <v/>
          </cell>
          <cell r="K113">
            <v>1.3103053041488018E-2</v>
          </cell>
          <cell r="L113">
            <v>8.1088003638952702E-2</v>
          </cell>
          <cell r="M113">
            <v>9.4191056680440727E-2</v>
          </cell>
          <cell r="N113" t="str">
            <v/>
          </cell>
          <cell r="P113">
            <v>4.6004113970218127E-2</v>
          </cell>
          <cell r="Q113">
            <v>3.9546123207836337E-3</v>
          </cell>
          <cell r="R113">
            <v>4.9958726291001759E-2</v>
          </cell>
          <cell r="S113" t="str">
            <v/>
          </cell>
          <cell r="U113">
            <v>3.0533926252678395E-3</v>
          </cell>
          <cell r="V113">
            <v>5.0577543704520061E-3</v>
          </cell>
          <cell r="W113">
            <v>2.2381094109912691E-3</v>
          </cell>
          <cell r="X113">
            <v>8.2373613311557958E-4</v>
          </cell>
          <cell r="Y113">
            <v>1.1172992539826695E-2</v>
          </cell>
          <cell r="Z113" t="str">
            <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t="str">
            <v/>
          </cell>
          <cell r="K114">
            <v>7.6902097394388148E-3</v>
          </cell>
          <cell r="L114">
            <v>0.1777292917559328</v>
          </cell>
          <cell r="M114">
            <v>0.18541950149537162</v>
          </cell>
          <cell r="N114" t="str">
            <v/>
          </cell>
          <cell r="P114">
            <v>2.8744976530944588</v>
          </cell>
          <cell r="Q114">
            <v>0.28781408693848282</v>
          </cell>
          <cell r="R114">
            <v>3.1623117400329415</v>
          </cell>
          <cell r="S114" t="str">
            <v/>
          </cell>
          <cell r="U114">
            <v>0.78992327150728747</v>
          </cell>
          <cell r="V114">
            <v>0.27425300392441615</v>
          </cell>
          <cell r="W114">
            <v>4.3683024967329214</v>
          </cell>
          <cell r="X114">
            <v>1.5458829763114891E-2</v>
          </cell>
          <cell r="Y114">
            <v>5.4479376019277401</v>
          </cell>
          <cell r="Z114" t="str">
            <v/>
          </cell>
        </row>
        <row r="115">
          <cell r="B115" t="str">
            <v>870</v>
          </cell>
          <cell r="C115">
            <v>0.57868501370500858</v>
          </cell>
          <cell r="D115">
            <v>0.94658928896117278</v>
          </cell>
          <cell r="E115">
            <v>0.17703906310563389</v>
          </cell>
          <cell r="F115">
            <v>0.31639720399645233</v>
          </cell>
          <cell r="G115">
            <v>0.6757721453964004</v>
          </cell>
          <cell r="H115">
            <v>2.6944827151646682</v>
          </cell>
          <cell r="I115" t="str">
            <v/>
          </cell>
          <cell r="K115">
            <v>0.23259503407450499</v>
          </cell>
          <cell r="L115">
            <v>0.84423382738154351</v>
          </cell>
          <cell r="M115">
            <v>1.0768288614560486</v>
          </cell>
          <cell r="N115" t="str">
            <v/>
          </cell>
          <cell r="P115">
            <v>2.9870539321008578</v>
          </cell>
          <cell r="Q115">
            <v>0.76926868388350866</v>
          </cell>
          <cell r="R115">
            <v>3.7563226159843666</v>
          </cell>
          <cell r="S115" t="str">
            <v/>
          </cell>
          <cell r="U115">
            <v>0.13694123155495999</v>
          </cell>
          <cell r="V115">
            <v>9.4624688773875421E-2</v>
          </cell>
          <cell r="W115">
            <v>0.17494611785733055</v>
          </cell>
          <cell r="X115">
            <v>0.17046779629337616</v>
          </cell>
          <cell r="Y115">
            <v>0.57697983447954215</v>
          </cell>
          <cell r="Z115" t="str">
            <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t="str">
            <v/>
          </cell>
          <cell r="K116">
            <v>0.78538220359287403</v>
          </cell>
          <cell r="L116">
            <v>0.67183296933848258</v>
          </cell>
          <cell r="M116">
            <v>1.4572151729313565</v>
          </cell>
          <cell r="N116" t="str">
            <v/>
          </cell>
          <cell r="P116">
            <v>0.54107338394076987</v>
          </cell>
          <cell r="Q116">
            <v>0.1389182686487328</v>
          </cell>
          <cell r="R116">
            <v>0.67999165258950267</v>
          </cell>
          <cell r="S116" t="str">
            <v/>
          </cell>
          <cell r="U116">
            <v>2.9148769179282174E-2</v>
          </cell>
          <cell r="V116">
            <v>0.1782101253071153</v>
          </cell>
          <cell r="W116">
            <v>0.12369804949140703</v>
          </cell>
          <cell r="X116">
            <v>7.3779470763093019E-2</v>
          </cell>
          <cell r="Y116">
            <v>0.40483641474089749</v>
          </cell>
          <cell r="Z116" t="str">
            <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t="str">
            <v/>
          </cell>
          <cell r="K117">
            <v>1.4679760632285762E-2</v>
          </cell>
          <cell r="L117">
            <v>0.12602730670484333</v>
          </cell>
          <cell r="M117">
            <v>0.14070706733712909</v>
          </cell>
          <cell r="N117" t="str">
            <v/>
          </cell>
          <cell r="P117">
            <v>1.2319161813976764</v>
          </cell>
          <cell r="Q117">
            <v>7.0044472213114606E-2</v>
          </cell>
          <cell r="R117">
            <v>1.3019606536107911</v>
          </cell>
          <cell r="S117" t="str">
            <v/>
          </cell>
          <cell r="U117">
            <v>0.15247646366058862</v>
          </cell>
          <cell r="V117">
            <v>2.6241217110610449</v>
          </cell>
          <cell r="W117">
            <v>0.62202568123341462</v>
          </cell>
          <cell r="X117">
            <v>5.1113054084815871E-3</v>
          </cell>
          <cell r="Y117">
            <v>3.4037351613635294</v>
          </cell>
          <cell r="Z117" t="str">
            <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t="str">
            <v/>
          </cell>
          <cell r="K118">
            <v>2.7824983838966601E-3</v>
          </cell>
          <cell r="L118">
            <v>3.6421372194726048E-2</v>
          </cell>
          <cell r="M118">
            <v>3.9203870578622707E-2</v>
          </cell>
          <cell r="N118" t="str">
            <v/>
          </cell>
          <cell r="P118">
            <v>0.16064020027501452</v>
          </cell>
          <cell r="Q118">
            <v>1.9026262787674827E-2</v>
          </cell>
          <cell r="R118">
            <v>0.17966646306268935</v>
          </cell>
          <cell r="S118" t="str">
            <v/>
          </cell>
          <cell r="U118">
            <v>3.4950316681052078E-5</v>
          </cell>
          <cell r="V118">
            <v>9.2019306297839911E-3</v>
          </cell>
          <cell r="W118">
            <v>2.7495654047919885E-2</v>
          </cell>
          <cell r="X118">
            <v>0.19980541074191119</v>
          </cell>
          <cell r="Y118">
            <v>0.23653794573629611</v>
          </cell>
          <cell r="Z118" t="str">
            <v/>
          </cell>
        </row>
        <row r="119">
          <cell r="B119" t="str">
            <v>874</v>
          </cell>
          <cell r="C119">
            <v>10.948304698584344</v>
          </cell>
          <cell r="D119">
            <v>0.27885763266578389</v>
          </cell>
          <cell r="E119">
            <v>8.8526232592312133E-3</v>
          </cell>
          <cell r="F119">
            <v>0.41164698155425256</v>
          </cell>
          <cell r="G119">
            <v>1.5946209629598445</v>
          </cell>
          <cell r="H119">
            <v>13.242282899023456</v>
          </cell>
          <cell r="I119" t="str">
            <v/>
          </cell>
          <cell r="K119">
            <v>2.0015731732505264</v>
          </cell>
          <cell r="L119">
            <v>5.7327287401112628</v>
          </cell>
          <cell r="M119">
            <v>7.7343019133617892</v>
          </cell>
          <cell r="N119" t="str">
            <v/>
          </cell>
          <cell r="P119">
            <v>0.23355126437102455</v>
          </cell>
          <cell r="Q119">
            <v>4.8158829813176443E-2</v>
          </cell>
          <cell r="R119">
            <v>0.28171009418420101</v>
          </cell>
          <cell r="S119" t="str">
            <v/>
          </cell>
          <cell r="U119">
            <v>1.0108286487473617E-3</v>
          </cell>
          <cell r="V119">
            <v>1.2412800506530389E-2</v>
          </cell>
          <cell r="W119">
            <v>6.2305468387847569E-2</v>
          </cell>
          <cell r="X119">
            <v>9.4733264264039961E-4</v>
          </cell>
          <cell r="Y119">
            <v>7.6676430185765712E-2</v>
          </cell>
          <cell r="Z119" t="str">
            <v/>
          </cell>
        </row>
        <row r="120">
          <cell r="B120" t="str">
            <v>876</v>
          </cell>
          <cell r="C120">
            <v>0</v>
          </cell>
          <cell r="D120">
            <v>0</v>
          </cell>
          <cell r="E120">
            <v>0</v>
          </cell>
          <cell r="F120">
            <v>0</v>
          </cell>
          <cell r="G120">
            <v>0</v>
          </cell>
          <cell r="H120">
            <v>0</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t="str">
            <v/>
          </cell>
          <cell r="K121">
            <v>2.3914489382927825E-3</v>
          </cell>
          <cell r="L121">
            <v>7.66574043233577E-2</v>
          </cell>
          <cell r="M121">
            <v>7.9048853261650481E-2</v>
          </cell>
          <cell r="N121" t="str">
            <v/>
          </cell>
          <cell r="P121">
            <v>7.9037776762331559E-4</v>
          </cell>
          <cell r="Q121">
            <v>1.0637554896015293E-4</v>
          </cell>
          <cell r="R121">
            <v>8.9675331658346856E-4</v>
          </cell>
          <cell r="S121" t="str">
            <v/>
          </cell>
          <cell r="U121">
            <v>5.9676242836106883E-2</v>
          </cell>
          <cell r="V121">
            <v>1.5569535466677753E-3</v>
          </cell>
          <cell r="W121">
            <v>0.582464030161018</v>
          </cell>
          <cell r="X121">
            <v>8.7180793711725164E-3</v>
          </cell>
          <cell r="Y121">
            <v>0.65241530591496522</v>
          </cell>
          <cell r="Z121" t="str">
            <v/>
          </cell>
        </row>
        <row r="122">
          <cell r="B122" t="str">
            <v>878</v>
          </cell>
          <cell r="C122">
            <v>5.8718210088625766E-2</v>
          </cell>
          <cell r="D122">
            <v>0.12941532013481916</v>
          </cell>
          <cell r="E122">
            <v>0.33131541140190085</v>
          </cell>
          <cell r="F122">
            <v>0.25824953907530279</v>
          </cell>
          <cell r="G122">
            <v>4.640392788203395E-3</v>
          </cell>
          <cell r="H122">
            <v>0.782338873488852</v>
          </cell>
          <cell r="I122" t="str">
            <v/>
          </cell>
          <cell r="K122">
            <v>9.1921635597602046E-5</v>
          </cell>
          <cell r="L122">
            <v>4.5678924783034208E-3</v>
          </cell>
          <cell r="M122">
            <v>4.6598141139010231E-3</v>
          </cell>
          <cell r="N122" t="str">
            <v/>
          </cell>
          <cell r="P122">
            <v>0.10605853653942697</v>
          </cell>
          <cell r="Q122">
            <v>1.3314232270233159E-2</v>
          </cell>
          <cell r="R122">
            <v>0.11937276880966013</v>
          </cell>
          <cell r="S122" t="str">
            <v/>
          </cell>
          <cell r="U122">
            <v>6.2609684736750437E-2</v>
          </cell>
          <cell r="V122">
            <v>8.6437847517524841E-2</v>
          </cell>
          <cell r="W122">
            <v>5.916923288013845E-2</v>
          </cell>
          <cell r="X122">
            <v>3.1716468786724863E-2</v>
          </cell>
          <cell r="Y122">
            <v>0.23993323392113858</v>
          </cell>
          <cell r="Z122" t="str">
            <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t="str">
            <v/>
          </cell>
          <cell r="K123">
            <v>0.20694952569437913</v>
          </cell>
          <cell r="L123">
            <v>5.5831866663139484</v>
          </cell>
          <cell r="M123">
            <v>5.7901361920083279</v>
          </cell>
          <cell r="N123" t="str">
            <v/>
          </cell>
          <cell r="P123">
            <v>1.0098518085244134E-2</v>
          </cell>
          <cell r="Q123">
            <v>2.2435880950303394E-3</v>
          </cell>
          <cell r="R123">
            <v>1.2342106180274473E-2</v>
          </cell>
          <cell r="S123" t="str">
            <v/>
          </cell>
          <cell r="U123">
            <v>6.980254803738549E-2</v>
          </cell>
          <cell r="V123">
            <v>0.29082211624462634</v>
          </cell>
          <cell r="W123">
            <v>0.56632547313363801</v>
          </cell>
          <cell r="X123">
            <v>1.2693158668600979</v>
          </cell>
          <cell r="Y123">
            <v>2.1962660042757478</v>
          </cell>
          <cell r="Z123" t="str">
            <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t="str">
            <v/>
          </cell>
          <cell r="K124">
            <v>6.7410702558654504E-3</v>
          </cell>
          <cell r="L124">
            <v>0.23930799408322043</v>
          </cell>
          <cell r="M124">
            <v>0.24604906433908588</v>
          </cell>
          <cell r="N124" t="str">
            <v/>
          </cell>
          <cell r="P124">
            <v>1.5656347003356013</v>
          </cell>
          <cell r="Q124">
            <v>0.33032571707167963</v>
          </cell>
          <cell r="R124">
            <v>1.8959604174072808</v>
          </cell>
          <cell r="S124" t="str">
            <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t="str">
            <v/>
          </cell>
          <cell r="K125">
            <v>2.614797617552205E-3</v>
          </cell>
          <cell r="L125">
            <v>6.5133044244363225E-2</v>
          </cell>
          <cell r="M125">
            <v>6.7747841861915431E-2</v>
          </cell>
          <cell r="N125" t="str">
            <v/>
          </cell>
          <cell r="P125">
            <v>8.7494457607430742E-2</v>
          </cell>
          <cell r="Q125">
            <v>1.1239612520873904E-2</v>
          </cell>
          <cell r="R125">
            <v>9.8734070128304652E-2</v>
          </cell>
          <cell r="S125" t="str">
            <v/>
          </cell>
          <cell r="U125">
            <v>3.672985036136267E-2</v>
          </cell>
          <cell r="V125">
            <v>2.8168701122414711E-2</v>
          </cell>
          <cell r="W125">
            <v>0.14917825751990424</v>
          </cell>
          <cell r="X125">
            <v>1.0597058911534449E-3</v>
          </cell>
          <cell r="Y125">
            <v>0.21513651489483507</v>
          </cell>
          <cell r="Z125" t="str">
            <v/>
          </cell>
        </row>
        <row r="126">
          <cell r="B126" t="str">
            <v>882</v>
          </cell>
          <cell r="C126">
            <v>7.2847510373443988E-2</v>
          </cell>
          <cell r="D126">
            <v>1.0377766251728913</v>
          </cell>
          <cell r="E126">
            <v>0.3323817693371634</v>
          </cell>
          <cell r="F126">
            <v>0.20558969039259475</v>
          </cell>
          <cell r="G126">
            <v>7.0159546490564228E-3</v>
          </cell>
          <cell r="H126">
            <v>1.6556115499251498</v>
          </cell>
          <cell r="I126" t="str">
            <v/>
          </cell>
          <cell r="K126">
            <v>3.5209051799132418E-2</v>
          </cell>
          <cell r="L126">
            <v>0.29318306594278026</v>
          </cell>
          <cell r="M126">
            <v>0.32839211774191268</v>
          </cell>
          <cell r="N126" t="str">
            <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t="str">
            <v/>
          </cell>
          <cell r="K127">
            <v>0</v>
          </cell>
          <cell r="L127">
            <v>0</v>
          </cell>
          <cell r="M127">
            <v>0</v>
          </cell>
          <cell r="N127" t="str">
            <v/>
          </cell>
          <cell r="P127">
            <v>0</v>
          </cell>
          <cell r="Q127">
            <v>0</v>
          </cell>
          <cell r="R127">
            <v>0</v>
          </cell>
          <cell r="S127" t="str">
            <v/>
          </cell>
          <cell r="U127">
            <v>0</v>
          </cell>
          <cell r="V127">
            <v>0</v>
          </cell>
          <cell r="W127">
            <v>0</v>
          </cell>
          <cell r="X127">
            <v>0</v>
          </cell>
          <cell r="Y127">
            <v>0</v>
          </cell>
          <cell r="Z127" t="str">
            <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t="str">
            <v/>
          </cell>
          <cell r="K128">
            <v>6.6655442111566224E-3</v>
          </cell>
          <cell r="L128">
            <v>0.20051268241758119</v>
          </cell>
          <cell r="M128">
            <v>0.2071782266287378</v>
          </cell>
          <cell r="N128" t="str">
            <v/>
          </cell>
          <cell r="P128">
            <v>0.13845169116477651</v>
          </cell>
          <cell r="Q128">
            <v>1.6958284065744813E-2</v>
          </cell>
          <cell r="R128">
            <v>0.15540997523052133</v>
          </cell>
          <cell r="S128" t="str">
            <v/>
          </cell>
          <cell r="U128">
            <v>1.4617684455733118E-2</v>
          </cell>
          <cell r="V128">
            <v>0.22770086335928336</v>
          </cell>
          <cell r="W128">
            <v>8.6184403285134992E-3</v>
          </cell>
          <cell r="X128">
            <v>7.3230853625694203E-2</v>
          </cell>
          <cell r="Y128">
            <v>0.32416784176922414</v>
          </cell>
          <cell r="Z128" t="str">
            <v/>
          </cell>
        </row>
        <row r="129">
          <cell r="B129" t="str">
            <v>885</v>
          </cell>
          <cell r="C129">
            <v>2.4667223253292621</v>
          </cell>
          <cell r="D129">
            <v>2.1265937040846009E-3</v>
          </cell>
          <cell r="E129">
            <v>1.242164132721912E-2</v>
          </cell>
          <cell r="F129">
            <v>5.4652912740788193E-2</v>
          </cell>
          <cell r="G129">
            <v>9.79134474269545E-2</v>
          </cell>
          <cell r="H129">
            <v>2.6338369205283083</v>
          </cell>
          <cell r="I129" t="str">
            <v/>
          </cell>
          <cell r="K129">
            <v>7.056114604537024E-2</v>
          </cell>
          <cell r="L129">
            <v>1.702057557651016</v>
          </cell>
          <cell r="M129">
            <v>1.7726187036963863</v>
          </cell>
          <cell r="N129" t="str">
            <v/>
          </cell>
          <cell r="P129">
            <v>0.14426029178427241</v>
          </cell>
          <cell r="Q129">
            <v>2.0368504862907623E-2</v>
          </cell>
          <cell r="R129">
            <v>0.16462879664718003</v>
          </cell>
          <cell r="S129" t="str">
            <v/>
          </cell>
          <cell r="U129">
            <v>6.4348217086273316E-5</v>
          </cell>
          <cell r="V129">
            <v>0.13198120575571076</v>
          </cell>
          <cell r="W129">
            <v>1.6757945981448877E-2</v>
          </cell>
          <cell r="X129">
            <v>0.76182292445624711</v>
          </cell>
          <cell r="Y129">
            <v>0.91062642441049302</v>
          </cell>
          <cell r="Z129" t="str">
            <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t="str">
            <v/>
          </cell>
          <cell r="K130">
            <v>2.7827672891710283E-2</v>
          </cell>
          <cell r="L130">
            <v>0.45057082179912644</v>
          </cell>
          <cell r="M130">
            <v>0.47839849469083673</v>
          </cell>
          <cell r="N130" t="str">
            <v/>
          </cell>
          <cell r="P130">
            <v>0.57065483098371128</v>
          </cell>
          <cell r="Q130">
            <v>8.9528487434757067E-2</v>
          </cell>
          <cell r="R130">
            <v>0.66018331841846833</v>
          </cell>
          <cell r="S130" t="str">
            <v/>
          </cell>
          <cell r="U130">
            <v>0.29509001629339471</v>
          </cell>
          <cell r="V130">
            <v>0.62869593549023806</v>
          </cell>
          <cell r="W130">
            <v>0.37237645704061478</v>
          </cell>
          <cell r="X130">
            <v>0.1604142519553336</v>
          </cell>
          <cell r="Y130">
            <v>1.4565766607795811</v>
          </cell>
          <cell r="Z130" t="str">
            <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t="str">
            <v/>
          </cell>
          <cell r="K131">
            <v>1.7903967528901922E-2</v>
          </cell>
          <cell r="L131">
            <v>0.18675913954966897</v>
          </cell>
          <cell r="M131">
            <v>0.20466310707857088</v>
          </cell>
          <cell r="N131" t="str">
            <v/>
          </cell>
          <cell r="P131">
            <v>1.2012411981512132</v>
          </cell>
          <cell r="Q131">
            <v>0.18744642872249892</v>
          </cell>
          <cell r="R131">
            <v>1.3886876268737121</v>
          </cell>
          <cell r="S131" t="str">
            <v/>
          </cell>
          <cell r="U131">
            <v>0.15107504314459413</v>
          </cell>
          <cell r="V131">
            <v>0.45147510234706506</v>
          </cell>
          <cell r="W131">
            <v>1.2908894083552705E-2</v>
          </cell>
          <cell r="X131">
            <v>4.411487633399447E-3</v>
          </cell>
          <cell r="Y131">
            <v>0.61987052720861135</v>
          </cell>
          <cell r="Z131" t="str">
            <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t="str">
            <v/>
          </cell>
          <cell r="U133">
            <v>1.5861921240068713</v>
          </cell>
          <cell r="V133">
            <v>0.42702777193129293</v>
          </cell>
          <cell r="W133">
            <v>4.076409031632914</v>
          </cell>
          <cell r="X133">
            <v>0.9673084128685786</v>
          </cell>
          <cell r="Y133">
            <v>7.0569373404396565</v>
          </cell>
          <cell r="Z133" t="str">
            <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t="str">
            <v/>
          </cell>
          <cell r="K134">
            <v>2.4352485291597881E-2</v>
          </cell>
          <cell r="L134">
            <v>0.78872232975032852</v>
          </cell>
          <cell r="M134">
            <v>0.81307481504192636</v>
          </cell>
          <cell r="N134" t="str">
            <v/>
          </cell>
          <cell r="P134">
            <v>0.45169967454546889</v>
          </cell>
          <cell r="Q134">
            <v>0.171006031931633</v>
          </cell>
          <cell r="R134">
            <v>0.62270570647710188</v>
          </cell>
          <cell r="S134" t="str">
            <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t="str">
            <v/>
          </cell>
          <cell r="K135">
            <v>2.1146911130560053E-2</v>
          </cell>
          <cell r="L135">
            <v>0.65062526576126523</v>
          </cell>
          <cell r="M135">
            <v>0.67177217689182522</v>
          </cell>
          <cell r="N135" t="str">
            <v/>
          </cell>
          <cell r="P135">
            <v>0.84195475324254276</v>
          </cell>
          <cell r="Q135">
            <v>0.13122420141533561</v>
          </cell>
          <cell r="R135">
            <v>0.9731789546578784</v>
          </cell>
          <cell r="S135" t="str">
            <v/>
          </cell>
          <cell r="U135">
            <v>0.24288737464840074</v>
          </cell>
          <cell r="V135">
            <v>1.0033512825200308</v>
          </cell>
          <cell r="W135">
            <v>0.86641895551398151</v>
          </cell>
          <cell r="X135">
            <v>2.7646815113070238</v>
          </cell>
          <cell r="Y135">
            <v>4.8773391239894366</v>
          </cell>
          <cell r="Z135" t="str">
            <v/>
          </cell>
        </row>
        <row r="136">
          <cell r="B136" t="str">
            <v>892</v>
          </cell>
          <cell r="C136">
            <v>2.595584356576945</v>
          </cell>
          <cell r="D136">
            <v>1.9705310618461795</v>
          </cell>
          <cell r="E136">
            <v>5.1137578145308039E-3</v>
          </cell>
          <cell r="F136">
            <v>0.2959636769165932</v>
          </cell>
          <cell r="G136">
            <v>1.2157411134699696</v>
          </cell>
          <cell r="H136">
            <v>6.0829339666242186</v>
          </cell>
          <cell r="I136" t="str">
            <v/>
          </cell>
          <cell r="K136">
            <v>0.86612887561783669</v>
          </cell>
          <cell r="L136">
            <v>3.0825580480063288</v>
          </cell>
          <cell r="M136">
            <v>3.9486869236241655</v>
          </cell>
          <cell r="N136" t="str">
            <v/>
          </cell>
          <cell r="P136">
            <v>7.9177497110839684E-2</v>
          </cell>
          <cell r="Q136">
            <v>3.7930057929422951E-2</v>
          </cell>
          <cell r="R136">
            <v>0.11710755504026263</v>
          </cell>
          <cell r="S136" t="str">
            <v/>
          </cell>
          <cell r="U136">
            <v>0.82100572709274566</v>
          </cell>
          <cell r="V136">
            <v>2.9897750562359651</v>
          </cell>
          <cell r="W136">
            <v>0.14259359889661485</v>
          </cell>
          <cell r="X136">
            <v>0.27338738349202418</v>
          </cell>
          <cell r="Y136">
            <v>4.2267617657173497</v>
          </cell>
          <cell r="Z136" t="str">
            <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t="str">
            <v/>
          </cell>
          <cell r="K137">
            <v>7.8442798698287615E-4</v>
          </cell>
          <cell r="L137">
            <v>5.9100455966626282E-2</v>
          </cell>
          <cell r="M137">
            <v>5.9884883953609157E-2</v>
          </cell>
          <cell r="N137" t="str">
            <v/>
          </cell>
          <cell r="P137">
            <v>1.1500713002081458E-4</v>
          </cell>
          <cell r="Q137">
            <v>1.4403762309676284E-5</v>
          </cell>
          <cell r="R137">
            <v>1.2941089233049085E-4</v>
          </cell>
          <cell r="S137" t="str">
            <v/>
          </cell>
          <cell r="U137">
            <v>1.3180167168541474E-2</v>
          </cell>
          <cell r="V137">
            <v>0.17671982141789533</v>
          </cell>
          <cell r="W137">
            <v>6.8326112059385463E-2</v>
          </cell>
          <cell r="X137">
            <v>3.4148013302772118E-2</v>
          </cell>
          <cell r="Y137">
            <v>0.29237411394859442</v>
          </cell>
          <cell r="Z137" t="str">
            <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t="str">
            <v/>
          </cell>
          <cell r="K138">
            <v>2.8080372911160736E-2</v>
          </cell>
          <cell r="L138">
            <v>0.44598239329489892</v>
          </cell>
          <cell r="M138">
            <v>0.47406276620605964</v>
          </cell>
          <cell r="N138" t="str">
            <v/>
          </cell>
          <cell r="P138">
            <v>2.7836647856797323</v>
          </cell>
          <cell r="Q138">
            <v>0.77885840721058675</v>
          </cell>
          <cell r="R138">
            <v>3.5625231928903189</v>
          </cell>
          <cell r="S138" t="str">
            <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t="str">
            <v/>
          </cell>
          <cell r="K139">
            <v>2.5227540261321697E-2</v>
          </cell>
          <cell r="L139">
            <v>0.79053185589369579</v>
          </cell>
          <cell r="M139">
            <v>0.81575939615501747</v>
          </cell>
          <cell r="N139" t="str">
            <v/>
          </cell>
          <cell r="P139">
            <v>1.3105555968611604</v>
          </cell>
          <cell r="Q139">
            <v>0.15499196933950499</v>
          </cell>
          <cell r="R139">
            <v>1.4655475662006654</v>
          </cell>
          <cell r="S139" t="str">
            <v/>
          </cell>
          <cell r="U139">
            <v>0.17926210299822248</v>
          </cell>
          <cell r="V139">
            <v>1.6342173002606166</v>
          </cell>
          <cell r="W139">
            <v>0.13881746215820701</v>
          </cell>
          <cell r="X139">
            <v>7.0493848541570469E-3</v>
          </cell>
          <cell r="Y139">
            <v>1.9593462502712031</v>
          </cell>
          <cell r="Z139" t="str">
            <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t="str">
            <v/>
          </cell>
          <cell r="K140">
            <v>2.9313141888063195E-3</v>
          </cell>
          <cell r="L140">
            <v>0.14322153409814628</v>
          </cell>
          <cell r="M140">
            <v>0.1461528482869526</v>
          </cell>
          <cell r="N140" t="str">
            <v/>
          </cell>
          <cell r="P140">
            <v>4.9370172019613197E-2</v>
          </cell>
          <cell r="Q140">
            <v>9.1793787172145137E-3</v>
          </cell>
          <cell r="R140">
            <v>5.8549550736827709E-2</v>
          </cell>
          <cell r="S140" t="str">
            <v/>
          </cell>
          <cell r="U140">
            <v>1.3681755217082224E-5</v>
          </cell>
          <cell r="V140">
            <v>0.11862474345522479</v>
          </cell>
          <cell r="W140">
            <v>1.7456919952281647</v>
          </cell>
          <cell r="X140">
            <v>0.65696534853404298</v>
          </cell>
          <cell r="Y140">
            <v>2.5212957689726494</v>
          </cell>
          <cell r="Z140" t="str">
            <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t="str">
            <v/>
          </cell>
          <cell r="K141">
            <v>6.6647628509626002E-4</v>
          </cell>
          <cell r="L141">
            <v>4.7466960356720017E-2</v>
          </cell>
          <cell r="M141">
            <v>4.8133436641816275E-2</v>
          </cell>
          <cell r="N141" t="str">
            <v/>
          </cell>
          <cell r="P141">
            <v>1.3374452229790039</v>
          </cell>
          <cell r="Q141">
            <v>0.20697895536338656</v>
          </cell>
          <cell r="R141">
            <v>1.5444241783423904</v>
          </cell>
          <cell r="S141" t="str">
            <v/>
          </cell>
          <cell r="U141">
            <v>0.20908979253439147</v>
          </cell>
          <cell r="V141">
            <v>5.1934646489436498E-3</v>
          </cell>
          <cell r="W141">
            <v>0.82811534761431682</v>
          </cell>
          <cell r="X141">
            <v>0.56961507302603143</v>
          </cell>
          <cell r="Y141">
            <v>1.6120136778236833</v>
          </cell>
          <cell r="Z141" t="str">
            <v/>
          </cell>
        </row>
        <row r="142">
          <cell r="B142" t="str">
            <v>909</v>
          </cell>
          <cell r="C142">
            <v>1.7791477928842538</v>
          </cell>
          <cell r="D142">
            <v>0.61703615490608965</v>
          </cell>
          <cell r="E142">
            <v>6.0541084194695526E-2</v>
          </cell>
          <cell r="F142">
            <v>0.66230123180615863</v>
          </cell>
          <cell r="G142">
            <v>3.415289491979661E-2</v>
          </cell>
          <cell r="H142">
            <v>3.1531791587109943</v>
          </cell>
          <cell r="I142" t="str">
            <v/>
          </cell>
          <cell r="K142">
            <v>3.1932992413817576E-3</v>
          </cell>
          <cell r="L142">
            <v>0.22787738197528848</v>
          </cell>
          <cell r="M142">
            <v>0.23107068121667024</v>
          </cell>
          <cell r="N142" t="str">
            <v/>
          </cell>
          <cell r="P142">
            <v>1.8370064707029399</v>
          </cell>
          <cell r="Q142">
            <v>0.25920950200102938</v>
          </cell>
          <cell r="R142">
            <v>2.0962159727039693</v>
          </cell>
          <cell r="S142" t="str">
            <v/>
          </cell>
          <cell r="U142">
            <v>5.0554903701861977E-2</v>
          </cell>
          <cell r="V142">
            <v>0.9723911912020089</v>
          </cell>
          <cell r="W142">
            <v>7.7908802315119124E-2</v>
          </cell>
          <cell r="X142">
            <v>0.43856627422161643</v>
          </cell>
          <cell r="Y142">
            <v>1.5394211714406065</v>
          </cell>
          <cell r="Z142" t="str">
            <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t="str">
            <v/>
          </cell>
          <cell r="K143">
            <v>5.4652980829975481E-2</v>
          </cell>
          <cell r="L143">
            <v>1.5682802975305952</v>
          </cell>
          <cell r="M143">
            <v>1.6229332783605706</v>
          </cell>
          <cell r="N143" t="str">
            <v/>
          </cell>
          <cell r="P143">
            <v>2.1833713929017766</v>
          </cell>
          <cell r="Q143">
            <v>0.26307096509913297</v>
          </cell>
          <cell r="R143">
            <v>2.4464423580009096</v>
          </cell>
          <cell r="S143" t="str">
            <v/>
          </cell>
          <cell r="U143">
            <v>0.35207054829739515</v>
          </cell>
          <cell r="V143">
            <v>1.7911674510628177</v>
          </cell>
          <cell r="W143">
            <v>0.71435059080216401</v>
          </cell>
          <cell r="X143">
            <v>0.88232850409358121</v>
          </cell>
          <cell r="Y143">
            <v>3.7399170942559583</v>
          </cell>
          <cell r="Z143" t="str">
            <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t="str">
            <v/>
          </cell>
          <cell r="K144">
            <v>2.9956298324413711E-4</v>
          </cell>
          <cell r="L144">
            <v>2.8615942665217273E-3</v>
          </cell>
          <cell r="M144">
            <v>3.1611572497658646E-3</v>
          </cell>
          <cell r="N144" t="str">
            <v/>
          </cell>
          <cell r="P144">
            <v>3.4096611625861919</v>
          </cell>
          <cell r="Q144">
            <v>0.42093805458021399</v>
          </cell>
          <cell r="R144">
            <v>3.8305992171664061</v>
          </cell>
          <cell r="S144" t="str">
            <v/>
          </cell>
          <cell r="U144">
            <v>0.12112983498988243</v>
          </cell>
          <cell r="V144">
            <v>0.61400263983806069</v>
          </cell>
          <cell r="W144">
            <v>1.3339536959474623</v>
          </cell>
          <cell r="X144">
            <v>2.4636986299298336</v>
          </cell>
          <cell r="Y144">
            <v>4.5327848007052385</v>
          </cell>
          <cell r="Z144" t="str">
            <v/>
          </cell>
        </row>
        <row r="145">
          <cell r="B145" t="str">
            <v>921</v>
          </cell>
          <cell r="C145">
            <v>0</v>
          </cell>
          <cell r="D145">
            <v>0</v>
          </cell>
          <cell r="E145">
            <v>0</v>
          </cell>
          <cell r="F145">
            <v>0</v>
          </cell>
          <cell r="G145">
            <v>0</v>
          </cell>
          <cell r="H145">
            <v>0</v>
          </cell>
          <cell r="I145" t="str">
            <v/>
          </cell>
          <cell r="K145">
            <v>0</v>
          </cell>
          <cell r="L145">
            <v>0</v>
          </cell>
          <cell r="M145">
            <v>0</v>
          </cell>
          <cell r="N145" t="str">
            <v/>
          </cell>
          <cell r="P145">
            <v>0</v>
          </cell>
          <cell r="Q145">
            <v>0</v>
          </cell>
          <cell r="R145">
            <v>0</v>
          </cell>
          <cell r="S145" t="str">
            <v/>
          </cell>
          <cell r="U145">
            <v>0</v>
          </cell>
          <cell r="V145">
            <v>0</v>
          </cell>
          <cell r="W145">
            <v>0</v>
          </cell>
          <cell r="X145">
            <v>0</v>
          </cell>
          <cell r="Y145">
            <v>0</v>
          </cell>
          <cell r="Z145" t="str">
            <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t="str">
            <v/>
          </cell>
          <cell r="K146">
            <v>4.9114806829400926E-6</v>
          </cell>
          <cell r="L146">
            <v>1.4457684010319032E-4</v>
          </cell>
          <cell r="M146">
            <v>1.4948832078613041E-4</v>
          </cell>
          <cell r="N146" t="str">
            <v/>
          </cell>
          <cell r="P146">
            <v>0.76809535485193214</v>
          </cell>
          <cell r="Q146">
            <v>9.246319538320355E-2</v>
          </cell>
          <cell r="R146">
            <v>0.86055855023513572</v>
          </cell>
          <cell r="S146" t="str">
            <v/>
          </cell>
          <cell r="U146">
            <v>0.21749571561185704</v>
          </cell>
          <cell r="V146">
            <v>7.3945121055281312E-3</v>
          </cell>
          <cell r="W146">
            <v>0.71823448635655118</v>
          </cell>
          <cell r="X146">
            <v>0.17354497598701205</v>
          </cell>
          <cell r="Y146">
            <v>1.1166696900609485</v>
          </cell>
          <cell r="Z146" t="str">
            <v/>
          </cell>
        </row>
        <row r="147">
          <cell r="B147" t="str">
            <v>926</v>
          </cell>
          <cell r="C147">
            <v>3.9268458354662199</v>
          </cell>
          <cell r="D147">
            <v>4.0986229174533593</v>
          </cell>
          <cell r="E147">
            <v>0.34074426376764388</v>
          </cell>
          <cell r="F147">
            <v>0.1393768644348688</v>
          </cell>
          <cell r="G147">
            <v>0.17672426406785766</v>
          </cell>
          <cell r="H147">
            <v>8.6823141451899488</v>
          </cell>
          <cell r="I147" t="str">
            <v/>
          </cell>
          <cell r="K147">
            <v>0.39438161621991186</v>
          </cell>
          <cell r="L147">
            <v>9.8791980561503951</v>
          </cell>
          <cell r="M147">
            <v>10.273579672370307</v>
          </cell>
          <cell r="N147" t="str">
            <v/>
          </cell>
          <cell r="P147">
            <v>1.5575959353604809E-3</v>
          </cell>
          <cell r="Q147">
            <v>2.7221822753404414E-4</v>
          </cell>
          <cell r="R147">
            <v>1.829814162894525E-3</v>
          </cell>
          <cell r="S147" t="str">
            <v/>
          </cell>
          <cell r="U147">
            <v>0.16822998018058932</v>
          </cell>
          <cell r="V147">
            <v>0.32714246583165174</v>
          </cell>
          <cell r="W147">
            <v>1.1309532755561397E-2</v>
          </cell>
          <cell r="X147">
            <v>0.21296304503913593</v>
          </cell>
          <cell r="Y147">
            <v>0.71964502380693829</v>
          </cell>
          <cell r="Z147" t="str">
            <v/>
          </cell>
        </row>
        <row r="148">
          <cell r="B148" t="str">
            <v>928</v>
          </cell>
          <cell r="C148">
            <v>1.6524789078547479</v>
          </cell>
          <cell r="D148">
            <v>3.5950361588297888</v>
          </cell>
          <cell r="E148">
            <v>5.3727677224826645E-3</v>
          </cell>
          <cell r="F148">
            <v>2.0136222445485608</v>
          </cell>
          <cell r="G148">
            <v>0.82966934316955188</v>
          </cell>
          <cell r="H148">
            <v>8.0961794221251324</v>
          </cell>
          <cell r="I148" t="str">
            <v/>
          </cell>
          <cell r="K148">
            <v>0.70004143098446037</v>
          </cell>
          <cell r="L148">
            <v>8.4027848889083856</v>
          </cell>
          <cell r="M148">
            <v>9.1028263198928467</v>
          </cell>
          <cell r="N148" t="str">
            <v/>
          </cell>
          <cell r="P148">
            <v>5.290158117481238</v>
          </cell>
          <cell r="Q148">
            <v>0.66463405404759535</v>
          </cell>
          <cell r="R148">
            <v>5.9547921715288332</v>
          </cell>
          <cell r="S148" t="str">
            <v/>
          </cell>
          <cell r="U148">
            <v>0.58499437514037333</v>
          </cell>
          <cell r="V148">
            <v>0.14403648464343768</v>
          </cell>
          <cell r="W148">
            <v>1.4022940307857947</v>
          </cell>
          <cell r="X148">
            <v>0.86924734147823091</v>
          </cell>
          <cell r="Y148">
            <v>3.000572232047837</v>
          </cell>
          <cell r="Z148" t="str">
            <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t="str">
            <v/>
          </cell>
          <cell r="K149">
            <v>4.6058867545907453E-4</v>
          </cell>
          <cell r="L149">
            <v>4.2131743049893339E-2</v>
          </cell>
          <cell r="M149">
            <v>4.2592331725352414E-2</v>
          </cell>
          <cell r="N149" t="str">
            <v/>
          </cell>
          <cell r="P149">
            <v>2.7480033479671153</v>
          </cell>
          <cell r="Q149">
            <v>0.45283742173066105</v>
          </cell>
          <cell r="R149">
            <v>3.2008407696977765</v>
          </cell>
          <cell r="S149" t="str">
            <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t="str">
            <v/>
          </cell>
          <cell r="K150">
            <v>0.40007391399490383</v>
          </cell>
          <cell r="L150">
            <v>4.699866300276919</v>
          </cell>
          <cell r="M150">
            <v>5.0999402142718226</v>
          </cell>
          <cell r="N150" t="str">
            <v/>
          </cell>
          <cell r="P150">
            <v>3.7598765144567423</v>
          </cell>
          <cell r="Q150">
            <v>0.44658044118569434</v>
          </cell>
          <cell r="R150">
            <v>4.2064569556424365</v>
          </cell>
          <cell r="S150" t="str">
            <v/>
          </cell>
          <cell r="U150">
            <v>0.90949586866350174</v>
          </cell>
          <cell r="V150">
            <v>0.66368083474662731</v>
          </cell>
          <cell r="W150">
            <v>1.2155509950648786</v>
          </cell>
          <cell r="X150">
            <v>1.5532006025536611</v>
          </cell>
          <cell r="Y150">
            <v>4.341928301028668</v>
          </cell>
          <cell r="Z150" t="str">
            <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t="str">
            <v/>
          </cell>
          <cell r="K151">
            <v>3.3577570337122914E-2</v>
          </cell>
          <cell r="L151">
            <v>1.2331073244495365</v>
          </cell>
          <cell r="M151">
            <v>1.2666848947866594</v>
          </cell>
          <cell r="N151" t="str">
            <v/>
          </cell>
          <cell r="P151">
            <v>0.2562471115413717</v>
          </cell>
          <cell r="Q151">
            <v>3.0516844468403991E-2</v>
          </cell>
          <cell r="R151">
            <v>0.28676395600977567</v>
          </cell>
          <cell r="S151" t="str">
            <v/>
          </cell>
          <cell r="U151">
            <v>3.2607034266917023E-2</v>
          </cell>
          <cell r="V151">
            <v>7.9274443842414485E-2</v>
          </cell>
          <cell r="W151">
            <v>3.2650856814012183E-2</v>
          </cell>
          <cell r="X151">
            <v>0.62027723010414282</v>
          </cell>
          <cell r="Y151">
            <v>0.76480956502748654</v>
          </cell>
          <cell r="Z151" t="str">
            <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t="str">
            <v/>
          </cell>
          <cell r="K152">
            <v>5.0121275135890826E-3</v>
          </cell>
          <cell r="L152">
            <v>0.11563348845659475</v>
          </cell>
          <cell r="M152">
            <v>0.12064561597018383</v>
          </cell>
          <cell r="N152" t="str">
            <v/>
          </cell>
          <cell r="P152">
            <v>0.19955925528300911</v>
          </cell>
          <cell r="Q152">
            <v>2.68841003101381E-2</v>
          </cell>
          <cell r="R152">
            <v>0.22644335559314721</v>
          </cell>
          <cell r="S152" t="str">
            <v/>
          </cell>
          <cell r="U152">
            <v>4.5011529483833315E-3</v>
          </cell>
          <cell r="V152">
            <v>6.7585436722777583E-3</v>
          </cell>
          <cell r="W152">
            <v>4.3829573962098616E-3</v>
          </cell>
          <cell r="X152">
            <v>7.4001391467405961E-2</v>
          </cell>
          <cell r="Y152">
            <v>8.9644045484276916E-2</v>
          </cell>
          <cell r="Z152" t="str">
            <v/>
          </cell>
        </row>
        <row r="153">
          <cell r="B153" t="str">
            <v>936</v>
          </cell>
          <cell r="C153">
            <v>0.59259043841350845</v>
          </cell>
          <cell r="D153">
            <v>0.441332102407061</v>
          </cell>
          <cell r="E153">
            <v>0.12671321038041711</v>
          </cell>
          <cell r="F153">
            <v>0.12049674072062432</v>
          </cell>
          <cell r="G153">
            <v>1.9154681392772803E-3</v>
          </cell>
          <cell r="H153">
            <v>1.2830479600608882</v>
          </cell>
          <cell r="I153" t="str">
            <v/>
          </cell>
          <cell r="K153">
            <v>2.1842055930150608E-2</v>
          </cell>
          <cell r="L153">
            <v>0.26153532847170352</v>
          </cell>
          <cell r="M153">
            <v>0.28337738440185412</v>
          </cell>
          <cell r="N153" t="str">
            <v/>
          </cell>
          <cell r="P153">
            <v>1.2778832424294644</v>
          </cell>
          <cell r="Q153">
            <v>0.11702787242577306</v>
          </cell>
          <cell r="R153">
            <v>1.3949111148552373</v>
          </cell>
          <cell r="S153" t="str">
            <v/>
          </cell>
          <cell r="U153">
            <v>0.25837876661373049</v>
          </cell>
          <cell r="V153">
            <v>0.92640191050691689</v>
          </cell>
          <cell r="W153">
            <v>6.3170282746384837E-2</v>
          </cell>
          <cell r="X153">
            <v>0.11621555945145426</v>
          </cell>
          <cell r="Y153">
            <v>1.3641665193184866</v>
          </cell>
          <cell r="Z153" t="str">
            <v/>
          </cell>
        </row>
        <row r="154">
          <cell r="B154" t="str">
            <v>937</v>
          </cell>
          <cell r="C154">
            <v>3.0740972994148841</v>
          </cell>
          <cell r="D154">
            <v>0.46436781979678932</v>
          </cell>
          <cell r="E154">
            <v>3.3613641536189972E-4</v>
          </cell>
          <cell r="F154">
            <v>0.53044816916831317</v>
          </cell>
          <cell r="G154">
            <v>0.37774988809921101</v>
          </cell>
          <cell r="H154">
            <v>4.4469993128945591</v>
          </cell>
          <cell r="I154" t="str">
            <v/>
          </cell>
          <cell r="K154">
            <v>0.16773229554304744</v>
          </cell>
          <cell r="L154">
            <v>2.4307358763449378</v>
          </cell>
          <cell r="M154">
            <v>2.5984681718879852</v>
          </cell>
          <cell r="N154" t="str">
            <v/>
          </cell>
          <cell r="P154">
            <v>0.43060741740280589</v>
          </cell>
          <cell r="Q154">
            <v>5.6786245129193794E-2</v>
          </cell>
          <cell r="R154">
            <v>0.48739366253199967</v>
          </cell>
          <cell r="S154" t="str">
            <v/>
          </cell>
          <cell r="U154">
            <v>4.3442704888420121E-2</v>
          </cell>
          <cell r="V154">
            <v>0.57649289307398111</v>
          </cell>
          <cell r="W154">
            <v>4.4864050419699317E-4</v>
          </cell>
          <cell r="X154">
            <v>0.20551643618183521</v>
          </cell>
          <cell r="Y154">
            <v>0.82590067464843353</v>
          </cell>
          <cell r="Z154" t="str">
            <v/>
          </cell>
        </row>
        <row r="155">
          <cell r="B155" t="str">
            <v>938</v>
          </cell>
          <cell r="C155">
            <v>2.9103424273072576</v>
          </cell>
          <cell r="D155">
            <v>1.5800967803490384</v>
          </cell>
          <cell r="E155">
            <v>2.974430036856282E-2</v>
          </cell>
          <cell r="F155">
            <v>2.4570133902702469E-2</v>
          </cell>
          <cell r="G155">
            <v>0.26040760965195647</v>
          </cell>
          <cell r="H155">
            <v>4.8051612515795181</v>
          </cell>
          <cell r="I155" t="str">
            <v/>
          </cell>
          <cell r="K155">
            <v>0.23337783430408759</v>
          </cell>
          <cell r="L155">
            <v>3.2865916064026117</v>
          </cell>
          <cell r="M155">
            <v>3.5199694407066993</v>
          </cell>
          <cell r="N155" t="str">
            <v/>
          </cell>
          <cell r="P155">
            <v>4.3118519126987156</v>
          </cell>
          <cell r="Q155">
            <v>0.34917068219592962</v>
          </cell>
          <cell r="R155">
            <v>4.6610225948946455</v>
          </cell>
          <cell r="S155" t="str">
            <v/>
          </cell>
          <cell r="U155">
            <v>0.37623026972319606</v>
          </cell>
          <cell r="V155">
            <v>0.11969503506568066</v>
          </cell>
          <cell r="W155">
            <v>5.4857373245907719E-3</v>
          </cell>
          <cell r="X155">
            <v>6.1249411987229498</v>
          </cell>
          <cell r="Y155">
            <v>6.6263522408364173</v>
          </cell>
          <cell r="Z155" t="str">
            <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7"/>
      <sheetName val="Table 8"/>
      <sheetName val="Table 9"/>
      <sheetName val="Table 10a"/>
      <sheetName val="Table 10b"/>
      <sheetName val="Table 11"/>
      <sheetName val="Table 12"/>
      <sheetName val="Table 13"/>
      <sheetName val="Table 14"/>
      <sheetName val="SQL 15 "/>
      <sheetName val="Table 15"/>
      <sheetName val="Table 16 data"/>
      <sheetName val="Table 16"/>
      <sheetName val="Table 17"/>
      <sheetName val="SQL 18 19"/>
      <sheetName val="Table 18 data"/>
      <sheetName val="Table 18"/>
      <sheetName val="Table 19"/>
      <sheetName val="Table 19 data"/>
      <sheetName val="Table 20"/>
    </sheetNames>
    <sheetDataSet>
      <sheetData sheetId="0"/>
      <sheetData sheetId="1"/>
      <sheetData sheetId="2"/>
      <sheetData sheetId="3"/>
      <sheetData sheetId="4"/>
      <sheetData sheetId="5"/>
      <sheetData sheetId="6"/>
      <sheetData sheetId="7"/>
      <sheetData sheetId="8"/>
      <sheetData sheetId="9"/>
      <sheetData sheetId="10">
        <row r="174">
          <cell r="B174" t="str">
            <v>North East</v>
          </cell>
          <cell r="C174">
            <v>0</v>
          </cell>
          <cell r="D174">
            <v>14226</v>
          </cell>
          <cell r="E174">
            <v>56.9</v>
          </cell>
          <cell r="F174">
            <v>48.6</v>
          </cell>
          <cell r="G174">
            <v>90.5</v>
          </cell>
          <cell r="H174">
            <v>88.7</v>
          </cell>
          <cell r="I174">
            <v>97.4</v>
          </cell>
          <cell r="J174">
            <v>288</v>
          </cell>
          <cell r="K174">
            <v>335.3</v>
          </cell>
          <cell r="L174">
            <v>94.3</v>
          </cell>
          <cell r="M174">
            <v>52</v>
          </cell>
          <cell r="N174">
            <v>0</v>
          </cell>
          <cell r="O174">
            <v>13451</v>
          </cell>
          <cell r="P174">
            <v>68.900000000000006</v>
          </cell>
          <cell r="Q174">
            <v>59.7</v>
          </cell>
          <cell r="R174">
            <v>94.2</v>
          </cell>
          <cell r="S174">
            <v>92.2</v>
          </cell>
          <cell r="T174">
            <v>98.5</v>
          </cell>
          <cell r="U174">
            <v>317.5</v>
          </cell>
          <cell r="V174">
            <v>376.5</v>
          </cell>
          <cell r="W174">
            <v>96.6</v>
          </cell>
          <cell r="X174">
            <v>61.9</v>
          </cell>
          <cell r="Y174">
            <v>0</v>
          </cell>
          <cell r="Z174">
            <v>27677</v>
          </cell>
          <cell r="AA174">
            <v>62.7</v>
          </cell>
          <cell r="AB174">
            <v>54</v>
          </cell>
          <cell r="AC174">
            <v>92.3</v>
          </cell>
          <cell r="AD174">
            <v>90.4</v>
          </cell>
          <cell r="AE174">
            <v>97.9</v>
          </cell>
          <cell r="AF174">
            <v>302.3</v>
          </cell>
          <cell r="AG174">
            <v>355.3</v>
          </cell>
          <cell r="AH174">
            <v>95.4</v>
          </cell>
          <cell r="AI174">
            <v>56.8</v>
          </cell>
        </row>
        <row r="175">
          <cell r="B175" t="str">
            <v>County Durham</v>
          </cell>
          <cell r="C175">
            <v>0</v>
          </cell>
          <cell r="D175">
            <v>2724</v>
          </cell>
          <cell r="E175">
            <v>58.2</v>
          </cell>
          <cell r="F175">
            <v>51.1</v>
          </cell>
          <cell r="G175">
            <v>90.6</v>
          </cell>
          <cell r="H175">
            <v>89.2</v>
          </cell>
          <cell r="I175">
            <v>98</v>
          </cell>
          <cell r="J175">
            <v>289.39999999999998</v>
          </cell>
          <cell r="K175">
            <v>335</v>
          </cell>
          <cell r="L175">
            <v>94.1</v>
          </cell>
          <cell r="M175">
            <v>55.2</v>
          </cell>
          <cell r="N175">
            <v>0</v>
          </cell>
          <cell r="O175">
            <v>2542</v>
          </cell>
          <cell r="P175">
            <v>71.3</v>
          </cell>
          <cell r="Q175">
            <v>63.5</v>
          </cell>
          <cell r="R175">
            <v>95.1</v>
          </cell>
          <cell r="S175">
            <v>93.4</v>
          </cell>
          <cell r="T175">
            <v>98.9</v>
          </cell>
          <cell r="U175">
            <v>322.7</v>
          </cell>
          <cell r="V175">
            <v>382.4</v>
          </cell>
          <cell r="W175">
            <v>97.5</v>
          </cell>
          <cell r="X175">
            <v>65.599999999999994</v>
          </cell>
          <cell r="Y175">
            <v>0</v>
          </cell>
          <cell r="Z175">
            <v>5266</v>
          </cell>
          <cell r="AA175">
            <v>64.5</v>
          </cell>
          <cell r="AB175">
            <v>57.1</v>
          </cell>
          <cell r="AC175">
            <v>92.8</v>
          </cell>
          <cell r="AD175">
            <v>91.2</v>
          </cell>
          <cell r="AE175">
            <v>98.4</v>
          </cell>
          <cell r="AF175">
            <v>305.5</v>
          </cell>
          <cell r="AG175">
            <v>357.8</v>
          </cell>
          <cell r="AH175">
            <v>95.7</v>
          </cell>
          <cell r="AI175">
            <v>60.2</v>
          </cell>
        </row>
        <row r="176">
          <cell r="B176" t="str">
            <v>Darlington</v>
          </cell>
          <cell r="C176">
            <v>0</v>
          </cell>
          <cell r="D176">
            <v>572</v>
          </cell>
          <cell r="E176">
            <v>61.2</v>
          </cell>
          <cell r="F176">
            <v>53.7</v>
          </cell>
          <cell r="G176">
            <v>90</v>
          </cell>
          <cell r="H176">
            <v>89</v>
          </cell>
          <cell r="I176">
            <v>98.6</v>
          </cell>
          <cell r="J176">
            <v>294.5</v>
          </cell>
          <cell r="K176">
            <v>349.8</v>
          </cell>
          <cell r="L176">
            <v>95.8</v>
          </cell>
          <cell r="M176">
            <v>58.9</v>
          </cell>
          <cell r="N176">
            <v>0</v>
          </cell>
          <cell r="O176">
            <v>581</v>
          </cell>
          <cell r="P176">
            <v>70.599999999999994</v>
          </cell>
          <cell r="Q176">
            <v>59</v>
          </cell>
          <cell r="R176">
            <v>95.2</v>
          </cell>
          <cell r="S176">
            <v>93.3</v>
          </cell>
          <cell r="T176">
            <v>99</v>
          </cell>
          <cell r="U176">
            <v>325.5</v>
          </cell>
          <cell r="V176">
            <v>390.9</v>
          </cell>
          <cell r="W176">
            <v>97.8</v>
          </cell>
          <cell r="X176">
            <v>62.1</v>
          </cell>
          <cell r="Y176">
            <v>0</v>
          </cell>
          <cell r="Z176">
            <v>1153</v>
          </cell>
          <cell r="AA176">
            <v>65.900000000000006</v>
          </cell>
          <cell r="AB176">
            <v>56.4</v>
          </cell>
          <cell r="AC176">
            <v>92.6</v>
          </cell>
          <cell r="AD176">
            <v>91.2</v>
          </cell>
          <cell r="AE176">
            <v>98.8</v>
          </cell>
          <cell r="AF176">
            <v>310.10000000000002</v>
          </cell>
          <cell r="AG176">
            <v>370.5</v>
          </cell>
          <cell r="AH176">
            <v>96.8</v>
          </cell>
          <cell r="AI176">
            <v>60.5</v>
          </cell>
        </row>
        <row r="177">
          <cell r="B177" t="str">
            <v>Gateshead</v>
          </cell>
          <cell r="C177">
            <v>0</v>
          </cell>
          <cell r="D177">
            <v>1030</v>
          </cell>
          <cell r="E177">
            <v>61.6</v>
          </cell>
          <cell r="F177">
            <v>52.2</v>
          </cell>
          <cell r="G177">
            <v>92.7</v>
          </cell>
          <cell r="H177">
            <v>92</v>
          </cell>
          <cell r="I177">
            <v>97.5</v>
          </cell>
          <cell r="J177">
            <v>300</v>
          </cell>
          <cell r="K177">
            <v>358.9</v>
          </cell>
          <cell r="L177">
            <v>96.4</v>
          </cell>
          <cell r="M177">
            <v>56.7</v>
          </cell>
          <cell r="N177">
            <v>0</v>
          </cell>
          <cell r="O177">
            <v>1067</v>
          </cell>
          <cell r="P177">
            <v>71.2</v>
          </cell>
          <cell r="Q177">
            <v>63.4</v>
          </cell>
          <cell r="R177">
            <v>93.8</v>
          </cell>
          <cell r="S177">
            <v>92.4</v>
          </cell>
          <cell r="T177">
            <v>97.9</v>
          </cell>
          <cell r="U177">
            <v>320.89999999999998</v>
          </cell>
          <cell r="V177">
            <v>395.6</v>
          </cell>
          <cell r="W177">
            <v>96.1</v>
          </cell>
          <cell r="X177">
            <v>64.7</v>
          </cell>
          <cell r="Y177">
            <v>0</v>
          </cell>
          <cell r="Z177">
            <v>2097</v>
          </cell>
          <cell r="AA177">
            <v>66.5</v>
          </cell>
          <cell r="AB177">
            <v>57.9</v>
          </cell>
          <cell r="AC177">
            <v>93.3</v>
          </cell>
          <cell r="AD177">
            <v>92.2</v>
          </cell>
          <cell r="AE177">
            <v>97.7</v>
          </cell>
          <cell r="AF177">
            <v>310.7</v>
          </cell>
          <cell r="AG177">
            <v>377.6</v>
          </cell>
          <cell r="AH177">
            <v>96.2</v>
          </cell>
          <cell r="AI177">
            <v>60.8</v>
          </cell>
        </row>
        <row r="178">
          <cell r="B178" t="str">
            <v>Hartlepool</v>
          </cell>
          <cell r="C178">
            <v>0</v>
          </cell>
          <cell r="D178">
            <v>544</v>
          </cell>
          <cell r="E178">
            <v>53.5</v>
          </cell>
          <cell r="F178">
            <v>46.9</v>
          </cell>
          <cell r="G178">
            <v>88.2</v>
          </cell>
          <cell r="H178">
            <v>86.4</v>
          </cell>
          <cell r="I178">
            <v>96.3</v>
          </cell>
          <cell r="J178">
            <v>278.5</v>
          </cell>
          <cell r="K178">
            <v>309.5</v>
          </cell>
          <cell r="L178">
            <v>95.2</v>
          </cell>
          <cell r="M178">
            <v>50.2</v>
          </cell>
          <cell r="N178">
            <v>0</v>
          </cell>
          <cell r="O178">
            <v>577</v>
          </cell>
          <cell r="P178">
            <v>68.599999999999994</v>
          </cell>
          <cell r="Q178">
            <v>60</v>
          </cell>
          <cell r="R178">
            <v>94.6</v>
          </cell>
          <cell r="S178">
            <v>91.9</v>
          </cell>
          <cell r="T178">
            <v>98.3</v>
          </cell>
          <cell r="U178">
            <v>317.8</v>
          </cell>
          <cell r="V178">
            <v>364.4</v>
          </cell>
          <cell r="W178">
            <v>97.9</v>
          </cell>
          <cell r="X178">
            <v>62.4</v>
          </cell>
          <cell r="Y178">
            <v>0</v>
          </cell>
          <cell r="Z178">
            <v>1121</v>
          </cell>
          <cell r="AA178">
            <v>61.3</v>
          </cell>
          <cell r="AB178">
            <v>53.6</v>
          </cell>
          <cell r="AC178">
            <v>91.5</v>
          </cell>
          <cell r="AD178">
            <v>89.2</v>
          </cell>
          <cell r="AE178">
            <v>97.3</v>
          </cell>
          <cell r="AF178">
            <v>298.7</v>
          </cell>
          <cell r="AG178">
            <v>337.7</v>
          </cell>
          <cell r="AH178">
            <v>96.6</v>
          </cell>
          <cell r="AI178">
            <v>56.5</v>
          </cell>
        </row>
        <row r="179">
          <cell r="B179" t="str">
            <v>Middlesbrough</v>
          </cell>
          <cell r="C179">
            <v>0</v>
          </cell>
          <cell r="D179">
            <v>714</v>
          </cell>
          <cell r="E179">
            <v>50.7</v>
          </cell>
          <cell r="F179">
            <v>42.6</v>
          </cell>
          <cell r="G179">
            <v>86.4</v>
          </cell>
          <cell r="H179">
            <v>84.9</v>
          </cell>
          <cell r="I179">
            <v>95.9</v>
          </cell>
          <cell r="J179">
            <v>267.7</v>
          </cell>
          <cell r="K179">
            <v>299.60000000000002</v>
          </cell>
          <cell r="L179">
            <v>92.6</v>
          </cell>
          <cell r="M179">
            <v>46.1</v>
          </cell>
          <cell r="N179">
            <v>0</v>
          </cell>
          <cell r="O179">
            <v>730</v>
          </cell>
          <cell r="P179">
            <v>62.9</v>
          </cell>
          <cell r="Q179">
            <v>50.3</v>
          </cell>
          <cell r="R179">
            <v>92.9</v>
          </cell>
          <cell r="S179">
            <v>90.5</v>
          </cell>
          <cell r="T179">
            <v>98.8</v>
          </cell>
          <cell r="U179">
            <v>303.39999999999998</v>
          </cell>
          <cell r="V179">
            <v>346.1</v>
          </cell>
          <cell r="W179">
            <v>97.5</v>
          </cell>
          <cell r="X179">
            <v>53</v>
          </cell>
          <cell r="Y179">
            <v>0</v>
          </cell>
          <cell r="Z179">
            <v>1444</v>
          </cell>
          <cell r="AA179">
            <v>56.9</v>
          </cell>
          <cell r="AB179">
            <v>46.5</v>
          </cell>
          <cell r="AC179">
            <v>89.7</v>
          </cell>
          <cell r="AD179">
            <v>87.7</v>
          </cell>
          <cell r="AE179">
            <v>97.4</v>
          </cell>
          <cell r="AF179">
            <v>285.7</v>
          </cell>
          <cell r="AG179">
            <v>323.10000000000002</v>
          </cell>
          <cell r="AH179">
            <v>95.1</v>
          </cell>
          <cell r="AI179">
            <v>49.6</v>
          </cell>
        </row>
        <row r="180">
          <cell r="B180" t="str">
            <v>Newcastle upon Tyne</v>
          </cell>
          <cell r="C180">
            <v>0</v>
          </cell>
          <cell r="D180">
            <v>1216</v>
          </cell>
          <cell r="E180">
            <v>57.8</v>
          </cell>
          <cell r="F180">
            <v>51.2</v>
          </cell>
          <cell r="G180">
            <v>90</v>
          </cell>
          <cell r="H180">
            <v>88.9</v>
          </cell>
          <cell r="I180">
            <v>97.2</v>
          </cell>
          <cell r="J180">
            <v>286</v>
          </cell>
          <cell r="K180">
            <v>339.8</v>
          </cell>
          <cell r="L180">
            <v>95.2</v>
          </cell>
          <cell r="M180">
            <v>54.9</v>
          </cell>
          <cell r="N180">
            <v>0</v>
          </cell>
          <cell r="O180">
            <v>1129</v>
          </cell>
          <cell r="P180">
            <v>68.7</v>
          </cell>
          <cell r="Q180">
            <v>61.8</v>
          </cell>
          <cell r="R180">
            <v>92.7</v>
          </cell>
          <cell r="S180">
            <v>91.5</v>
          </cell>
          <cell r="T180">
            <v>98.5</v>
          </cell>
          <cell r="U180">
            <v>311.8</v>
          </cell>
          <cell r="V180">
            <v>371.1</v>
          </cell>
          <cell r="W180">
            <v>97.3</v>
          </cell>
          <cell r="X180">
            <v>65.5</v>
          </cell>
          <cell r="Y180">
            <v>0</v>
          </cell>
          <cell r="Z180">
            <v>2345</v>
          </cell>
          <cell r="AA180">
            <v>63.1</v>
          </cell>
          <cell r="AB180">
            <v>56.3</v>
          </cell>
          <cell r="AC180">
            <v>91.3</v>
          </cell>
          <cell r="AD180">
            <v>90.1</v>
          </cell>
          <cell r="AE180">
            <v>97.8</v>
          </cell>
          <cell r="AF180">
            <v>298.39999999999998</v>
          </cell>
          <cell r="AG180">
            <v>354.9</v>
          </cell>
          <cell r="AH180">
            <v>96.2</v>
          </cell>
          <cell r="AI180">
            <v>60</v>
          </cell>
        </row>
        <row r="181">
          <cell r="B181" t="str">
            <v>North Tyneside</v>
          </cell>
          <cell r="C181">
            <v>0</v>
          </cell>
          <cell r="D181">
            <v>1152</v>
          </cell>
          <cell r="E181">
            <v>61.9</v>
          </cell>
          <cell r="F181">
            <v>50.3</v>
          </cell>
          <cell r="G181">
            <v>91.8</v>
          </cell>
          <cell r="H181">
            <v>88.1</v>
          </cell>
          <cell r="I181">
            <v>96.9</v>
          </cell>
          <cell r="J181">
            <v>296</v>
          </cell>
          <cell r="K181">
            <v>333</v>
          </cell>
          <cell r="L181">
            <v>91.1</v>
          </cell>
          <cell r="M181">
            <v>52.4</v>
          </cell>
          <cell r="N181">
            <v>0</v>
          </cell>
          <cell r="O181">
            <v>1045</v>
          </cell>
          <cell r="P181">
            <v>73.8</v>
          </cell>
          <cell r="Q181">
            <v>61.8</v>
          </cell>
          <cell r="R181">
            <v>95.9</v>
          </cell>
          <cell r="S181">
            <v>92.4</v>
          </cell>
          <cell r="T181">
            <v>98.4</v>
          </cell>
          <cell r="U181">
            <v>323.89999999999998</v>
          </cell>
          <cell r="V181">
            <v>368.8</v>
          </cell>
          <cell r="W181">
            <v>94</v>
          </cell>
          <cell r="X181">
            <v>63.1</v>
          </cell>
          <cell r="Y181">
            <v>0</v>
          </cell>
          <cell r="Z181">
            <v>2197</v>
          </cell>
          <cell r="AA181">
            <v>67.5</v>
          </cell>
          <cell r="AB181">
            <v>55.8</v>
          </cell>
          <cell r="AC181">
            <v>93.8</v>
          </cell>
          <cell r="AD181">
            <v>90.2</v>
          </cell>
          <cell r="AE181">
            <v>97.6</v>
          </cell>
          <cell r="AF181">
            <v>309.3</v>
          </cell>
          <cell r="AG181">
            <v>350</v>
          </cell>
          <cell r="AH181">
            <v>92.4</v>
          </cell>
          <cell r="AI181">
            <v>57.5</v>
          </cell>
        </row>
        <row r="182">
          <cell r="B182" t="str">
            <v>Northumberland</v>
          </cell>
          <cell r="C182">
            <v>0</v>
          </cell>
          <cell r="D182">
            <v>1825</v>
          </cell>
          <cell r="E182">
            <v>55.2</v>
          </cell>
          <cell r="F182">
            <v>46.5</v>
          </cell>
          <cell r="G182">
            <v>92.3</v>
          </cell>
          <cell r="H182">
            <v>90.4</v>
          </cell>
          <cell r="I182">
            <v>97.8</v>
          </cell>
          <cell r="J182">
            <v>291.8</v>
          </cell>
          <cell r="K182">
            <v>333.6</v>
          </cell>
          <cell r="L182">
            <v>94.8</v>
          </cell>
          <cell r="M182">
            <v>49.7</v>
          </cell>
          <cell r="N182">
            <v>0</v>
          </cell>
          <cell r="O182">
            <v>1664</v>
          </cell>
          <cell r="P182">
            <v>66.2</v>
          </cell>
          <cell r="Q182">
            <v>58.2</v>
          </cell>
          <cell r="R182">
            <v>92.9</v>
          </cell>
          <cell r="S182">
            <v>91.4</v>
          </cell>
          <cell r="T182">
            <v>98</v>
          </cell>
          <cell r="U182">
            <v>314.5</v>
          </cell>
          <cell r="V182">
            <v>364.1</v>
          </cell>
          <cell r="W182">
            <v>96.3</v>
          </cell>
          <cell r="X182">
            <v>60.6</v>
          </cell>
          <cell r="Y182">
            <v>0</v>
          </cell>
          <cell r="Z182">
            <v>3489</v>
          </cell>
          <cell r="AA182">
            <v>60.5</v>
          </cell>
          <cell r="AB182">
            <v>52.1</v>
          </cell>
          <cell r="AC182">
            <v>92.6</v>
          </cell>
          <cell r="AD182">
            <v>90.9</v>
          </cell>
          <cell r="AE182">
            <v>97.9</v>
          </cell>
          <cell r="AF182">
            <v>302.60000000000002</v>
          </cell>
          <cell r="AG182">
            <v>348.1</v>
          </cell>
          <cell r="AH182">
            <v>95.5</v>
          </cell>
          <cell r="AI182">
            <v>54.9</v>
          </cell>
        </row>
        <row r="183">
          <cell r="B183" t="str">
            <v>Redcar and Cleveland</v>
          </cell>
          <cell r="C183">
            <v>0</v>
          </cell>
          <cell r="D183">
            <v>900</v>
          </cell>
          <cell r="E183">
            <v>53.4</v>
          </cell>
          <cell r="F183">
            <v>44.8</v>
          </cell>
          <cell r="G183">
            <v>89.1</v>
          </cell>
          <cell r="H183">
            <v>87.4</v>
          </cell>
          <cell r="I183">
            <v>96.7</v>
          </cell>
          <cell r="J183">
            <v>277.5</v>
          </cell>
          <cell r="K183">
            <v>322.5</v>
          </cell>
          <cell r="L183">
            <v>94.3</v>
          </cell>
          <cell r="M183">
            <v>48.3</v>
          </cell>
          <cell r="N183">
            <v>0</v>
          </cell>
          <cell r="O183">
            <v>823</v>
          </cell>
          <cell r="P183">
            <v>63.5</v>
          </cell>
          <cell r="Q183">
            <v>54.4</v>
          </cell>
          <cell r="R183">
            <v>94.5</v>
          </cell>
          <cell r="S183">
            <v>92.3</v>
          </cell>
          <cell r="T183">
            <v>98.3</v>
          </cell>
          <cell r="U183">
            <v>307.7</v>
          </cell>
          <cell r="V183">
            <v>361.2</v>
          </cell>
          <cell r="W183">
            <v>97.1</v>
          </cell>
          <cell r="X183">
            <v>56.7</v>
          </cell>
          <cell r="Y183">
            <v>0</v>
          </cell>
          <cell r="Z183">
            <v>1723</v>
          </cell>
          <cell r="AA183">
            <v>58.3</v>
          </cell>
          <cell r="AB183">
            <v>49.4</v>
          </cell>
          <cell r="AC183">
            <v>91.7</v>
          </cell>
          <cell r="AD183">
            <v>89.8</v>
          </cell>
          <cell r="AE183">
            <v>97.4</v>
          </cell>
          <cell r="AF183">
            <v>291.89999999999998</v>
          </cell>
          <cell r="AG183">
            <v>340.9</v>
          </cell>
          <cell r="AH183">
            <v>95.6</v>
          </cell>
          <cell r="AI183">
            <v>52.4</v>
          </cell>
        </row>
        <row r="184">
          <cell r="B184" t="str">
            <v>South Tyneside</v>
          </cell>
          <cell r="C184">
            <v>0</v>
          </cell>
          <cell r="D184">
            <v>865</v>
          </cell>
          <cell r="E184">
            <v>58.5</v>
          </cell>
          <cell r="F184">
            <v>50.4</v>
          </cell>
          <cell r="G184">
            <v>91.6</v>
          </cell>
          <cell r="H184">
            <v>88.6</v>
          </cell>
          <cell r="I184">
            <v>97.2</v>
          </cell>
          <cell r="J184">
            <v>293.2</v>
          </cell>
          <cell r="K184">
            <v>356.3</v>
          </cell>
          <cell r="L184">
            <v>92.3</v>
          </cell>
          <cell r="M184">
            <v>53.3</v>
          </cell>
          <cell r="N184">
            <v>0</v>
          </cell>
          <cell r="O184">
            <v>822</v>
          </cell>
          <cell r="P184">
            <v>69.3</v>
          </cell>
          <cell r="Q184">
            <v>57.1</v>
          </cell>
          <cell r="R184">
            <v>94.6</v>
          </cell>
          <cell r="S184">
            <v>90.3</v>
          </cell>
          <cell r="T184">
            <v>98.9</v>
          </cell>
          <cell r="U184">
            <v>320.8</v>
          </cell>
          <cell r="V184">
            <v>401.3</v>
          </cell>
          <cell r="W184">
            <v>94</v>
          </cell>
          <cell r="X184">
            <v>59</v>
          </cell>
          <cell r="Y184">
            <v>0</v>
          </cell>
          <cell r="Z184">
            <v>1687</v>
          </cell>
          <cell r="AA184">
            <v>63.8</v>
          </cell>
          <cell r="AB184">
            <v>53.6</v>
          </cell>
          <cell r="AC184">
            <v>93.1</v>
          </cell>
          <cell r="AD184">
            <v>89.4</v>
          </cell>
          <cell r="AE184">
            <v>98</v>
          </cell>
          <cell r="AF184">
            <v>306.7</v>
          </cell>
          <cell r="AG184">
            <v>378.2</v>
          </cell>
          <cell r="AH184">
            <v>93.1</v>
          </cell>
          <cell r="AI184">
            <v>56.1</v>
          </cell>
        </row>
        <row r="185">
          <cell r="B185" t="str">
            <v>Stockton-on-Tees</v>
          </cell>
          <cell r="C185">
            <v>0</v>
          </cell>
          <cell r="D185">
            <v>1121</v>
          </cell>
          <cell r="E185">
            <v>59.1</v>
          </cell>
          <cell r="F185">
            <v>49.7</v>
          </cell>
          <cell r="G185">
            <v>89.4</v>
          </cell>
          <cell r="H185">
            <v>88.2</v>
          </cell>
          <cell r="I185">
            <v>97.1</v>
          </cell>
          <cell r="J185">
            <v>293</v>
          </cell>
          <cell r="K185">
            <v>346.5</v>
          </cell>
          <cell r="L185">
            <v>93.8</v>
          </cell>
          <cell r="M185">
            <v>51.9</v>
          </cell>
          <cell r="N185">
            <v>0</v>
          </cell>
          <cell r="O185">
            <v>940</v>
          </cell>
          <cell r="P185">
            <v>71.3</v>
          </cell>
          <cell r="Q185">
            <v>60.3</v>
          </cell>
          <cell r="R185">
            <v>93.4</v>
          </cell>
          <cell r="S185">
            <v>91.9</v>
          </cell>
          <cell r="T185">
            <v>97.6</v>
          </cell>
          <cell r="U185">
            <v>324.7</v>
          </cell>
          <cell r="V185">
            <v>399.2</v>
          </cell>
          <cell r="W185">
            <v>96</v>
          </cell>
          <cell r="X185">
            <v>62.1</v>
          </cell>
          <cell r="Y185">
            <v>0</v>
          </cell>
          <cell r="Z185">
            <v>2061</v>
          </cell>
          <cell r="AA185">
            <v>64.7</v>
          </cell>
          <cell r="AB185">
            <v>54.5</v>
          </cell>
          <cell r="AC185">
            <v>91.2</v>
          </cell>
          <cell r="AD185">
            <v>89.9</v>
          </cell>
          <cell r="AE185">
            <v>97.3</v>
          </cell>
          <cell r="AF185">
            <v>307.5</v>
          </cell>
          <cell r="AG185">
            <v>370.5</v>
          </cell>
          <cell r="AH185">
            <v>94.8</v>
          </cell>
          <cell r="AI185">
            <v>56.6</v>
          </cell>
        </row>
        <row r="186">
          <cell r="B186" t="str">
            <v>Sunderland</v>
          </cell>
          <cell r="C186">
            <v>0</v>
          </cell>
          <cell r="D186">
            <v>1563</v>
          </cell>
          <cell r="E186">
            <v>51.4</v>
          </cell>
          <cell r="F186">
            <v>43.1</v>
          </cell>
          <cell r="G186">
            <v>89.7</v>
          </cell>
          <cell r="H186">
            <v>87.5</v>
          </cell>
          <cell r="I186">
            <v>97.5</v>
          </cell>
          <cell r="J186">
            <v>278.39999999999998</v>
          </cell>
          <cell r="K186">
            <v>328.6</v>
          </cell>
          <cell r="L186">
            <v>95.5</v>
          </cell>
          <cell r="M186">
            <v>45.9</v>
          </cell>
          <cell r="N186">
            <v>0</v>
          </cell>
          <cell r="O186">
            <v>1531</v>
          </cell>
          <cell r="P186">
            <v>66.2</v>
          </cell>
          <cell r="Q186">
            <v>57.7</v>
          </cell>
          <cell r="R186">
            <v>94.4</v>
          </cell>
          <cell r="S186">
            <v>92.6</v>
          </cell>
          <cell r="T186">
            <v>99</v>
          </cell>
          <cell r="U186">
            <v>312.39999999999998</v>
          </cell>
          <cell r="V186">
            <v>370.5</v>
          </cell>
          <cell r="W186">
            <v>97.6</v>
          </cell>
          <cell r="X186">
            <v>59.8</v>
          </cell>
          <cell r="Y186">
            <v>0</v>
          </cell>
          <cell r="Z186">
            <v>3094</v>
          </cell>
          <cell r="AA186">
            <v>58.7</v>
          </cell>
          <cell r="AB186">
            <v>50.3</v>
          </cell>
          <cell r="AC186">
            <v>92</v>
          </cell>
          <cell r="AD186">
            <v>90</v>
          </cell>
          <cell r="AE186">
            <v>98.3</v>
          </cell>
          <cell r="AF186">
            <v>295.2</v>
          </cell>
          <cell r="AG186">
            <v>349.3</v>
          </cell>
          <cell r="AH186">
            <v>96.5</v>
          </cell>
          <cell r="AI186">
            <v>52.7</v>
          </cell>
        </row>
        <row r="187">
          <cell r="B187" t="str">
            <v>North West</v>
          </cell>
          <cell r="C187">
            <v>0</v>
          </cell>
          <cell r="D187">
            <v>39326</v>
          </cell>
          <cell r="E187">
            <v>58.9</v>
          </cell>
          <cell r="F187">
            <v>49.6</v>
          </cell>
          <cell r="G187">
            <v>91.4</v>
          </cell>
          <cell r="H187">
            <v>89.4</v>
          </cell>
          <cell r="I187">
            <v>97.6</v>
          </cell>
          <cell r="J187">
            <v>293.5</v>
          </cell>
          <cell r="K187">
            <v>338.9</v>
          </cell>
          <cell r="L187">
            <v>95.3</v>
          </cell>
          <cell r="M187">
            <v>52.1</v>
          </cell>
          <cell r="N187">
            <v>0</v>
          </cell>
          <cell r="O187">
            <v>37726</v>
          </cell>
          <cell r="P187">
            <v>71.400000000000006</v>
          </cell>
          <cell r="Q187">
            <v>60.9</v>
          </cell>
          <cell r="R187">
            <v>94.8</v>
          </cell>
          <cell r="S187">
            <v>92.6</v>
          </cell>
          <cell r="T187">
            <v>98.8</v>
          </cell>
          <cell r="U187">
            <v>323.3</v>
          </cell>
          <cell r="V187">
            <v>380.3</v>
          </cell>
          <cell r="W187">
            <v>97.2</v>
          </cell>
          <cell r="X187">
            <v>62.4</v>
          </cell>
          <cell r="Y187">
            <v>0</v>
          </cell>
          <cell r="Z187">
            <v>77052</v>
          </cell>
          <cell r="AA187">
            <v>65</v>
          </cell>
          <cell r="AB187">
            <v>55.1</v>
          </cell>
          <cell r="AC187">
            <v>93.1</v>
          </cell>
          <cell r="AD187">
            <v>91</v>
          </cell>
          <cell r="AE187">
            <v>98.2</v>
          </cell>
          <cell r="AF187">
            <v>308.10000000000002</v>
          </cell>
          <cell r="AG187">
            <v>359.2</v>
          </cell>
          <cell r="AH187">
            <v>96.2</v>
          </cell>
          <cell r="AI187">
            <v>57.1</v>
          </cell>
        </row>
        <row r="188">
          <cell r="B188" t="str">
            <v>Blackburn with Darwen</v>
          </cell>
          <cell r="C188">
            <v>0</v>
          </cell>
          <cell r="D188">
            <v>853</v>
          </cell>
          <cell r="E188">
            <v>55.8</v>
          </cell>
          <cell r="F188">
            <v>46.7</v>
          </cell>
          <cell r="G188">
            <v>90.5</v>
          </cell>
          <cell r="H188">
            <v>88</v>
          </cell>
          <cell r="I188">
            <v>97.7</v>
          </cell>
          <cell r="J188">
            <v>283.3</v>
          </cell>
          <cell r="K188">
            <v>316.8</v>
          </cell>
          <cell r="L188">
            <v>94.6</v>
          </cell>
          <cell r="M188">
            <v>49.2</v>
          </cell>
          <cell r="N188">
            <v>0</v>
          </cell>
          <cell r="O188">
            <v>806</v>
          </cell>
          <cell r="P188">
            <v>71.2</v>
          </cell>
          <cell r="Q188">
            <v>61.2</v>
          </cell>
          <cell r="R188">
            <v>95.7</v>
          </cell>
          <cell r="S188">
            <v>92.9</v>
          </cell>
          <cell r="T188">
            <v>99.5</v>
          </cell>
          <cell r="U188">
            <v>321.5</v>
          </cell>
          <cell r="V188">
            <v>372.5</v>
          </cell>
          <cell r="W188">
            <v>96.5</v>
          </cell>
          <cell r="X188">
            <v>62.9</v>
          </cell>
          <cell r="Y188">
            <v>0</v>
          </cell>
          <cell r="Z188">
            <v>1659</v>
          </cell>
          <cell r="AA188">
            <v>63.3</v>
          </cell>
          <cell r="AB188">
            <v>53.7</v>
          </cell>
          <cell r="AC188">
            <v>93</v>
          </cell>
          <cell r="AD188">
            <v>90.4</v>
          </cell>
          <cell r="AE188">
            <v>98.6</v>
          </cell>
          <cell r="AF188">
            <v>301.89999999999998</v>
          </cell>
          <cell r="AG188">
            <v>343.8</v>
          </cell>
          <cell r="AH188">
            <v>95.5</v>
          </cell>
          <cell r="AI188">
            <v>55.9</v>
          </cell>
        </row>
        <row r="189">
          <cell r="B189" t="str">
            <v>Blackpool</v>
          </cell>
          <cell r="C189">
            <v>0</v>
          </cell>
          <cell r="D189">
            <v>738</v>
          </cell>
          <cell r="E189">
            <v>47.2</v>
          </cell>
          <cell r="F189">
            <v>39.200000000000003</v>
          </cell>
          <cell r="G189">
            <v>88.8</v>
          </cell>
          <cell r="H189">
            <v>85.8</v>
          </cell>
          <cell r="I189">
            <v>97.3</v>
          </cell>
          <cell r="J189">
            <v>267.3</v>
          </cell>
          <cell r="K189">
            <v>289.10000000000002</v>
          </cell>
          <cell r="L189">
            <v>95.4</v>
          </cell>
          <cell r="M189">
            <v>45.3</v>
          </cell>
          <cell r="N189">
            <v>0</v>
          </cell>
          <cell r="O189">
            <v>705</v>
          </cell>
          <cell r="P189">
            <v>58.3</v>
          </cell>
          <cell r="Q189">
            <v>47.4</v>
          </cell>
          <cell r="R189">
            <v>92.3</v>
          </cell>
          <cell r="S189">
            <v>89.2</v>
          </cell>
          <cell r="T189">
            <v>98.3</v>
          </cell>
          <cell r="U189">
            <v>291.5</v>
          </cell>
          <cell r="V189">
            <v>323.10000000000002</v>
          </cell>
          <cell r="W189">
            <v>96.6</v>
          </cell>
          <cell r="X189">
            <v>49.9</v>
          </cell>
          <cell r="Y189">
            <v>0</v>
          </cell>
          <cell r="Z189">
            <v>1443</v>
          </cell>
          <cell r="AA189">
            <v>52.6</v>
          </cell>
          <cell r="AB189">
            <v>43.2</v>
          </cell>
          <cell r="AC189">
            <v>90.5</v>
          </cell>
          <cell r="AD189">
            <v>87.5</v>
          </cell>
          <cell r="AE189">
            <v>97.8</v>
          </cell>
          <cell r="AF189">
            <v>279.10000000000002</v>
          </cell>
          <cell r="AG189">
            <v>305.7</v>
          </cell>
          <cell r="AH189">
            <v>96</v>
          </cell>
          <cell r="AI189">
            <v>47.5</v>
          </cell>
        </row>
        <row r="190">
          <cell r="B190" t="str">
            <v>Bolton</v>
          </cell>
          <cell r="C190">
            <v>0</v>
          </cell>
          <cell r="D190">
            <v>1729</v>
          </cell>
          <cell r="E190">
            <v>58.3</v>
          </cell>
          <cell r="F190">
            <v>49.9</v>
          </cell>
          <cell r="G190">
            <v>90.9</v>
          </cell>
          <cell r="H190">
            <v>89.4</v>
          </cell>
          <cell r="I190">
            <v>98.1</v>
          </cell>
          <cell r="J190">
            <v>289.2</v>
          </cell>
          <cell r="K190">
            <v>332.4</v>
          </cell>
          <cell r="L190">
            <v>96.4</v>
          </cell>
          <cell r="M190">
            <v>52.5</v>
          </cell>
          <cell r="N190">
            <v>0</v>
          </cell>
          <cell r="O190">
            <v>1650</v>
          </cell>
          <cell r="P190">
            <v>72.400000000000006</v>
          </cell>
          <cell r="Q190">
            <v>64.099999999999994</v>
          </cell>
          <cell r="R190">
            <v>94.1</v>
          </cell>
          <cell r="S190">
            <v>92.7</v>
          </cell>
          <cell r="T190">
            <v>99.5</v>
          </cell>
          <cell r="U190">
            <v>324.3</v>
          </cell>
          <cell r="V190">
            <v>381.5</v>
          </cell>
          <cell r="W190">
            <v>98.2</v>
          </cell>
          <cell r="X190">
            <v>66.3</v>
          </cell>
          <cell r="Y190">
            <v>0</v>
          </cell>
          <cell r="Z190">
            <v>3379</v>
          </cell>
          <cell r="AA190">
            <v>65.2</v>
          </cell>
          <cell r="AB190">
            <v>56.8</v>
          </cell>
          <cell r="AC190">
            <v>92.5</v>
          </cell>
          <cell r="AD190">
            <v>91</v>
          </cell>
          <cell r="AE190">
            <v>98.8</v>
          </cell>
          <cell r="AF190">
            <v>306.3</v>
          </cell>
          <cell r="AG190">
            <v>356.4</v>
          </cell>
          <cell r="AH190">
            <v>97.3</v>
          </cell>
          <cell r="AI190">
            <v>59.2</v>
          </cell>
        </row>
        <row r="191">
          <cell r="B191" t="str">
            <v>Bury</v>
          </cell>
          <cell r="C191">
            <v>0</v>
          </cell>
          <cell r="D191">
            <v>1082</v>
          </cell>
          <cell r="E191">
            <v>66.3</v>
          </cell>
          <cell r="F191">
            <v>53.4</v>
          </cell>
          <cell r="G191">
            <v>95.6</v>
          </cell>
          <cell r="H191">
            <v>93.8</v>
          </cell>
          <cell r="I191">
            <v>98.2</v>
          </cell>
          <cell r="J191">
            <v>315.5</v>
          </cell>
          <cell r="K191">
            <v>370.3</v>
          </cell>
          <cell r="L191">
            <v>96.8</v>
          </cell>
          <cell r="M191">
            <v>54.6</v>
          </cell>
          <cell r="N191">
            <v>0</v>
          </cell>
          <cell r="O191">
            <v>1049</v>
          </cell>
          <cell r="P191">
            <v>73</v>
          </cell>
          <cell r="Q191">
            <v>59</v>
          </cell>
          <cell r="R191">
            <v>97.6</v>
          </cell>
          <cell r="S191">
            <v>95.3</v>
          </cell>
          <cell r="T191">
            <v>99</v>
          </cell>
          <cell r="U191">
            <v>333</v>
          </cell>
          <cell r="V191">
            <v>393.8</v>
          </cell>
          <cell r="W191">
            <v>98.2</v>
          </cell>
          <cell r="X191">
            <v>59.9</v>
          </cell>
          <cell r="Y191">
            <v>0</v>
          </cell>
          <cell r="Z191">
            <v>2131</v>
          </cell>
          <cell r="AA191">
            <v>69.599999999999994</v>
          </cell>
          <cell r="AB191">
            <v>56.2</v>
          </cell>
          <cell r="AC191">
            <v>96.6</v>
          </cell>
          <cell r="AD191">
            <v>94.6</v>
          </cell>
          <cell r="AE191">
            <v>98.6</v>
          </cell>
          <cell r="AF191">
            <v>324.10000000000002</v>
          </cell>
          <cell r="AG191">
            <v>381.9</v>
          </cell>
          <cell r="AH191">
            <v>97.5</v>
          </cell>
          <cell r="AI191">
            <v>57.2</v>
          </cell>
        </row>
        <row r="192">
          <cell r="B192" t="str">
            <v>Cheshire East</v>
          </cell>
          <cell r="C192">
            <v>0</v>
          </cell>
          <cell r="D192">
            <v>1955</v>
          </cell>
          <cell r="E192">
            <v>65.2</v>
          </cell>
          <cell r="F192">
            <v>54.7</v>
          </cell>
          <cell r="G192">
            <v>94.9</v>
          </cell>
          <cell r="H192">
            <v>92.8</v>
          </cell>
          <cell r="I192">
            <v>99</v>
          </cell>
          <cell r="J192">
            <v>312.8</v>
          </cell>
          <cell r="K192">
            <v>363.2</v>
          </cell>
          <cell r="L192">
            <v>97.5</v>
          </cell>
          <cell r="M192">
            <v>56.1</v>
          </cell>
          <cell r="N192">
            <v>0</v>
          </cell>
          <cell r="O192">
            <v>1923</v>
          </cell>
          <cell r="P192">
            <v>76.5</v>
          </cell>
          <cell r="Q192">
            <v>67.2</v>
          </cell>
          <cell r="R192">
            <v>97.5</v>
          </cell>
          <cell r="S192">
            <v>95.4</v>
          </cell>
          <cell r="T192">
            <v>99.4</v>
          </cell>
          <cell r="U192">
            <v>340.2</v>
          </cell>
          <cell r="V192">
            <v>406.6</v>
          </cell>
          <cell r="W192">
            <v>98.5</v>
          </cell>
          <cell r="X192">
            <v>68.5</v>
          </cell>
          <cell r="Y192">
            <v>0</v>
          </cell>
          <cell r="Z192">
            <v>3878</v>
          </cell>
          <cell r="AA192">
            <v>70.8</v>
          </cell>
          <cell r="AB192">
            <v>60.9</v>
          </cell>
          <cell r="AC192">
            <v>96.2</v>
          </cell>
          <cell r="AD192">
            <v>94.1</v>
          </cell>
          <cell r="AE192">
            <v>99.2</v>
          </cell>
          <cell r="AF192">
            <v>326.39999999999998</v>
          </cell>
          <cell r="AG192">
            <v>384.7</v>
          </cell>
          <cell r="AH192">
            <v>98</v>
          </cell>
          <cell r="AI192">
            <v>62.2</v>
          </cell>
        </row>
        <row r="193">
          <cell r="B193" t="str">
            <v>Cheshire West and Chester</v>
          </cell>
          <cell r="C193">
            <v>0</v>
          </cell>
          <cell r="D193">
            <v>1921</v>
          </cell>
          <cell r="E193">
            <v>61.9</v>
          </cell>
          <cell r="F193">
            <v>50.6</v>
          </cell>
          <cell r="G193">
            <v>93</v>
          </cell>
          <cell r="H193">
            <v>90.6</v>
          </cell>
          <cell r="I193">
            <v>98.2</v>
          </cell>
          <cell r="J193">
            <v>301.3</v>
          </cell>
          <cell r="K193">
            <v>345.7</v>
          </cell>
          <cell r="L193">
            <v>95.7</v>
          </cell>
          <cell r="M193">
            <v>52</v>
          </cell>
          <cell r="N193">
            <v>0</v>
          </cell>
          <cell r="O193">
            <v>1757</v>
          </cell>
          <cell r="P193">
            <v>77.400000000000006</v>
          </cell>
          <cell r="Q193">
            <v>65.2</v>
          </cell>
          <cell r="R193">
            <v>96.1</v>
          </cell>
          <cell r="S193">
            <v>94.5</v>
          </cell>
          <cell r="T193">
            <v>99</v>
          </cell>
          <cell r="U193">
            <v>335.4</v>
          </cell>
          <cell r="V193">
            <v>393.4</v>
          </cell>
          <cell r="W193">
            <v>97.7</v>
          </cell>
          <cell r="X193">
            <v>65.8</v>
          </cell>
          <cell r="Y193">
            <v>0</v>
          </cell>
          <cell r="Z193">
            <v>3678</v>
          </cell>
          <cell r="AA193">
            <v>69.3</v>
          </cell>
          <cell r="AB193">
            <v>57.6</v>
          </cell>
          <cell r="AC193">
            <v>94.5</v>
          </cell>
          <cell r="AD193">
            <v>92.5</v>
          </cell>
          <cell r="AE193">
            <v>98.6</v>
          </cell>
          <cell r="AF193">
            <v>317.60000000000002</v>
          </cell>
          <cell r="AG193">
            <v>368.5</v>
          </cell>
          <cell r="AH193">
            <v>96.7</v>
          </cell>
          <cell r="AI193">
            <v>58.6</v>
          </cell>
        </row>
        <row r="194">
          <cell r="B194" t="str">
            <v>Cumbria</v>
          </cell>
          <cell r="C194">
            <v>0</v>
          </cell>
          <cell r="D194">
            <v>2840</v>
          </cell>
          <cell r="E194">
            <v>58.6</v>
          </cell>
          <cell r="F194">
            <v>50</v>
          </cell>
          <cell r="G194">
            <v>92.3</v>
          </cell>
          <cell r="H194">
            <v>90.6</v>
          </cell>
          <cell r="I194">
            <v>97.6</v>
          </cell>
          <cell r="J194">
            <v>295.10000000000002</v>
          </cell>
          <cell r="K194">
            <v>344.2</v>
          </cell>
          <cell r="L194">
            <v>94.9</v>
          </cell>
          <cell r="M194">
            <v>51.9</v>
          </cell>
          <cell r="N194">
            <v>0</v>
          </cell>
          <cell r="O194">
            <v>2626</v>
          </cell>
          <cell r="P194">
            <v>72.400000000000006</v>
          </cell>
          <cell r="Q194">
            <v>62.2</v>
          </cell>
          <cell r="R194">
            <v>95</v>
          </cell>
          <cell r="S194">
            <v>93.4</v>
          </cell>
          <cell r="T194">
            <v>98.7</v>
          </cell>
          <cell r="U194">
            <v>325.2</v>
          </cell>
          <cell r="V194">
            <v>387</v>
          </cell>
          <cell r="W194">
            <v>97.4</v>
          </cell>
          <cell r="X194">
            <v>63.7</v>
          </cell>
          <cell r="Y194">
            <v>0</v>
          </cell>
          <cell r="Z194">
            <v>5466</v>
          </cell>
          <cell r="AA194">
            <v>65.2</v>
          </cell>
          <cell r="AB194">
            <v>55.8</v>
          </cell>
          <cell r="AC194">
            <v>93.6</v>
          </cell>
          <cell r="AD194">
            <v>92</v>
          </cell>
          <cell r="AE194">
            <v>98.1</v>
          </cell>
          <cell r="AF194">
            <v>309.60000000000002</v>
          </cell>
          <cell r="AG194">
            <v>364.8</v>
          </cell>
          <cell r="AH194">
            <v>96.1</v>
          </cell>
          <cell r="AI194">
            <v>57.6</v>
          </cell>
        </row>
        <row r="195">
          <cell r="B195" t="str">
            <v>Halton</v>
          </cell>
          <cell r="C195">
            <v>0</v>
          </cell>
          <cell r="D195">
            <v>764</v>
          </cell>
          <cell r="E195">
            <v>57.7</v>
          </cell>
          <cell r="F195">
            <v>52.6</v>
          </cell>
          <cell r="G195">
            <v>92.1</v>
          </cell>
          <cell r="H195">
            <v>90.1</v>
          </cell>
          <cell r="I195">
            <v>97.8</v>
          </cell>
          <cell r="J195">
            <v>291.60000000000002</v>
          </cell>
          <cell r="K195">
            <v>344.1</v>
          </cell>
          <cell r="L195">
            <v>96.2</v>
          </cell>
          <cell r="M195">
            <v>55.9</v>
          </cell>
          <cell r="N195">
            <v>0</v>
          </cell>
          <cell r="O195">
            <v>683</v>
          </cell>
          <cell r="P195">
            <v>71.900000000000006</v>
          </cell>
          <cell r="Q195">
            <v>61.5</v>
          </cell>
          <cell r="R195">
            <v>94.7</v>
          </cell>
          <cell r="S195">
            <v>92.7</v>
          </cell>
          <cell r="T195">
            <v>99.1</v>
          </cell>
          <cell r="U195">
            <v>319.3</v>
          </cell>
          <cell r="V195">
            <v>386.5</v>
          </cell>
          <cell r="W195">
            <v>97.1</v>
          </cell>
          <cell r="X195">
            <v>63</v>
          </cell>
          <cell r="Y195">
            <v>0</v>
          </cell>
          <cell r="Z195">
            <v>1447</v>
          </cell>
          <cell r="AA195">
            <v>64.400000000000006</v>
          </cell>
          <cell r="AB195">
            <v>56.8</v>
          </cell>
          <cell r="AC195">
            <v>93.4</v>
          </cell>
          <cell r="AD195">
            <v>91.3</v>
          </cell>
          <cell r="AE195">
            <v>98.4</v>
          </cell>
          <cell r="AF195">
            <v>304.7</v>
          </cell>
          <cell r="AG195">
            <v>364.1</v>
          </cell>
          <cell r="AH195">
            <v>96.6</v>
          </cell>
          <cell r="AI195">
            <v>59.2</v>
          </cell>
        </row>
        <row r="196">
          <cell r="B196" t="str">
            <v>Knowsley</v>
          </cell>
          <cell r="C196">
            <v>0</v>
          </cell>
          <cell r="D196">
            <v>677</v>
          </cell>
          <cell r="E196">
            <v>40.799999999999997</v>
          </cell>
          <cell r="F196">
            <v>33.200000000000003</v>
          </cell>
          <cell r="G196">
            <v>82.7</v>
          </cell>
          <cell r="H196">
            <v>80.900000000000006</v>
          </cell>
          <cell r="I196">
            <v>93.6</v>
          </cell>
          <cell r="J196">
            <v>240.5</v>
          </cell>
          <cell r="K196">
            <v>260.3</v>
          </cell>
          <cell r="L196">
            <v>92.8</v>
          </cell>
          <cell r="M196">
            <v>36.6</v>
          </cell>
          <cell r="N196">
            <v>0</v>
          </cell>
          <cell r="O196">
            <v>582</v>
          </cell>
          <cell r="P196">
            <v>47.3</v>
          </cell>
          <cell r="Q196">
            <v>35.700000000000003</v>
          </cell>
          <cell r="R196">
            <v>87.8</v>
          </cell>
          <cell r="S196">
            <v>82.8</v>
          </cell>
          <cell r="T196">
            <v>96</v>
          </cell>
          <cell r="U196">
            <v>261.8</v>
          </cell>
          <cell r="V196">
            <v>284.10000000000002</v>
          </cell>
          <cell r="W196">
            <v>95.4</v>
          </cell>
          <cell r="X196">
            <v>37.6</v>
          </cell>
          <cell r="Y196">
            <v>0</v>
          </cell>
          <cell r="Z196">
            <v>1259</v>
          </cell>
          <cell r="AA196">
            <v>43.8</v>
          </cell>
          <cell r="AB196">
            <v>34.4</v>
          </cell>
          <cell r="AC196">
            <v>85.1</v>
          </cell>
          <cell r="AD196">
            <v>81.8</v>
          </cell>
          <cell r="AE196">
            <v>94.8</v>
          </cell>
          <cell r="AF196">
            <v>250.3</v>
          </cell>
          <cell r="AG196">
            <v>271.3</v>
          </cell>
          <cell r="AH196">
            <v>94</v>
          </cell>
          <cell r="AI196">
            <v>37.1</v>
          </cell>
        </row>
        <row r="197">
          <cell r="B197" t="str">
            <v>Lancashire</v>
          </cell>
          <cell r="C197">
            <v>0</v>
          </cell>
          <cell r="D197">
            <v>6495</v>
          </cell>
          <cell r="E197">
            <v>60.8</v>
          </cell>
          <cell r="F197">
            <v>50.9</v>
          </cell>
          <cell r="G197">
            <v>92.2</v>
          </cell>
          <cell r="H197">
            <v>90.8</v>
          </cell>
          <cell r="I197">
            <v>97.5</v>
          </cell>
          <cell r="J197">
            <v>298.89999999999998</v>
          </cell>
          <cell r="K197">
            <v>348.3</v>
          </cell>
          <cell r="L197">
            <v>95.5</v>
          </cell>
          <cell r="M197">
            <v>53.2</v>
          </cell>
          <cell r="N197">
            <v>0</v>
          </cell>
          <cell r="O197">
            <v>6203</v>
          </cell>
          <cell r="P197">
            <v>73</v>
          </cell>
          <cell r="Q197">
            <v>61.4</v>
          </cell>
          <cell r="R197">
            <v>94.7</v>
          </cell>
          <cell r="S197">
            <v>92.8</v>
          </cell>
          <cell r="T197">
            <v>98.4</v>
          </cell>
          <cell r="U197">
            <v>326.2</v>
          </cell>
          <cell r="V197">
            <v>386.7</v>
          </cell>
          <cell r="W197">
            <v>97.1</v>
          </cell>
          <cell r="X197">
            <v>63</v>
          </cell>
          <cell r="Y197">
            <v>0</v>
          </cell>
          <cell r="Z197">
            <v>12698</v>
          </cell>
          <cell r="AA197">
            <v>66.8</v>
          </cell>
          <cell r="AB197">
            <v>56.1</v>
          </cell>
          <cell r="AC197">
            <v>93.4</v>
          </cell>
          <cell r="AD197">
            <v>91.8</v>
          </cell>
          <cell r="AE197">
            <v>98</v>
          </cell>
          <cell r="AF197">
            <v>312.2</v>
          </cell>
          <cell r="AG197">
            <v>367.1</v>
          </cell>
          <cell r="AH197">
            <v>96.3</v>
          </cell>
          <cell r="AI197">
            <v>58</v>
          </cell>
        </row>
        <row r="198">
          <cell r="B198" t="str">
            <v>Liverpool</v>
          </cell>
          <cell r="C198">
            <v>0</v>
          </cell>
          <cell r="D198">
            <v>2366</v>
          </cell>
          <cell r="E198">
            <v>52.8</v>
          </cell>
          <cell r="F198">
            <v>43.5</v>
          </cell>
          <cell r="G198">
            <v>89</v>
          </cell>
          <cell r="H198">
            <v>86.5</v>
          </cell>
          <cell r="I198">
            <v>97.4</v>
          </cell>
          <cell r="J198">
            <v>280</v>
          </cell>
          <cell r="K198">
            <v>321.2</v>
          </cell>
          <cell r="L198">
            <v>93</v>
          </cell>
          <cell r="M198">
            <v>46.7</v>
          </cell>
          <cell r="N198">
            <v>0</v>
          </cell>
          <cell r="O198">
            <v>2395</v>
          </cell>
          <cell r="P198">
            <v>65.099999999999994</v>
          </cell>
          <cell r="Q198">
            <v>55.4</v>
          </cell>
          <cell r="R198">
            <v>93.8</v>
          </cell>
          <cell r="S198">
            <v>91.6</v>
          </cell>
          <cell r="T198">
            <v>99</v>
          </cell>
          <cell r="U198">
            <v>308.8</v>
          </cell>
          <cell r="V198">
            <v>359.2</v>
          </cell>
          <cell r="W198">
            <v>96.5</v>
          </cell>
          <cell r="X198">
            <v>57.3</v>
          </cell>
          <cell r="Y198">
            <v>0</v>
          </cell>
          <cell r="Z198">
            <v>4761</v>
          </cell>
          <cell r="AA198">
            <v>59</v>
          </cell>
          <cell r="AB198">
            <v>49.5</v>
          </cell>
          <cell r="AC198">
            <v>91.4</v>
          </cell>
          <cell r="AD198">
            <v>89</v>
          </cell>
          <cell r="AE198">
            <v>98.2</v>
          </cell>
          <cell r="AF198">
            <v>294.5</v>
          </cell>
          <cell r="AG198">
            <v>340.3</v>
          </cell>
          <cell r="AH198">
            <v>94.7</v>
          </cell>
          <cell r="AI198">
            <v>52</v>
          </cell>
        </row>
        <row r="199">
          <cell r="B199" t="str">
            <v>Manchester</v>
          </cell>
          <cell r="C199">
            <v>0</v>
          </cell>
          <cell r="D199">
            <v>2255</v>
          </cell>
          <cell r="E199">
            <v>54</v>
          </cell>
          <cell r="F199">
            <v>46.6</v>
          </cell>
          <cell r="G199">
            <v>87.1</v>
          </cell>
          <cell r="H199">
            <v>84.1</v>
          </cell>
          <cell r="I199">
            <v>95.3</v>
          </cell>
          <cell r="J199">
            <v>275.8</v>
          </cell>
          <cell r="K199">
            <v>315.3</v>
          </cell>
          <cell r="L199">
            <v>94</v>
          </cell>
          <cell r="M199">
            <v>49.5</v>
          </cell>
          <cell r="N199">
            <v>0</v>
          </cell>
          <cell r="O199">
            <v>2243</v>
          </cell>
          <cell r="P199">
            <v>65.400000000000006</v>
          </cell>
          <cell r="Q199">
            <v>54.8</v>
          </cell>
          <cell r="R199">
            <v>91.6</v>
          </cell>
          <cell r="S199">
            <v>87.9</v>
          </cell>
          <cell r="T199">
            <v>98.1</v>
          </cell>
          <cell r="U199">
            <v>306.3</v>
          </cell>
          <cell r="V199">
            <v>361.9</v>
          </cell>
          <cell r="W199">
            <v>96.3</v>
          </cell>
          <cell r="X199">
            <v>56</v>
          </cell>
          <cell r="Y199">
            <v>0</v>
          </cell>
          <cell r="Z199">
            <v>4498</v>
          </cell>
          <cell r="AA199">
            <v>59.6</v>
          </cell>
          <cell r="AB199">
            <v>50.7</v>
          </cell>
          <cell r="AC199">
            <v>89.4</v>
          </cell>
          <cell r="AD199">
            <v>86</v>
          </cell>
          <cell r="AE199">
            <v>96.7</v>
          </cell>
          <cell r="AF199">
            <v>291</v>
          </cell>
          <cell r="AG199">
            <v>338.5</v>
          </cell>
          <cell r="AH199">
            <v>95.1</v>
          </cell>
          <cell r="AI199">
            <v>52.8</v>
          </cell>
        </row>
        <row r="200">
          <cell r="B200" t="str">
            <v>Oldham</v>
          </cell>
          <cell r="C200">
            <v>0</v>
          </cell>
          <cell r="D200">
            <v>1549</v>
          </cell>
          <cell r="E200">
            <v>52.3</v>
          </cell>
          <cell r="F200">
            <v>46.4</v>
          </cell>
          <cell r="G200">
            <v>88.1</v>
          </cell>
          <cell r="H200">
            <v>85.9</v>
          </cell>
          <cell r="I200">
            <v>96.6</v>
          </cell>
          <cell r="J200">
            <v>275.5</v>
          </cell>
          <cell r="K200">
            <v>314.7</v>
          </cell>
          <cell r="L200">
            <v>92.5</v>
          </cell>
          <cell r="M200">
            <v>50.4</v>
          </cell>
          <cell r="N200">
            <v>0</v>
          </cell>
          <cell r="O200">
            <v>1439</v>
          </cell>
          <cell r="P200">
            <v>64.7</v>
          </cell>
          <cell r="Q200">
            <v>57.9</v>
          </cell>
          <cell r="R200">
            <v>92.8</v>
          </cell>
          <cell r="S200">
            <v>90.5</v>
          </cell>
          <cell r="T200">
            <v>98.9</v>
          </cell>
          <cell r="U200">
            <v>309.8</v>
          </cell>
          <cell r="V200">
            <v>360.3</v>
          </cell>
          <cell r="W200">
            <v>96.3</v>
          </cell>
          <cell r="X200">
            <v>59.4</v>
          </cell>
          <cell r="Y200">
            <v>0</v>
          </cell>
          <cell r="Z200">
            <v>2988</v>
          </cell>
          <cell r="AA200">
            <v>58.3</v>
          </cell>
          <cell r="AB200">
            <v>51.9</v>
          </cell>
          <cell r="AC200">
            <v>90.4</v>
          </cell>
          <cell r="AD200">
            <v>88.1</v>
          </cell>
          <cell r="AE200">
            <v>97.7</v>
          </cell>
          <cell r="AF200">
            <v>292</v>
          </cell>
          <cell r="AG200">
            <v>336.6</v>
          </cell>
          <cell r="AH200">
            <v>94.3</v>
          </cell>
          <cell r="AI200">
            <v>54.8</v>
          </cell>
        </row>
        <row r="201">
          <cell r="B201" t="str">
            <v>Rochdale</v>
          </cell>
          <cell r="C201">
            <v>0</v>
          </cell>
          <cell r="D201">
            <v>1203</v>
          </cell>
          <cell r="E201">
            <v>58.3</v>
          </cell>
          <cell r="F201">
            <v>49.5</v>
          </cell>
          <cell r="G201">
            <v>90.4</v>
          </cell>
          <cell r="H201">
            <v>88.1</v>
          </cell>
          <cell r="I201">
            <v>96.5</v>
          </cell>
          <cell r="J201">
            <v>286.8</v>
          </cell>
          <cell r="K201">
            <v>328.7</v>
          </cell>
          <cell r="L201">
            <v>95</v>
          </cell>
          <cell r="M201">
            <v>52.6</v>
          </cell>
          <cell r="N201">
            <v>0</v>
          </cell>
          <cell r="O201">
            <v>1211</v>
          </cell>
          <cell r="P201">
            <v>67.5</v>
          </cell>
          <cell r="Q201">
            <v>57</v>
          </cell>
          <cell r="R201">
            <v>95</v>
          </cell>
          <cell r="S201">
            <v>91</v>
          </cell>
          <cell r="T201">
            <v>98.4</v>
          </cell>
          <cell r="U201">
            <v>312.3</v>
          </cell>
          <cell r="V201">
            <v>364.3</v>
          </cell>
          <cell r="W201">
            <v>97.8</v>
          </cell>
          <cell r="X201">
            <v>58.3</v>
          </cell>
          <cell r="Y201">
            <v>0</v>
          </cell>
          <cell r="Z201">
            <v>2414</v>
          </cell>
          <cell r="AA201">
            <v>62.9</v>
          </cell>
          <cell r="AB201">
            <v>53.3</v>
          </cell>
          <cell r="AC201">
            <v>92.7</v>
          </cell>
          <cell r="AD201">
            <v>89.6</v>
          </cell>
          <cell r="AE201">
            <v>97.5</v>
          </cell>
          <cell r="AF201">
            <v>299.60000000000002</v>
          </cell>
          <cell r="AG201">
            <v>346.5</v>
          </cell>
          <cell r="AH201">
            <v>96.4</v>
          </cell>
          <cell r="AI201">
            <v>55.5</v>
          </cell>
        </row>
        <row r="202">
          <cell r="B202" t="str">
            <v>Salford</v>
          </cell>
          <cell r="C202">
            <v>0</v>
          </cell>
          <cell r="D202">
            <v>1075</v>
          </cell>
          <cell r="E202">
            <v>48.2</v>
          </cell>
          <cell r="F202">
            <v>40.700000000000003</v>
          </cell>
          <cell r="G202">
            <v>89.3</v>
          </cell>
          <cell r="H202">
            <v>85.7</v>
          </cell>
          <cell r="I202">
            <v>97.2</v>
          </cell>
          <cell r="J202">
            <v>266.39999999999998</v>
          </cell>
          <cell r="K202">
            <v>294.7</v>
          </cell>
          <cell r="L202">
            <v>91.6</v>
          </cell>
          <cell r="M202">
            <v>44.6</v>
          </cell>
          <cell r="N202">
            <v>0</v>
          </cell>
          <cell r="O202">
            <v>1114</v>
          </cell>
          <cell r="P202">
            <v>60.4</v>
          </cell>
          <cell r="Q202">
            <v>52.1</v>
          </cell>
          <cell r="R202">
            <v>93.8</v>
          </cell>
          <cell r="S202">
            <v>89</v>
          </cell>
          <cell r="T202">
            <v>98.8</v>
          </cell>
          <cell r="U202">
            <v>298.60000000000002</v>
          </cell>
          <cell r="V202">
            <v>335</v>
          </cell>
          <cell r="W202">
            <v>94</v>
          </cell>
          <cell r="X202">
            <v>54.9</v>
          </cell>
          <cell r="Y202">
            <v>0</v>
          </cell>
          <cell r="Z202">
            <v>2189</v>
          </cell>
          <cell r="AA202">
            <v>54.4</v>
          </cell>
          <cell r="AB202">
            <v>46.5</v>
          </cell>
          <cell r="AC202">
            <v>91.6</v>
          </cell>
          <cell r="AD202">
            <v>87.3</v>
          </cell>
          <cell r="AE202">
            <v>98</v>
          </cell>
          <cell r="AF202">
            <v>282.8</v>
          </cell>
          <cell r="AG202">
            <v>315.2</v>
          </cell>
          <cell r="AH202">
            <v>92.8</v>
          </cell>
          <cell r="AI202">
            <v>49.8</v>
          </cell>
        </row>
        <row r="203">
          <cell r="B203" t="str">
            <v>Sefton</v>
          </cell>
          <cell r="C203">
            <v>0</v>
          </cell>
          <cell r="D203">
            <v>1709</v>
          </cell>
          <cell r="E203">
            <v>61.8</v>
          </cell>
          <cell r="F203">
            <v>48.8</v>
          </cell>
          <cell r="G203">
            <v>92.1</v>
          </cell>
          <cell r="H203">
            <v>89.8</v>
          </cell>
          <cell r="I203">
            <v>97.4</v>
          </cell>
          <cell r="J203">
            <v>297.10000000000002</v>
          </cell>
          <cell r="K203">
            <v>339.9</v>
          </cell>
          <cell r="L203">
            <v>94.1</v>
          </cell>
          <cell r="M203">
            <v>50.3</v>
          </cell>
          <cell r="N203">
            <v>0</v>
          </cell>
          <cell r="O203">
            <v>1609</v>
          </cell>
          <cell r="P203">
            <v>75.3</v>
          </cell>
          <cell r="Q203">
            <v>60.2</v>
          </cell>
          <cell r="R203">
            <v>96.6</v>
          </cell>
          <cell r="S203">
            <v>94.6</v>
          </cell>
          <cell r="T203">
            <v>99.5</v>
          </cell>
          <cell r="U203">
            <v>331.2</v>
          </cell>
          <cell r="V203">
            <v>384.2</v>
          </cell>
          <cell r="W203">
            <v>97.6</v>
          </cell>
          <cell r="X203">
            <v>60.8</v>
          </cell>
          <cell r="Y203">
            <v>0</v>
          </cell>
          <cell r="Z203">
            <v>3318</v>
          </cell>
          <cell r="AA203">
            <v>68.400000000000006</v>
          </cell>
          <cell r="AB203">
            <v>54.3</v>
          </cell>
          <cell r="AC203">
            <v>94.3</v>
          </cell>
          <cell r="AD203">
            <v>92.1</v>
          </cell>
          <cell r="AE203">
            <v>98.4</v>
          </cell>
          <cell r="AF203">
            <v>313.60000000000002</v>
          </cell>
          <cell r="AG203">
            <v>361.4</v>
          </cell>
          <cell r="AH203">
            <v>95.8</v>
          </cell>
          <cell r="AI203">
            <v>55.4</v>
          </cell>
        </row>
        <row r="204">
          <cell r="B204" t="str">
            <v>St. Helens</v>
          </cell>
          <cell r="C204">
            <v>0</v>
          </cell>
          <cell r="D204">
            <v>936</v>
          </cell>
          <cell r="E204">
            <v>59.3</v>
          </cell>
          <cell r="F204">
            <v>49.3</v>
          </cell>
          <cell r="G204">
            <v>90.6</v>
          </cell>
          <cell r="H204">
            <v>89</v>
          </cell>
          <cell r="I204">
            <v>98.4</v>
          </cell>
          <cell r="J204">
            <v>290.8</v>
          </cell>
          <cell r="K204">
            <v>329.7</v>
          </cell>
          <cell r="L204">
            <v>96.6</v>
          </cell>
          <cell r="M204">
            <v>51.5</v>
          </cell>
          <cell r="N204">
            <v>0</v>
          </cell>
          <cell r="O204">
            <v>882</v>
          </cell>
          <cell r="P204">
            <v>71.2</v>
          </cell>
          <cell r="Q204">
            <v>60.3</v>
          </cell>
          <cell r="R204">
            <v>93.9</v>
          </cell>
          <cell r="S204">
            <v>91.5</v>
          </cell>
          <cell r="T204">
            <v>97.7</v>
          </cell>
          <cell r="U204">
            <v>318.3</v>
          </cell>
          <cell r="V204">
            <v>368.2</v>
          </cell>
          <cell r="W204">
            <v>97.1</v>
          </cell>
          <cell r="X204">
            <v>62.5</v>
          </cell>
          <cell r="Y204">
            <v>0</v>
          </cell>
          <cell r="Z204">
            <v>1818</v>
          </cell>
          <cell r="AA204">
            <v>65.099999999999994</v>
          </cell>
          <cell r="AB204">
            <v>54.6</v>
          </cell>
          <cell r="AC204">
            <v>92.2</v>
          </cell>
          <cell r="AD204">
            <v>90.2</v>
          </cell>
          <cell r="AE204">
            <v>98.1</v>
          </cell>
          <cell r="AF204">
            <v>304.10000000000002</v>
          </cell>
          <cell r="AG204">
            <v>348.4</v>
          </cell>
          <cell r="AH204">
            <v>96.8</v>
          </cell>
          <cell r="AI204">
            <v>56.8</v>
          </cell>
        </row>
        <row r="205">
          <cell r="B205" t="str">
            <v>Stockport</v>
          </cell>
          <cell r="C205">
            <v>0</v>
          </cell>
          <cell r="D205">
            <v>1448</v>
          </cell>
          <cell r="E205">
            <v>61.7</v>
          </cell>
          <cell r="F205">
            <v>50.5</v>
          </cell>
          <cell r="G205">
            <v>91.1</v>
          </cell>
          <cell r="H205">
            <v>88.5</v>
          </cell>
          <cell r="I205">
            <v>97.5</v>
          </cell>
          <cell r="J205">
            <v>300.2</v>
          </cell>
          <cell r="K205">
            <v>352.6</v>
          </cell>
          <cell r="L205">
            <v>94.5</v>
          </cell>
          <cell r="M205">
            <v>51.9</v>
          </cell>
          <cell r="N205">
            <v>0</v>
          </cell>
          <cell r="O205">
            <v>1414</v>
          </cell>
          <cell r="P205">
            <v>76.7</v>
          </cell>
          <cell r="Q205">
            <v>64.599999999999994</v>
          </cell>
          <cell r="R205">
            <v>94.2</v>
          </cell>
          <cell r="S205">
            <v>90.2</v>
          </cell>
          <cell r="T205">
            <v>99</v>
          </cell>
          <cell r="U205">
            <v>332</v>
          </cell>
          <cell r="V205">
            <v>399.3</v>
          </cell>
          <cell r="W205">
            <v>95</v>
          </cell>
          <cell r="X205">
            <v>65.2</v>
          </cell>
          <cell r="Y205">
            <v>0</v>
          </cell>
          <cell r="Z205">
            <v>2862</v>
          </cell>
          <cell r="AA205">
            <v>69.099999999999994</v>
          </cell>
          <cell r="AB205">
            <v>57.5</v>
          </cell>
          <cell r="AC205">
            <v>92.6</v>
          </cell>
          <cell r="AD205">
            <v>89.3</v>
          </cell>
          <cell r="AE205">
            <v>98.3</v>
          </cell>
          <cell r="AF205">
            <v>315.89999999999998</v>
          </cell>
          <cell r="AG205">
            <v>375.7</v>
          </cell>
          <cell r="AH205">
            <v>94.8</v>
          </cell>
          <cell r="AI205">
            <v>58.5</v>
          </cell>
        </row>
        <row r="206">
          <cell r="B206" t="str">
            <v>Tameside</v>
          </cell>
          <cell r="C206">
            <v>0</v>
          </cell>
          <cell r="D206">
            <v>1344</v>
          </cell>
          <cell r="E206">
            <v>57.1</v>
          </cell>
          <cell r="F206">
            <v>48.4</v>
          </cell>
          <cell r="G206">
            <v>93.1</v>
          </cell>
          <cell r="H206">
            <v>91.7</v>
          </cell>
          <cell r="I206">
            <v>97.9</v>
          </cell>
          <cell r="J206">
            <v>290.5</v>
          </cell>
          <cell r="K206">
            <v>335.2</v>
          </cell>
          <cell r="L206">
            <v>95</v>
          </cell>
          <cell r="M206">
            <v>51.3</v>
          </cell>
          <cell r="N206">
            <v>0</v>
          </cell>
          <cell r="O206">
            <v>1354</v>
          </cell>
          <cell r="P206">
            <v>67.099999999999994</v>
          </cell>
          <cell r="Q206">
            <v>57.9</v>
          </cell>
          <cell r="R206">
            <v>95</v>
          </cell>
          <cell r="S206">
            <v>93.9</v>
          </cell>
          <cell r="T206">
            <v>98.5</v>
          </cell>
          <cell r="U206">
            <v>313</v>
          </cell>
          <cell r="V206">
            <v>366.5</v>
          </cell>
          <cell r="W206">
            <v>97.5</v>
          </cell>
          <cell r="X206">
            <v>60.4</v>
          </cell>
          <cell r="Y206">
            <v>0</v>
          </cell>
          <cell r="Z206">
            <v>2698</v>
          </cell>
          <cell r="AA206">
            <v>62.1</v>
          </cell>
          <cell r="AB206">
            <v>53.2</v>
          </cell>
          <cell r="AC206">
            <v>94</v>
          </cell>
          <cell r="AD206">
            <v>92.8</v>
          </cell>
          <cell r="AE206">
            <v>98.2</v>
          </cell>
          <cell r="AF206">
            <v>301.8</v>
          </cell>
          <cell r="AG206">
            <v>350.9</v>
          </cell>
          <cell r="AH206">
            <v>96.3</v>
          </cell>
          <cell r="AI206">
            <v>55.9</v>
          </cell>
        </row>
        <row r="207">
          <cell r="B207" t="str">
            <v>Trafford</v>
          </cell>
          <cell r="C207">
            <v>0</v>
          </cell>
          <cell r="D207">
            <v>1531</v>
          </cell>
          <cell r="E207">
            <v>74.7</v>
          </cell>
          <cell r="F207">
            <v>66.900000000000006</v>
          </cell>
          <cell r="G207">
            <v>96</v>
          </cell>
          <cell r="H207">
            <v>94.8</v>
          </cell>
          <cell r="I207">
            <v>99.1</v>
          </cell>
          <cell r="J207">
            <v>336.5</v>
          </cell>
          <cell r="K207">
            <v>413.7</v>
          </cell>
          <cell r="L207">
            <v>98</v>
          </cell>
          <cell r="M207">
            <v>68.599999999999994</v>
          </cell>
          <cell r="N207">
            <v>0</v>
          </cell>
          <cell r="O207">
            <v>1393</v>
          </cell>
          <cell r="P207">
            <v>84.1</v>
          </cell>
          <cell r="Q207">
            <v>76.3</v>
          </cell>
          <cell r="R207">
            <v>97.5</v>
          </cell>
          <cell r="S207">
            <v>96.2</v>
          </cell>
          <cell r="T207">
            <v>99.1</v>
          </cell>
          <cell r="U207">
            <v>363.3</v>
          </cell>
          <cell r="V207">
            <v>435.8</v>
          </cell>
          <cell r="W207">
            <v>98.1</v>
          </cell>
          <cell r="X207">
            <v>77.2</v>
          </cell>
          <cell r="Y207">
            <v>0</v>
          </cell>
          <cell r="Z207">
            <v>2924</v>
          </cell>
          <cell r="AA207">
            <v>79.2</v>
          </cell>
          <cell r="AB207">
            <v>71.400000000000006</v>
          </cell>
          <cell r="AC207">
            <v>96.7</v>
          </cell>
          <cell r="AD207">
            <v>95.5</v>
          </cell>
          <cell r="AE207">
            <v>99.1</v>
          </cell>
          <cell r="AF207">
            <v>349.3</v>
          </cell>
          <cell r="AG207">
            <v>424.2</v>
          </cell>
          <cell r="AH207">
            <v>98.1</v>
          </cell>
          <cell r="AI207">
            <v>72.7</v>
          </cell>
        </row>
        <row r="208">
          <cell r="B208" t="str">
            <v>Warrington</v>
          </cell>
          <cell r="C208">
            <v>0</v>
          </cell>
          <cell r="D208">
            <v>1205</v>
          </cell>
          <cell r="E208">
            <v>58.9</v>
          </cell>
          <cell r="F208">
            <v>47.6</v>
          </cell>
          <cell r="G208">
            <v>92.4</v>
          </cell>
          <cell r="H208">
            <v>90.7</v>
          </cell>
          <cell r="I208">
            <v>98.7</v>
          </cell>
          <cell r="J208">
            <v>297.89999999999998</v>
          </cell>
          <cell r="K208">
            <v>338.3</v>
          </cell>
          <cell r="L208">
            <v>96.2</v>
          </cell>
          <cell r="M208">
            <v>50.1</v>
          </cell>
          <cell r="N208">
            <v>0</v>
          </cell>
          <cell r="O208">
            <v>1200</v>
          </cell>
          <cell r="P208">
            <v>72.3</v>
          </cell>
          <cell r="Q208">
            <v>62.3</v>
          </cell>
          <cell r="R208">
            <v>95.7</v>
          </cell>
          <cell r="S208">
            <v>93.7</v>
          </cell>
          <cell r="T208">
            <v>99.3</v>
          </cell>
          <cell r="U208">
            <v>329.2</v>
          </cell>
          <cell r="V208">
            <v>379.4</v>
          </cell>
          <cell r="W208">
            <v>97.7</v>
          </cell>
          <cell r="X208">
            <v>64.099999999999994</v>
          </cell>
          <cell r="Y208">
            <v>0</v>
          </cell>
          <cell r="Z208">
            <v>2405</v>
          </cell>
          <cell r="AA208">
            <v>65.599999999999994</v>
          </cell>
          <cell r="AB208">
            <v>54.9</v>
          </cell>
          <cell r="AC208">
            <v>94.1</v>
          </cell>
          <cell r="AD208">
            <v>92.2</v>
          </cell>
          <cell r="AE208">
            <v>99</v>
          </cell>
          <cell r="AF208">
            <v>313.5</v>
          </cell>
          <cell r="AG208">
            <v>358.8</v>
          </cell>
          <cell r="AH208">
            <v>96.9</v>
          </cell>
          <cell r="AI208">
            <v>57.1</v>
          </cell>
        </row>
        <row r="209">
          <cell r="B209" t="str">
            <v>Wigan</v>
          </cell>
          <cell r="C209">
            <v>0</v>
          </cell>
          <cell r="D209">
            <v>1871</v>
          </cell>
          <cell r="E209">
            <v>61.1</v>
          </cell>
          <cell r="F209">
            <v>52</v>
          </cell>
          <cell r="G209">
            <v>92.9</v>
          </cell>
          <cell r="H209">
            <v>90.8</v>
          </cell>
          <cell r="I209">
            <v>98.6</v>
          </cell>
          <cell r="J209">
            <v>295.60000000000002</v>
          </cell>
          <cell r="K209">
            <v>342.8</v>
          </cell>
          <cell r="L209">
            <v>97.3</v>
          </cell>
          <cell r="M209">
            <v>54.4</v>
          </cell>
          <cell r="N209">
            <v>0</v>
          </cell>
          <cell r="O209">
            <v>1685</v>
          </cell>
          <cell r="P209">
            <v>72.599999999999994</v>
          </cell>
          <cell r="Q209">
            <v>63.3</v>
          </cell>
          <cell r="R209">
            <v>96.7</v>
          </cell>
          <cell r="S209">
            <v>94.7</v>
          </cell>
          <cell r="T209">
            <v>99.5</v>
          </cell>
          <cell r="U209">
            <v>326.3</v>
          </cell>
          <cell r="V209">
            <v>386.8</v>
          </cell>
          <cell r="W209">
            <v>98.5</v>
          </cell>
          <cell r="X209">
            <v>65.2</v>
          </cell>
          <cell r="Y209">
            <v>0</v>
          </cell>
          <cell r="Z209">
            <v>3556</v>
          </cell>
          <cell r="AA209">
            <v>66.599999999999994</v>
          </cell>
          <cell r="AB209">
            <v>57.3</v>
          </cell>
          <cell r="AC209">
            <v>94.7</v>
          </cell>
          <cell r="AD209">
            <v>92.6</v>
          </cell>
          <cell r="AE209">
            <v>99</v>
          </cell>
          <cell r="AF209">
            <v>310.10000000000002</v>
          </cell>
          <cell r="AG209">
            <v>363.6</v>
          </cell>
          <cell r="AH209">
            <v>97.9</v>
          </cell>
          <cell r="AI209">
            <v>59.5</v>
          </cell>
        </row>
        <row r="210">
          <cell r="B210" t="str">
            <v>Wirral</v>
          </cell>
          <cell r="C210">
            <v>0</v>
          </cell>
          <cell r="D210">
            <v>1780</v>
          </cell>
          <cell r="E210">
            <v>59.3</v>
          </cell>
          <cell r="F210">
            <v>51.2</v>
          </cell>
          <cell r="G210">
            <v>90.1</v>
          </cell>
          <cell r="H210">
            <v>89.3</v>
          </cell>
          <cell r="I210">
            <v>98.4</v>
          </cell>
          <cell r="J210">
            <v>297.89999999999998</v>
          </cell>
          <cell r="K210">
            <v>344.3</v>
          </cell>
          <cell r="L210">
            <v>96.7</v>
          </cell>
          <cell r="M210">
            <v>54.3</v>
          </cell>
          <cell r="N210">
            <v>0</v>
          </cell>
          <cell r="O210">
            <v>1803</v>
          </cell>
          <cell r="P210">
            <v>77.900000000000006</v>
          </cell>
          <cell r="Q210">
            <v>67.5</v>
          </cell>
          <cell r="R210">
            <v>95.3</v>
          </cell>
          <cell r="S210">
            <v>94.5</v>
          </cell>
          <cell r="T210">
            <v>99.2</v>
          </cell>
          <cell r="U210">
            <v>340.5</v>
          </cell>
          <cell r="V210">
            <v>407.7</v>
          </cell>
          <cell r="W210">
            <v>98.2</v>
          </cell>
          <cell r="X210">
            <v>68.5</v>
          </cell>
          <cell r="Y210">
            <v>0</v>
          </cell>
          <cell r="Z210">
            <v>3583</v>
          </cell>
          <cell r="AA210">
            <v>68.7</v>
          </cell>
          <cell r="AB210">
            <v>59.4</v>
          </cell>
          <cell r="AC210">
            <v>92.7</v>
          </cell>
          <cell r="AD210">
            <v>91.9</v>
          </cell>
          <cell r="AE210">
            <v>98.8</v>
          </cell>
          <cell r="AF210">
            <v>319.3</v>
          </cell>
          <cell r="AG210">
            <v>376.2</v>
          </cell>
          <cell r="AH210">
            <v>97.4</v>
          </cell>
          <cell r="AI210">
            <v>61.4</v>
          </cell>
        </row>
        <row r="211">
          <cell r="B211" t="str">
            <v>Yorkshire and the Humber</v>
          </cell>
          <cell r="C211">
            <v>0</v>
          </cell>
          <cell r="D211">
            <v>29043</v>
          </cell>
          <cell r="E211">
            <v>56.4</v>
          </cell>
          <cell r="F211">
            <v>47.9</v>
          </cell>
          <cell r="G211">
            <v>90.8</v>
          </cell>
          <cell r="H211">
            <v>88.1</v>
          </cell>
          <cell r="I211">
            <v>97.8</v>
          </cell>
          <cell r="J211">
            <v>286.89999999999998</v>
          </cell>
          <cell r="K211">
            <v>332.3</v>
          </cell>
          <cell r="L211">
            <v>94.6</v>
          </cell>
          <cell r="M211">
            <v>50.9</v>
          </cell>
          <cell r="N211">
            <v>0</v>
          </cell>
          <cell r="O211">
            <v>28172</v>
          </cell>
          <cell r="P211">
            <v>68.2</v>
          </cell>
          <cell r="Q211">
            <v>58.4</v>
          </cell>
          <cell r="R211">
            <v>94.1</v>
          </cell>
          <cell r="S211">
            <v>90.9</v>
          </cell>
          <cell r="T211">
            <v>98.7</v>
          </cell>
          <cell r="U211">
            <v>315.5</v>
          </cell>
          <cell r="V211">
            <v>374.6</v>
          </cell>
          <cell r="W211">
            <v>96.1</v>
          </cell>
          <cell r="X211">
            <v>60.2</v>
          </cell>
          <cell r="Y211">
            <v>0</v>
          </cell>
          <cell r="Z211">
            <v>57215</v>
          </cell>
          <cell r="AA211">
            <v>62.2</v>
          </cell>
          <cell r="AB211">
            <v>53.1</v>
          </cell>
          <cell r="AC211">
            <v>92.4</v>
          </cell>
          <cell r="AD211">
            <v>89.5</v>
          </cell>
          <cell r="AE211">
            <v>98.2</v>
          </cell>
          <cell r="AF211">
            <v>301</v>
          </cell>
          <cell r="AG211">
            <v>353.1</v>
          </cell>
          <cell r="AH211">
            <v>95.3</v>
          </cell>
          <cell r="AI211">
            <v>55.5</v>
          </cell>
        </row>
        <row r="212">
          <cell r="B212" t="str">
            <v>Barnsley</v>
          </cell>
          <cell r="C212">
            <v>0</v>
          </cell>
          <cell r="D212">
            <v>1190</v>
          </cell>
          <cell r="E212">
            <v>49</v>
          </cell>
          <cell r="F212">
            <v>41.8</v>
          </cell>
          <cell r="G212">
            <v>88.9</v>
          </cell>
          <cell r="H212">
            <v>83.4</v>
          </cell>
          <cell r="I212">
            <v>97.6</v>
          </cell>
          <cell r="J212">
            <v>270.89999999999998</v>
          </cell>
          <cell r="K212">
            <v>312.3</v>
          </cell>
          <cell r="L212">
            <v>92.3</v>
          </cell>
          <cell r="M212">
            <v>44.2</v>
          </cell>
          <cell r="N212">
            <v>0</v>
          </cell>
          <cell r="O212">
            <v>1195</v>
          </cell>
          <cell r="P212">
            <v>60.5</v>
          </cell>
          <cell r="Q212">
            <v>49.7</v>
          </cell>
          <cell r="R212">
            <v>92.8</v>
          </cell>
          <cell r="S212">
            <v>87</v>
          </cell>
          <cell r="T212">
            <v>98.8</v>
          </cell>
          <cell r="U212">
            <v>298.5</v>
          </cell>
          <cell r="V212">
            <v>354.5</v>
          </cell>
          <cell r="W212">
            <v>94.6</v>
          </cell>
          <cell r="X212">
            <v>51.2</v>
          </cell>
          <cell r="Y212">
            <v>0</v>
          </cell>
          <cell r="Z212">
            <v>2385</v>
          </cell>
          <cell r="AA212">
            <v>54.8</v>
          </cell>
          <cell r="AB212">
            <v>45.7</v>
          </cell>
          <cell r="AC212">
            <v>90.9</v>
          </cell>
          <cell r="AD212">
            <v>85.2</v>
          </cell>
          <cell r="AE212">
            <v>98.2</v>
          </cell>
          <cell r="AF212">
            <v>284.7</v>
          </cell>
          <cell r="AG212">
            <v>333.5</v>
          </cell>
          <cell r="AH212">
            <v>93.5</v>
          </cell>
          <cell r="AI212">
            <v>47.7</v>
          </cell>
        </row>
        <row r="213">
          <cell r="B213" t="str">
            <v>Bradford</v>
          </cell>
          <cell r="C213">
            <v>0</v>
          </cell>
          <cell r="D213">
            <v>2998</v>
          </cell>
          <cell r="E213">
            <v>47.7</v>
          </cell>
          <cell r="F213">
            <v>38.6</v>
          </cell>
          <cell r="G213">
            <v>87.5</v>
          </cell>
          <cell r="H213">
            <v>84.8</v>
          </cell>
          <cell r="I213">
            <v>97.4</v>
          </cell>
          <cell r="J213">
            <v>267</v>
          </cell>
          <cell r="K213">
            <v>300.89999999999998</v>
          </cell>
          <cell r="L213">
            <v>94.2</v>
          </cell>
          <cell r="M213">
            <v>42</v>
          </cell>
          <cell r="N213">
            <v>0</v>
          </cell>
          <cell r="O213">
            <v>2799</v>
          </cell>
          <cell r="P213">
            <v>61.6</v>
          </cell>
          <cell r="Q213">
            <v>48.6</v>
          </cell>
          <cell r="R213">
            <v>92.1</v>
          </cell>
          <cell r="S213">
            <v>86.2</v>
          </cell>
          <cell r="T213">
            <v>98.4</v>
          </cell>
          <cell r="U213">
            <v>303.60000000000002</v>
          </cell>
          <cell r="V213">
            <v>354.9</v>
          </cell>
          <cell r="W213">
            <v>93.2</v>
          </cell>
          <cell r="X213">
            <v>50.3</v>
          </cell>
          <cell r="Y213">
            <v>0</v>
          </cell>
          <cell r="Z213">
            <v>5797</v>
          </cell>
          <cell r="AA213">
            <v>54.4</v>
          </cell>
          <cell r="AB213">
            <v>43.4</v>
          </cell>
          <cell r="AC213">
            <v>89.7</v>
          </cell>
          <cell r="AD213">
            <v>85.5</v>
          </cell>
          <cell r="AE213">
            <v>97.9</v>
          </cell>
          <cell r="AF213">
            <v>284.7</v>
          </cell>
          <cell r="AG213">
            <v>327</v>
          </cell>
          <cell r="AH213">
            <v>93.7</v>
          </cell>
          <cell r="AI213">
            <v>46</v>
          </cell>
        </row>
        <row r="214">
          <cell r="B214" t="str">
            <v>Calderdale</v>
          </cell>
          <cell r="C214">
            <v>0</v>
          </cell>
          <cell r="D214">
            <v>1299</v>
          </cell>
          <cell r="E214">
            <v>65.8</v>
          </cell>
          <cell r="F214">
            <v>54.8</v>
          </cell>
          <cell r="G214">
            <v>95</v>
          </cell>
          <cell r="H214">
            <v>92.6</v>
          </cell>
          <cell r="I214">
            <v>98.5</v>
          </cell>
          <cell r="J214">
            <v>310</v>
          </cell>
          <cell r="K214">
            <v>368.8</v>
          </cell>
          <cell r="L214">
            <v>96.6</v>
          </cell>
          <cell r="M214">
            <v>56.7</v>
          </cell>
          <cell r="N214">
            <v>0</v>
          </cell>
          <cell r="O214">
            <v>1288</v>
          </cell>
          <cell r="P214">
            <v>75.3</v>
          </cell>
          <cell r="Q214">
            <v>64</v>
          </cell>
          <cell r="R214">
            <v>96.2</v>
          </cell>
          <cell r="S214">
            <v>93.7</v>
          </cell>
          <cell r="T214">
            <v>99.3</v>
          </cell>
          <cell r="U214">
            <v>336.4</v>
          </cell>
          <cell r="V214">
            <v>412.2</v>
          </cell>
          <cell r="W214">
            <v>98.1</v>
          </cell>
          <cell r="X214">
            <v>64.599999999999994</v>
          </cell>
          <cell r="Y214">
            <v>0</v>
          </cell>
          <cell r="Z214">
            <v>2587</v>
          </cell>
          <cell r="AA214">
            <v>70.5</v>
          </cell>
          <cell r="AB214">
            <v>59.4</v>
          </cell>
          <cell r="AC214">
            <v>95.6</v>
          </cell>
          <cell r="AD214">
            <v>93.2</v>
          </cell>
          <cell r="AE214">
            <v>98.9</v>
          </cell>
          <cell r="AF214">
            <v>323.2</v>
          </cell>
          <cell r="AG214">
            <v>390.4</v>
          </cell>
          <cell r="AH214">
            <v>97.4</v>
          </cell>
          <cell r="AI214">
            <v>60.6</v>
          </cell>
        </row>
        <row r="215">
          <cell r="B215" t="str">
            <v>Doncaster</v>
          </cell>
          <cell r="C215">
            <v>0</v>
          </cell>
          <cell r="D215">
            <v>1718</v>
          </cell>
          <cell r="E215">
            <v>50.2</v>
          </cell>
          <cell r="F215">
            <v>42.5</v>
          </cell>
          <cell r="G215">
            <v>89.7</v>
          </cell>
          <cell r="H215">
            <v>87.1</v>
          </cell>
          <cell r="I215">
            <v>97</v>
          </cell>
          <cell r="J215">
            <v>274.3</v>
          </cell>
          <cell r="K215">
            <v>312.3</v>
          </cell>
          <cell r="L215">
            <v>93.6</v>
          </cell>
          <cell r="M215">
            <v>47.1</v>
          </cell>
          <cell r="N215">
            <v>0</v>
          </cell>
          <cell r="O215">
            <v>1649</v>
          </cell>
          <cell r="P215">
            <v>65.400000000000006</v>
          </cell>
          <cell r="Q215">
            <v>54.8</v>
          </cell>
          <cell r="R215">
            <v>94.9</v>
          </cell>
          <cell r="S215">
            <v>90.8</v>
          </cell>
          <cell r="T215">
            <v>98.7</v>
          </cell>
          <cell r="U215">
            <v>307.5</v>
          </cell>
          <cell r="V215">
            <v>357.2</v>
          </cell>
          <cell r="W215">
            <v>94.5</v>
          </cell>
          <cell r="X215">
            <v>57.1</v>
          </cell>
          <cell r="Y215">
            <v>0</v>
          </cell>
          <cell r="Z215">
            <v>3367</v>
          </cell>
          <cell r="AA215">
            <v>57.7</v>
          </cell>
          <cell r="AB215">
            <v>48.5</v>
          </cell>
          <cell r="AC215">
            <v>92.2</v>
          </cell>
          <cell r="AD215">
            <v>88.9</v>
          </cell>
          <cell r="AE215">
            <v>97.8</v>
          </cell>
          <cell r="AF215">
            <v>290.5</v>
          </cell>
          <cell r="AG215">
            <v>334.3</v>
          </cell>
          <cell r="AH215">
            <v>94.1</v>
          </cell>
          <cell r="AI215">
            <v>52</v>
          </cell>
        </row>
        <row r="216">
          <cell r="B216" t="str">
            <v>East Riding of Yorkshire</v>
          </cell>
          <cell r="C216">
            <v>0</v>
          </cell>
          <cell r="D216">
            <v>1850</v>
          </cell>
          <cell r="E216">
            <v>59.5</v>
          </cell>
          <cell r="F216">
            <v>51.2</v>
          </cell>
          <cell r="G216">
            <v>92.4</v>
          </cell>
          <cell r="H216">
            <v>91</v>
          </cell>
          <cell r="I216">
            <v>99.2</v>
          </cell>
          <cell r="J216">
            <v>295.60000000000002</v>
          </cell>
          <cell r="K216">
            <v>339.2</v>
          </cell>
          <cell r="L216">
            <v>97</v>
          </cell>
          <cell r="M216">
            <v>54.5</v>
          </cell>
          <cell r="N216">
            <v>0</v>
          </cell>
          <cell r="O216">
            <v>1910</v>
          </cell>
          <cell r="P216">
            <v>72.900000000000006</v>
          </cell>
          <cell r="Q216">
            <v>63.3</v>
          </cell>
          <cell r="R216">
            <v>95.1</v>
          </cell>
          <cell r="S216">
            <v>94.1</v>
          </cell>
          <cell r="T216">
            <v>99</v>
          </cell>
          <cell r="U216">
            <v>326.7</v>
          </cell>
          <cell r="V216">
            <v>388</v>
          </cell>
          <cell r="W216">
            <v>97.5</v>
          </cell>
          <cell r="X216">
            <v>65.5</v>
          </cell>
          <cell r="Y216">
            <v>0</v>
          </cell>
          <cell r="Z216">
            <v>3760</v>
          </cell>
          <cell r="AA216">
            <v>66.3</v>
          </cell>
          <cell r="AB216">
            <v>57.3</v>
          </cell>
          <cell r="AC216">
            <v>93.8</v>
          </cell>
          <cell r="AD216">
            <v>92.6</v>
          </cell>
          <cell r="AE216">
            <v>99.1</v>
          </cell>
          <cell r="AF216">
            <v>311.39999999999998</v>
          </cell>
          <cell r="AG216">
            <v>364</v>
          </cell>
          <cell r="AH216">
            <v>97.3</v>
          </cell>
          <cell r="AI216">
            <v>60.1</v>
          </cell>
        </row>
        <row r="217">
          <cell r="B217" t="str">
            <v>Kingston upon Hull, City of</v>
          </cell>
          <cell r="C217">
            <v>0</v>
          </cell>
          <cell r="D217">
            <v>1294</v>
          </cell>
          <cell r="E217">
            <v>47.8</v>
          </cell>
          <cell r="F217">
            <v>40.5</v>
          </cell>
          <cell r="G217">
            <v>88.9</v>
          </cell>
          <cell r="H217">
            <v>84.7</v>
          </cell>
          <cell r="I217">
            <v>96.8</v>
          </cell>
          <cell r="J217">
            <v>266.2</v>
          </cell>
          <cell r="K217">
            <v>300</v>
          </cell>
          <cell r="L217">
            <v>92.4</v>
          </cell>
          <cell r="M217">
            <v>44.6</v>
          </cell>
          <cell r="N217">
            <v>0</v>
          </cell>
          <cell r="O217">
            <v>1281</v>
          </cell>
          <cell r="P217">
            <v>55.9</v>
          </cell>
          <cell r="Q217">
            <v>47.3</v>
          </cell>
          <cell r="R217">
            <v>91.5</v>
          </cell>
          <cell r="S217">
            <v>87.4</v>
          </cell>
          <cell r="T217">
            <v>98</v>
          </cell>
          <cell r="U217">
            <v>288.3</v>
          </cell>
          <cell r="V217">
            <v>329.1</v>
          </cell>
          <cell r="W217">
            <v>94.8</v>
          </cell>
          <cell r="X217">
            <v>49.9</v>
          </cell>
          <cell r="Y217">
            <v>0</v>
          </cell>
          <cell r="Z217">
            <v>2575</v>
          </cell>
          <cell r="AA217">
            <v>51.8</v>
          </cell>
          <cell r="AB217">
            <v>43.9</v>
          </cell>
          <cell r="AC217">
            <v>90.2</v>
          </cell>
          <cell r="AD217">
            <v>86</v>
          </cell>
          <cell r="AE217">
            <v>97.4</v>
          </cell>
          <cell r="AF217">
            <v>277.2</v>
          </cell>
          <cell r="AG217">
            <v>314.39999999999998</v>
          </cell>
          <cell r="AH217">
            <v>93.6</v>
          </cell>
          <cell r="AI217">
            <v>47.2</v>
          </cell>
        </row>
        <row r="218">
          <cell r="B218" t="str">
            <v>Kirklees</v>
          </cell>
          <cell r="C218">
            <v>0</v>
          </cell>
          <cell r="D218">
            <v>2364</v>
          </cell>
          <cell r="E218">
            <v>59.6</v>
          </cell>
          <cell r="F218">
            <v>50.3</v>
          </cell>
          <cell r="G218">
            <v>95</v>
          </cell>
          <cell r="H218">
            <v>92.2</v>
          </cell>
          <cell r="I218">
            <v>98.9</v>
          </cell>
          <cell r="J218">
            <v>300.10000000000002</v>
          </cell>
          <cell r="K218">
            <v>354.4</v>
          </cell>
          <cell r="L218">
            <v>96.5</v>
          </cell>
          <cell r="M218">
            <v>53.1</v>
          </cell>
          <cell r="N218">
            <v>0</v>
          </cell>
          <cell r="O218">
            <v>2302</v>
          </cell>
          <cell r="P218">
            <v>71.099999999999994</v>
          </cell>
          <cell r="Q218">
            <v>60</v>
          </cell>
          <cell r="R218">
            <v>96.7</v>
          </cell>
          <cell r="S218">
            <v>93.1</v>
          </cell>
          <cell r="T218">
            <v>99.3</v>
          </cell>
          <cell r="U218">
            <v>323.60000000000002</v>
          </cell>
          <cell r="V218">
            <v>390.6</v>
          </cell>
          <cell r="W218">
            <v>97</v>
          </cell>
          <cell r="X218">
            <v>61.7</v>
          </cell>
          <cell r="Y218">
            <v>0</v>
          </cell>
          <cell r="Z218">
            <v>4666</v>
          </cell>
          <cell r="AA218">
            <v>65.3</v>
          </cell>
          <cell r="AB218">
            <v>55.1</v>
          </cell>
          <cell r="AC218">
            <v>95.8</v>
          </cell>
          <cell r="AD218">
            <v>92.7</v>
          </cell>
          <cell r="AE218">
            <v>99.1</v>
          </cell>
          <cell r="AF218">
            <v>311.7</v>
          </cell>
          <cell r="AG218">
            <v>372.3</v>
          </cell>
          <cell r="AH218">
            <v>96.8</v>
          </cell>
          <cell r="AI218">
            <v>57.4</v>
          </cell>
        </row>
        <row r="219">
          <cell r="B219" t="str">
            <v>Leeds</v>
          </cell>
          <cell r="C219">
            <v>0</v>
          </cell>
          <cell r="D219">
            <v>3994</v>
          </cell>
          <cell r="E219">
            <v>55</v>
          </cell>
          <cell r="F219">
            <v>45.9</v>
          </cell>
          <cell r="G219">
            <v>89.2</v>
          </cell>
          <cell r="H219">
            <v>84.6</v>
          </cell>
          <cell r="I219">
            <v>97.5</v>
          </cell>
          <cell r="J219">
            <v>283.10000000000002</v>
          </cell>
          <cell r="K219">
            <v>324.8</v>
          </cell>
          <cell r="L219">
            <v>92.9</v>
          </cell>
          <cell r="M219">
            <v>48.9</v>
          </cell>
          <cell r="N219">
            <v>0</v>
          </cell>
          <cell r="O219">
            <v>3721</v>
          </cell>
          <cell r="P219">
            <v>65.2</v>
          </cell>
          <cell r="Q219">
            <v>54.8</v>
          </cell>
          <cell r="R219">
            <v>91.6</v>
          </cell>
          <cell r="S219">
            <v>87.1</v>
          </cell>
          <cell r="T219">
            <v>98</v>
          </cell>
          <cell r="U219">
            <v>308.8</v>
          </cell>
          <cell r="V219">
            <v>361.4</v>
          </cell>
          <cell r="W219">
            <v>93.7</v>
          </cell>
          <cell r="X219">
            <v>56.5</v>
          </cell>
          <cell r="Y219">
            <v>0</v>
          </cell>
          <cell r="Z219">
            <v>7715</v>
          </cell>
          <cell r="AA219">
            <v>59.9</v>
          </cell>
          <cell r="AB219">
            <v>50.2</v>
          </cell>
          <cell r="AC219">
            <v>90.3</v>
          </cell>
          <cell r="AD219">
            <v>85.8</v>
          </cell>
          <cell r="AE219">
            <v>97.7</v>
          </cell>
          <cell r="AF219">
            <v>295.5</v>
          </cell>
          <cell r="AG219">
            <v>342.4</v>
          </cell>
          <cell r="AH219">
            <v>93.3</v>
          </cell>
          <cell r="AI219">
            <v>52.6</v>
          </cell>
        </row>
        <row r="220">
          <cell r="B220" t="str">
            <v>North East Lincolnshire</v>
          </cell>
          <cell r="C220">
            <v>0</v>
          </cell>
          <cell r="D220">
            <v>896</v>
          </cell>
          <cell r="E220">
            <v>57.3</v>
          </cell>
          <cell r="F220">
            <v>50.8</v>
          </cell>
          <cell r="G220">
            <v>89.4</v>
          </cell>
          <cell r="H220">
            <v>88.2</v>
          </cell>
          <cell r="I220">
            <v>95.9</v>
          </cell>
          <cell r="J220">
            <v>278.8</v>
          </cell>
          <cell r="K220">
            <v>321.3</v>
          </cell>
          <cell r="L220">
            <v>93.6</v>
          </cell>
          <cell r="M220">
            <v>54.9</v>
          </cell>
          <cell r="N220">
            <v>0</v>
          </cell>
          <cell r="O220">
            <v>846</v>
          </cell>
          <cell r="P220">
            <v>65.400000000000006</v>
          </cell>
          <cell r="Q220">
            <v>58.9</v>
          </cell>
          <cell r="R220">
            <v>94.3</v>
          </cell>
          <cell r="S220">
            <v>92.7</v>
          </cell>
          <cell r="T220">
            <v>98.5</v>
          </cell>
          <cell r="U220">
            <v>301.89999999999998</v>
          </cell>
          <cell r="V220">
            <v>349.8</v>
          </cell>
          <cell r="W220">
            <v>96.7</v>
          </cell>
          <cell r="X220">
            <v>61.7</v>
          </cell>
          <cell r="Y220">
            <v>0</v>
          </cell>
          <cell r="Z220">
            <v>1742</v>
          </cell>
          <cell r="AA220">
            <v>61.2</v>
          </cell>
          <cell r="AB220">
            <v>54.7</v>
          </cell>
          <cell r="AC220">
            <v>91.8</v>
          </cell>
          <cell r="AD220">
            <v>90.4</v>
          </cell>
          <cell r="AE220">
            <v>97.1</v>
          </cell>
          <cell r="AF220">
            <v>290</v>
          </cell>
          <cell r="AG220">
            <v>335.1</v>
          </cell>
          <cell r="AH220">
            <v>95.1</v>
          </cell>
          <cell r="AI220">
            <v>58.2</v>
          </cell>
        </row>
        <row r="221">
          <cell r="B221" t="str">
            <v>North Lincolnshire</v>
          </cell>
          <cell r="C221">
            <v>0</v>
          </cell>
          <cell r="D221">
            <v>953</v>
          </cell>
          <cell r="E221">
            <v>56.3</v>
          </cell>
          <cell r="F221">
            <v>49.7</v>
          </cell>
          <cell r="G221">
            <v>87.7</v>
          </cell>
          <cell r="H221">
            <v>86.7</v>
          </cell>
          <cell r="I221">
            <v>97.5</v>
          </cell>
          <cell r="J221">
            <v>280.89999999999998</v>
          </cell>
          <cell r="K221">
            <v>326.39999999999998</v>
          </cell>
          <cell r="L221">
            <v>95.5</v>
          </cell>
          <cell r="M221">
            <v>52.7</v>
          </cell>
          <cell r="N221">
            <v>0</v>
          </cell>
          <cell r="O221">
            <v>925</v>
          </cell>
          <cell r="P221">
            <v>65.599999999999994</v>
          </cell>
          <cell r="Q221">
            <v>58.6</v>
          </cell>
          <cell r="R221">
            <v>92.8</v>
          </cell>
          <cell r="S221">
            <v>91.5</v>
          </cell>
          <cell r="T221">
            <v>98.7</v>
          </cell>
          <cell r="U221">
            <v>304.7</v>
          </cell>
          <cell r="V221">
            <v>356.6</v>
          </cell>
          <cell r="W221">
            <v>97.5</v>
          </cell>
          <cell r="X221">
            <v>60.9</v>
          </cell>
          <cell r="Y221">
            <v>0</v>
          </cell>
          <cell r="Z221">
            <v>1878</v>
          </cell>
          <cell r="AA221">
            <v>60.9</v>
          </cell>
          <cell r="AB221">
            <v>54.1</v>
          </cell>
          <cell r="AC221">
            <v>90.2</v>
          </cell>
          <cell r="AD221">
            <v>89</v>
          </cell>
          <cell r="AE221">
            <v>98.1</v>
          </cell>
          <cell r="AF221">
            <v>292.60000000000002</v>
          </cell>
          <cell r="AG221">
            <v>341.3</v>
          </cell>
          <cell r="AH221">
            <v>96.5</v>
          </cell>
          <cell r="AI221">
            <v>56.7</v>
          </cell>
        </row>
        <row r="222">
          <cell r="B222" t="str">
            <v>North Yorkshire</v>
          </cell>
          <cell r="C222">
            <v>0</v>
          </cell>
          <cell r="D222">
            <v>3275</v>
          </cell>
          <cell r="E222">
            <v>62.9</v>
          </cell>
          <cell r="F222">
            <v>53.4</v>
          </cell>
          <cell r="G222">
            <v>94.5</v>
          </cell>
          <cell r="H222">
            <v>90.8</v>
          </cell>
          <cell r="I222">
            <v>98.1</v>
          </cell>
          <cell r="J222">
            <v>310.3</v>
          </cell>
          <cell r="K222">
            <v>371.5</v>
          </cell>
          <cell r="L222">
            <v>93.8</v>
          </cell>
          <cell r="M222">
            <v>55.6</v>
          </cell>
          <cell r="N222">
            <v>0</v>
          </cell>
          <cell r="O222">
            <v>3275</v>
          </cell>
          <cell r="P222">
            <v>75.2</v>
          </cell>
          <cell r="Q222">
            <v>66.7</v>
          </cell>
          <cell r="R222">
            <v>96.5</v>
          </cell>
          <cell r="S222">
            <v>94.3</v>
          </cell>
          <cell r="T222">
            <v>99.1</v>
          </cell>
          <cell r="U222">
            <v>337.4</v>
          </cell>
          <cell r="V222">
            <v>416</v>
          </cell>
          <cell r="W222">
            <v>96.8</v>
          </cell>
          <cell r="X222">
            <v>68.2</v>
          </cell>
          <cell r="Y222">
            <v>0</v>
          </cell>
          <cell r="Z222">
            <v>6550</v>
          </cell>
          <cell r="AA222">
            <v>69.099999999999994</v>
          </cell>
          <cell r="AB222">
            <v>60.1</v>
          </cell>
          <cell r="AC222">
            <v>95.5</v>
          </cell>
          <cell r="AD222">
            <v>92.5</v>
          </cell>
          <cell r="AE222">
            <v>98.6</v>
          </cell>
          <cell r="AF222">
            <v>323.89999999999998</v>
          </cell>
          <cell r="AG222">
            <v>393.7</v>
          </cell>
          <cell r="AH222">
            <v>95.3</v>
          </cell>
          <cell r="AI222">
            <v>61.9</v>
          </cell>
        </row>
        <row r="223">
          <cell r="B223" t="str">
            <v>Rotherham</v>
          </cell>
          <cell r="C223">
            <v>0</v>
          </cell>
          <cell r="D223">
            <v>1737</v>
          </cell>
          <cell r="E223">
            <v>58.6</v>
          </cell>
          <cell r="F223">
            <v>52.2</v>
          </cell>
          <cell r="G223">
            <v>90.3</v>
          </cell>
          <cell r="H223">
            <v>88.4</v>
          </cell>
          <cell r="I223">
            <v>98.4</v>
          </cell>
          <cell r="J223">
            <v>283.5</v>
          </cell>
          <cell r="K223">
            <v>324.8</v>
          </cell>
          <cell r="L223">
            <v>95</v>
          </cell>
          <cell r="M223">
            <v>56.4</v>
          </cell>
          <cell r="N223">
            <v>0</v>
          </cell>
          <cell r="O223">
            <v>1643</v>
          </cell>
          <cell r="P223">
            <v>70.5</v>
          </cell>
          <cell r="Q223">
            <v>61.7</v>
          </cell>
          <cell r="R223">
            <v>95.2</v>
          </cell>
          <cell r="S223">
            <v>92.9</v>
          </cell>
          <cell r="T223">
            <v>99.3</v>
          </cell>
          <cell r="U223">
            <v>313.60000000000002</v>
          </cell>
          <cell r="V223">
            <v>367.1</v>
          </cell>
          <cell r="W223">
            <v>97.6</v>
          </cell>
          <cell r="X223">
            <v>64.2</v>
          </cell>
          <cell r="Y223">
            <v>0</v>
          </cell>
          <cell r="Z223">
            <v>3380</v>
          </cell>
          <cell r="AA223">
            <v>64.400000000000006</v>
          </cell>
          <cell r="AB223">
            <v>56.8</v>
          </cell>
          <cell r="AC223">
            <v>92.7</v>
          </cell>
          <cell r="AD223">
            <v>90.6</v>
          </cell>
          <cell r="AE223">
            <v>98.8</v>
          </cell>
          <cell r="AF223">
            <v>298.10000000000002</v>
          </cell>
          <cell r="AG223">
            <v>345.3</v>
          </cell>
          <cell r="AH223">
            <v>96.2</v>
          </cell>
          <cell r="AI223">
            <v>60.2</v>
          </cell>
        </row>
        <row r="224">
          <cell r="B224" t="str">
            <v>Sheffield</v>
          </cell>
          <cell r="C224">
            <v>0</v>
          </cell>
          <cell r="D224">
            <v>2783</v>
          </cell>
          <cell r="E224">
            <v>55.8</v>
          </cell>
          <cell r="F224">
            <v>47.8</v>
          </cell>
          <cell r="G224">
            <v>89.3</v>
          </cell>
          <cell r="H224">
            <v>87.5</v>
          </cell>
          <cell r="I224">
            <v>97.1</v>
          </cell>
          <cell r="J224">
            <v>283.10000000000002</v>
          </cell>
          <cell r="K224">
            <v>327</v>
          </cell>
          <cell r="L224">
            <v>94.2</v>
          </cell>
          <cell r="M224">
            <v>50.3</v>
          </cell>
          <cell r="N224">
            <v>0</v>
          </cell>
          <cell r="O224">
            <v>2662</v>
          </cell>
          <cell r="P224">
            <v>66.7</v>
          </cell>
          <cell r="Q224">
            <v>58.5</v>
          </cell>
          <cell r="R224">
            <v>91.9</v>
          </cell>
          <cell r="S224">
            <v>89.6</v>
          </cell>
          <cell r="T224">
            <v>98.1</v>
          </cell>
          <cell r="U224">
            <v>309.7</v>
          </cell>
          <cell r="V224">
            <v>364.4</v>
          </cell>
          <cell r="W224">
            <v>97</v>
          </cell>
          <cell r="X224">
            <v>60.8</v>
          </cell>
          <cell r="Y224">
            <v>0</v>
          </cell>
          <cell r="Z224">
            <v>5445</v>
          </cell>
          <cell r="AA224">
            <v>61.1</v>
          </cell>
          <cell r="AB224">
            <v>53</v>
          </cell>
          <cell r="AC224">
            <v>90.5</v>
          </cell>
          <cell r="AD224">
            <v>88.5</v>
          </cell>
          <cell r="AE224">
            <v>97.6</v>
          </cell>
          <cell r="AF224">
            <v>296.10000000000002</v>
          </cell>
          <cell r="AG224">
            <v>345.3</v>
          </cell>
          <cell r="AH224">
            <v>95.6</v>
          </cell>
          <cell r="AI224">
            <v>55.5</v>
          </cell>
        </row>
        <row r="225">
          <cell r="B225" t="str">
            <v>Wakefield</v>
          </cell>
          <cell r="C225">
            <v>0</v>
          </cell>
          <cell r="D225">
            <v>1868</v>
          </cell>
          <cell r="E225">
            <v>57.8</v>
          </cell>
          <cell r="F225">
            <v>50.3</v>
          </cell>
          <cell r="G225">
            <v>91.3</v>
          </cell>
          <cell r="H225">
            <v>89.9</v>
          </cell>
          <cell r="I225">
            <v>98.1</v>
          </cell>
          <cell r="J225">
            <v>284.39999999999998</v>
          </cell>
          <cell r="K225">
            <v>326.89999999999998</v>
          </cell>
          <cell r="L225">
            <v>97.3</v>
          </cell>
          <cell r="M225">
            <v>53.6</v>
          </cell>
          <cell r="N225">
            <v>0</v>
          </cell>
          <cell r="O225">
            <v>1803</v>
          </cell>
          <cell r="P225">
            <v>71.8</v>
          </cell>
          <cell r="Q225">
            <v>63.8</v>
          </cell>
          <cell r="R225">
            <v>95</v>
          </cell>
          <cell r="S225">
            <v>94.2</v>
          </cell>
          <cell r="T225">
            <v>99.1</v>
          </cell>
          <cell r="U225">
            <v>319.2</v>
          </cell>
          <cell r="V225">
            <v>378.9</v>
          </cell>
          <cell r="W225">
            <v>98.8</v>
          </cell>
          <cell r="X225">
            <v>65.099999999999994</v>
          </cell>
          <cell r="Y225">
            <v>0</v>
          </cell>
          <cell r="Z225">
            <v>3671</v>
          </cell>
          <cell r="AA225">
            <v>64.7</v>
          </cell>
          <cell r="AB225">
            <v>56.9</v>
          </cell>
          <cell r="AC225">
            <v>93.1</v>
          </cell>
          <cell r="AD225">
            <v>92</v>
          </cell>
          <cell r="AE225">
            <v>98.6</v>
          </cell>
          <cell r="AF225">
            <v>301.5</v>
          </cell>
          <cell r="AG225">
            <v>352.4</v>
          </cell>
          <cell r="AH225">
            <v>98</v>
          </cell>
          <cell r="AI225">
            <v>59.2</v>
          </cell>
        </row>
        <row r="226">
          <cell r="B226" t="str">
            <v>York</v>
          </cell>
          <cell r="C226">
            <v>0</v>
          </cell>
          <cell r="D226">
            <v>824</v>
          </cell>
          <cell r="E226">
            <v>67.2</v>
          </cell>
          <cell r="F226">
            <v>56.4</v>
          </cell>
          <cell r="G226">
            <v>93.9</v>
          </cell>
          <cell r="H226">
            <v>93.6</v>
          </cell>
          <cell r="I226">
            <v>98.4</v>
          </cell>
          <cell r="J226">
            <v>312</v>
          </cell>
          <cell r="K226">
            <v>376.2</v>
          </cell>
          <cell r="L226">
            <v>97.2</v>
          </cell>
          <cell r="M226">
            <v>57.5</v>
          </cell>
          <cell r="N226">
            <v>0</v>
          </cell>
          <cell r="O226">
            <v>873</v>
          </cell>
          <cell r="P226">
            <v>77.8</v>
          </cell>
          <cell r="Q226">
            <v>66.900000000000006</v>
          </cell>
          <cell r="R226">
            <v>96.7</v>
          </cell>
          <cell r="S226">
            <v>95</v>
          </cell>
          <cell r="T226">
            <v>98.4</v>
          </cell>
          <cell r="U226">
            <v>339.6</v>
          </cell>
          <cell r="V226">
            <v>418.3</v>
          </cell>
          <cell r="W226">
            <v>97.6</v>
          </cell>
          <cell r="X226">
            <v>67.099999999999994</v>
          </cell>
          <cell r="Y226">
            <v>0</v>
          </cell>
          <cell r="Z226">
            <v>1697</v>
          </cell>
          <cell r="AA226">
            <v>72.7</v>
          </cell>
          <cell r="AB226">
            <v>61.8</v>
          </cell>
          <cell r="AC226">
            <v>95.3</v>
          </cell>
          <cell r="AD226">
            <v>94.3</v>
          </cell>
          <cell r="AE226">
            <v>98.4</v>
          </cell>
          <cell r="AF226">
            <v>326.2</v>
          </cell>
          <cell r="AG226">
            <v>397.8</v>
          </cell>
          <cell r="AH226">
            <v>97.4</v>
          </cell>
          <cell r="AI226">
            <v>62.5</v>
          </cell>
        </row>
        <row r="227">
          <cell r="B227" t="str">
            <v>East Midlands</v>
          </cell>
          <cell r="C227">
            <v>0</v>
          </cell>
          <cell r="D227">
            <v>25327</v>
          </cell>
          <cell r="E227">
            <v>56.8</v>
          </cell>
          <cell r="F227">
            <v>47.5</v>
          </cell>
          <cell r="G227">
            <v>91.9</v>
          </cell>
          <cell r="H227">
            <v>89.6</v>
          </cell>
          <cell r="I227">
            <v>97.7</v>
          </cell>
          <cell r="J227">
            <v>290.89999999999998</v>
          </cell>
          <cell r="K227">
            <v>335.1</v>
          </cell>
          <cell r="L227">
            <v>94.7</v>
          </cell>
          <cell r="M227">
            <v>50.2</v>
          </cell>
          <cell r="N227">
            <v>0</v>
          </cell>
          <cell r="O227">
            <v>24039</v>
          </cell>
          <cell r="P227">
            <v>68.8</v>
          </cell>
          <cell r="Q227">
            <v>59.2</v>
          </cell>
          <cell r="R227">
            <v>94.6</v>
          </cell>
          <cell r="S227">
            <v>92.4</v>
          </cell>
          <cell r="T227">
            <v>98.7</v>
          </cell>
          <cell r="U227">
            <v>318.7</v>
          </cell>
          <cell r="V227">
            <v>374.2</v>
          </cell>
          <cell r="W227">
            <v>96.4</v>
          </cell>
          <cell r="X227">
            <v>61.2</v>
          </cell>
          <cell r="Y227">
            <v>0</v>
          </cell>
          <cell r="Z227">
            <v>49366</v>
          </cell>
          <cell r="AA227">
            <v>62.6</v>
          </cell>
          <cell r="AB227">
            <v>53.2</v>
          </cell>
          <cell r="AC227">
            <v>93.2</v>
          </cell>
          <cell r="AD227">
            <v>91</v>
          </cell>
          <cell r="AE227">
            <v>98.2</v>
          </cell>
          <cell r="AF227">
            <v>304.39999999999998</v>
          </cell>
          <cell r="AG227">
            <v>354.2</v>
          </cell>
          <cell r="AH227">
            <v>95.6</v>
          </cell>
          <cell r="AI227">
            <v>55.6</v>
          </cell>
        </row>
        <row r="228">
          <cell r="B228" t="str">
            <v>Derby</v>
          </cell>
          <cell r="C228">
            <v>0</v>
          </cell>
          <cell r="D228">
            <v>1470</v>
          </cell>
          <cell r="E228">
            <v>53</v>
          </cell>
          <cell r="F228">
            <v>42.9</v>
          </cell>
          <cell r="G228">
            <v>91.6</v>
          </cell>
          <cell r="H228">
            <v>90.3</v>
          </cell>
          <cell r="I228">
            <v>97.4</v>
          </cell>
          <cell r="J228">
            <v>285.3</v>
          </cell>
          <cell r="K228">
            <v>320.8</v>
          </cell>
          <cell r="L228">
            <v>95.4</v>
          </cell>
          <cell r="M228">
            <v>45.9</v>
          </cell>
          <cell r="N228">
            <v>0</v>
          </cell>
          <cell r="O228">
            <v>1388</v>
          </cell>
          <cell r="P228">
            <v>64.3</v>
          </cell>
          <cell r="Q228">
            <v>55.4</v>
          </cell>
          <cell r="R228">
            <v>93.3</v>
          </cell>
          <cell r="S228">
            <v>91.6</v>
          </cell>
          <cell r="T228">
            <v>98.2</v>
          </cell>
          <cell r="U228">
            <v>307.5</v>
          </cell>
          <cell r="V228">
            <v>350.4</v>
          </cell>
          <cell r="W228">
            <v>96.5</v>
          </cell>
          <cell r="X228">
            <v>58.2</v>
          </cell>
          <cell r="Y228">
            <v>0</v>
          </cell>
          <cell r="Z228">
            <v>2858</v>
          </cell>
          <cell r="AA228">
            <v>58.5</v>
          </cell>
          <cell r="AB228">
            <v>49</v>
          </cell>
          <cell r="AC228">
            <v>92.4</v>
          </cell>
          <cell r="AD228">
            <v>91</v>
          </cell>
          <cell r="AE228">
            <v>97.8</v>
          </cell>
          <cell r="AF228">
            <v>296.10000000000002</v>
          </cell>
          <cell r="AG228">
            <v>335.1</v>
          </cell>
          <cell r="AH228">
            <v>96</v>
          </cell>
          <cell r="AI228">
            <v>51.9</v>
          </cell>
        </row>
        <row r="229">
          <cell r="B229" t="str">
            <v>Derbyshire</v>
          </cell>
          <cell r="C229">
            <v>0</v>
          </cell>
          <cell r="D229">
            <v>4349</v>
          </cell>
          <cell r="E229">
            <v>56.6</v>
          </cell>
          <cell r="F229">
            <v>46.8</v>
          </cell>
          <cell r="G229">
            <v>92.9</v>
          </cell>
          <cell r="H229">
            <v>90.9</v>
          </cell>
          <cell r="I229">
            <v>98.4</v>
          </cell>
          <cell r="J229">
            <v>291</v>
          </cell>
          <cell r="K229">
            <v>330.5</v>
          </cell>
          <cell r="L229">
            <v>95.7</v>
          </cell>
          <cell r="M229">
            <v>49.4</v>
          </cell>
          <cell r="N229">
            <v>0</v>
          </cell>
          <cell r="O229">
            <v>3955</v>
          </cell>
          <cell r="P229">
            <v>69.2</v>
          </cell>
          <cell r="Q229">
            <v>59.7</v>
          </cell>
          <cell r="R229">
            <v>95.6</v>
          </cell>
          <cell r="S229">
            <v>94</v>
          </cell>
          <cell r="T229">
            <v>98.9</v>
          </cell>
          <cell r="U229">
            <v>320.60000000000002</v>
          </cell>
          <cell r="V229">
            <v>370.9</v>
          </cell>
          <cell r="W229">
            <v>97.4</v>
          </cell>
          <cell r="X229">
            <v>61.9</v>
          </cell>
          <cell r="Y229">
            <v>0</v>
          </cell>
          <cell r="Z229">
            <v>8304</v>
          </cell>
          <cell r="AA229">
            <v>62.6</v>
          </cell>
          <cell r="AB229">
            <v>52.9</v>
          </cell>
          <cell r="AC229">
            <v>94.2</v>
          </cell>
          <cell r="AD229">
            <v>92.4</v>
          </cell>
          <cell r="AE229">
            <v>98.6</v>
          </cell>
          <cell r="AF229">
            <v>305.10000000000002</v>
          </cell>
          <cell r="AG229">
            <v>349.8</v>
          </cell>
          <cell r="AH229">
            <v>96.6</v>
          </cell>
          <cell r="AI229">
            <v>55.4</v>
          </cell>
        </row>
        <row r="230">
          <cell r="B230" t="str">
            <v>Leicester</v>
          </cell>
          <cell r="C230">
            <v>0</v>
          </cell>
          <cell r="D230">
            <v>1718</v>
          </cell>
          <cell r="E230">
            <v>54.4</v>
          </cell>
          <cell r="F230">
            <v>44.9</v>
          </cell>
          <cell r="G230">
            <v>88.7</v>
          </cell>
          <cell r="H230">
            <v>86.7</v>
          </cell>
          <cell r="I230">
            <v>95.9</v>
          </cell>
          <cell r="J230">
            <v>281.39999999999998</v>
          </cell>
          <cell r="K230">
            <v>325.2</v>
          </cell>
          <cell r="L230">
            <v>91.8</v>
          </cell>
          <cell r="M230">
            <v>47</v>
          </cell>
          <cell r="N230">
            <v>0</v>
          </cell>
          <cell r="O230">
            <v>1627</v>
          </cell>
          <cell r="P230">
            <v>68.900000000000006</v>
          </cell>
          <cell r="Q230">
            <v>57.8</v>
          </cell>
          <cell r="R230">
            <v>93.8</v>
          </cell>
          <cell r="S230">
            <v>90.5</v>
          </cell>
          <cell r="T230">
            <v>98.3</v>
          </cell>
          <cell r="U230">
            <v>313.2</v>
          </cell>
          <cell r="V230">
            <v>370.8</v>
          </cell>
          <cell r="W230">
            <v>95.1</v>
          </cell>
          <cell r="X230">
            <v>58.5</v>
          </cell>
          <cell r="Y230">
            <v>0</v>
          </cell>
          <cell r="Z230">
            <v>3345</v>
          </cell>
          <cell r="AA230">
            <v>61.4</v>
          </cell>
          <cell r="AB230">
            <v>51.2</v>
          </cell>
          <cell r="AC230">
            <v>91.2</v>
          </cell>
          <cell r="AD230">
            <v>88.5</v>
          </cell>
          <cell r="AE230">
            <v>97.1</v>
          </cell>
          <cell r="AF230">
            <v>296.89999999999998</v>
          </cell>
          <cell r="AG230">
            <v>347.4</v>
          </cell>
          <cell r="AH230">
            <v>93.4</v>
          </cell>
          <cell r="AI230">
            <v>52.6</v>
          </cell>
        </row>
        <row r="231">
          <cell r="B231" t="str">
            <v>Leicestershire</v>
          </cell>
          <cell r="C231">
            <v>0</v>
          </cell>
          <cell r="D231">
            <v>3788</v>
          </cell>
          <cell r="E231">
            <v>60.3</v>
          </cell>
          <cell r="F231">
            <v>50.4</v>
          </cell>
          <cell r="G231">
            <v>92.1</v>
          </cell>
          <cell r="H231">
            <v>90.7</v>
          </cell>
          <cell r="I231">
            <v>98</v>
          </cell>
          <cell r="J231">
            <v>299</v>
          </cell>
          <cell r="K231">
            <v>346.5</v>
          </cell>
          <cell r="L231">
            <v>95.4</v>
          </cell>
          <cell r="M231">
            <v>52.6</v>
          </cell>
          <cell r="N231">
            <v>0</v>
          </cell>
          <cell r="O231">
            <v>3455</v>
          </cell>
          <cell r="P231">
            <v>72.099999999999994</v>
          </cell>
          <cell r="Q231">
            <v>62.1</v>
          </cell>
          <cell r="R231">
            <v>94.7</v>
          </cell>
          <cell r="S231">
            <v>93.1</v>
          </cell>
          <cell r="T231">
            <v>98.5</v>
          </cell>
          <cell r="U231">
            <v>325.39999999999998</v>
          </cell>
          <cell r="V231">
            <v>382</v>
          </cell>
          <cell r="W231">
            <v>96.8</v>
          </cell>
          <cell r="X231">
            <v>63.7</v>
          </cell>
          <cell r="Y231">
            <v>0</v>
          </cell>
          <cell r="Z231">
            <v>7243</v>
          </cell>
          <cell r="AA231">
            <v>66</v>
          </cell>
          <cell r="AB231">
            <v>56</v>
          </cell>
          <cell r="AC231">
            <v>93.3</v>
          </cell>
          <cell r="AD231">
            <v>91.8</v>
          </cell>
          <cell r="AE231">
            <v>98.2</v>
          </cell>
          <cell r="AF231">
            <v>311.60000000000002</v>
          </cell>
          <cell r="AG231">
            <v>363.4</v>
          </cell>
          <cell r="AH231">
            <v>96.1</v>
          </cell>
          <cell r="AI231">
            <v>57.9</v>
          </cell>
        </row>
        <row r="232">
          <cell r="B232" t="str">
            <v>Lincolnshire</v>
          </cell>
          <cell r="C232">
            <v>0</v>
          </cell>
          <cell r="D232">
            <v>4189</v>
          </cell>
          <cell r="E232">
            <v>59.3</v>
          </cell>
          <cell r="F232">
            <v>49.5</v>
          </cell>
          <cell r="G232">
            <v>92.3</v>
          </cell>
          <cell r="H232">
            <v>89.1</v>
          </cell>
          <cell r="I232">
            <v>97.7</v>
          </cell>
          <cell r="J232">
            <v>298.39999999999998</v>
          </cell>
          <cell r="K232">
            <v>349.6</v>
          </cell>
          <cell r="L232">
            <v>94.1</v>
          </cell>
          <cell r="M232">
            <v>51.9</v>
          </cell>
          <cell r="N232">
            <v>0</v>
          </cell>
          <cell r="O232">
            <v>4054</v>
          </cell>
          <cell r="P232">
            <v>69.7</v>
          </cell>
          <cell r="Q232">
            <v>58.6</v>
          </cell>
          <cell r="R232">
            <v>94.9</v>
          </cell>
          <cell r="S232">
            <v>92</v>
          </cell>
          <cell r="T232">
            <v>98.5</v>
          </cell>
          <cell r="U232">
            <v>323.3</v>
          </cell>
          <cell r="V232">
            <v>382.7</v>
          </cell>
          <cell r="W232">
            <v>95.8</v>
          </cell>
          <cell r="X232">
            <v>60.5</v>
          </cell>
          <cell r="Y232">
            <v>0</v>
          </cell>
          <cell r="Z232">
            <v>8243</v>
          </cell>
          <cell r="AA232">
            <v>64.400000000000006</v>
          </cell>
          <cell r="AB232">
            <v>53.9</v>
          </cell>
          <cell r="AC232">
            <v>93.6</v>
          </cell>
          <cell r="AD232">
            <v>90.5</v>
          </cell>
          <cell r="AE232">
            <v>98.1</v>
          </cell>
          <cell r="AF232">
            <v>310.7</v>
          </cell>
          <cell r="AG232">
            <v>365.9</v>
          </cell>
          <cell r="AH232">
            <v>94.9</v>
          </cell>
          <cell r="AI232">
            <v>56.1</v>
          </cell>
        </row>
        <row r="233">
          <cell r="B233" t="str">
            <v>Northamptonshire</v>
          </cell>
          <cell r="C233">
            <v>0</v>
          </cell>
          <cell r="D233">
            <v>3924</v>
          </cell>
          <cell r="E233">
            <v>54.6</v>
          </cell>
          <cell r="F233">
            <v>45.5</v>
          </cell>
          <cell r="G233">
            <v>93.1</v>
          </cell>
          <cell r="H233">
            <v>90.9</v>
          </cell>
          <cell r="I233">
            <v>97.8</v>
          </cell>
          <cell r="J233">
            <v>288.2</v>
          </cell>
          <cell r="K233">
            <v>331.3</v>
          </cell>
          <cell r="L233">
            <v>96</v>
          </cell>
          <cell r="M233">
            <v>48.4</v>
          </cell>
          <cell r="N233">
            <v>0</v>
          </cell>
          <cell r="O233">
            <v>3885</v>
          </cell>
          <cell r="P233">
            <v>66.8</v>
          </cell>
          <cell r="Q233">
            <v>56.6</v>
          </cell>
          <cell r="R233">
            <v>94.9</v>
          </cell>
          <cell r="S233">
            <v>93.2</v>
          </cell>
          <cell r="T233">
            <v>98.7</v>
          </cell>
          <cell r="U233">
            <v>317.8</v>
          </cell>
          <cell r="V233">
            <v>375.7</v>
          </cell>
          <cell r="W233">
            <v>97</v>
          </cell>
          <cell r="X233">
            <v>58.6</v>
          </cell>
          <cell r="Y233">
            <v>0</v>
          </cell>
          <cell r="Z233">
            <v>7809</v>
          </cell>
          <cell r="AA233">
            <v>60.7</v>
          </cell>
          <cell r="AB233">
            <v>51</v>
          </cell>
          <cell r="AC233">
            <v>94</v>
          </cell>
          <cell r="AD233">
            <v>92</v>
          </cell>
          <cell r="AE233">
            <v>98.3</v>
          </cell>
          <cell r="AF233">
            <v>302.89999999999998</v>
          </cell>
          <cell r="AG233">
            <v>353.4</v>
          </cell>
          <cell r="AH233">
            <v>96.5</v>
          </cell>
          <cell r="AI233">
            <v>53.5</v>
          </cell>
        </row>
        <row r="234">
          <cell r="B234" t="str">
            <v>Nottingham</v>
          </cell>
          <cell r="C234">
            <v>0</v>
          </cell>
          <cell r="D234">
            <v>1370</v>
          </cell>
          <cell r="E234">
            <v>44.2</v>
          </cell>
          <cell r="F234">
            <v>37.200000000000003</v>
          </cell>
          <cell r="G234">
            <v>83.9</v>
          </cell>
          <cell r="H234">
            <v>82.3</v>
          </cell>
          <cell r="I234">
            <v>95.3</v>
          </cell>
          <cell r="J234">
            <v>254.1</v>
          </cell>
          <cell r="K234">
            <v>290.3</v>
          </cell>
          <cell r="L234">
            <v>90</v>
          </cell>
          <cell r="M234">
            <v>41.6</v>
          </cell>
          <cell r="N234">
            <v>0</v>
          </cell>
          <cell r="O234">
            <v>1339</v>
          </cell>
          <cell r="P234">
            <v>55.9</v>
          </cell>
          <cell r="Q234">
            <v>49.5</v>
          </cell>
          <cell r="R234">
            <v>88.5</v>
          </cell>
          <cell r="S234">
            <v>85.1</v>
          </cell>
          <cell r="T234">
            <v>97.9</v>
          </cell>
          <cell r="U234">
            <v>284.89999999999998</v>
          </cell>
          <cell r="V234">
            <v>330.3</v>
          </cell>
          <cell r="W234">
            <v>92.9</v>
          </cell>
          <cell r="X234">
            <v>52.7</v>
          </cell>
          <cell r="Y234">
            <v>0</v>
          </cell>
          <cell r="Z234">
            <v>2709</v>
          </cell>
          <cell r="AA234">
            <v>50</v>
          </cell>
          <cell r="AB234">
            <v>43.3</v>
          </cell>
          <cell r="AC234">
            <v>86.2</v>
          </cell>
          <cell r="AD234">
            <v>83.7</v>
          </cell>
          <cell r="AE234">
            <v>96.6</v>
          </cell>
          <cell r="AF234">
            <v>269.3</v>
          </cell>
          <cell r="AG234">
            <v>310.10000000000002</v>
          </cell>
          <cell r="AH234">
            <v>91.4</v>
          </cell>
          <cell r="AI234">
            <v>47.1</v>
          </cell>
        </row>
        <row r="235">
          <cell r="B235" t="str">
            <v>Nottinghamshire</v>
          </cell>
          <cell r="C235">
            <v>0</v>
          </cell>
          <cell r="D235">
            <v>4283</v>
          </cell>
          <cell r="E235">
            <v>59.3</v>
          </cell>
          <cell r="F235">
            <v>51.1</v>
          </cell>
          <cell r="G235">
            <v>92.8</v>
          </cell>
          <cell r="H235">
            <v>89.9</v>
          </cell>
          <cell r="I235">
            <v>98.4</v>
          </cell>
          <cell r="J235">
            <v>295.7</v>
          </cell>
          <cell r="K235">
            <v>342.4</v>
          </cell>
          <cell r="L235">
            <v>94.8</v>
          </cell>
          <cell r="M235">
            <v>53.9</v>
          </cell>
          <cell r="N235">
            <v>0</v>
          </cell>
          <cell r="O235">
            <v>4107</v>
          </cell>
          <cell r="P235">
            <v>72</v>
          </cell>
          <cell r="Q235">
            <v>63.6</v>
          </cell>
          <cell r="R235">
            <v>95.7</v>
          </cell>
          <cell r="S235">
            <v>93.4</v>
          </cell>
          <cell r="T235">
            <v>99.3</v>
          </cell>
          <cell r="U235">
            <v>323.89999999999998</v>
          </cell>
          <cell r="V235">
            <v>384.8</v>
          </cell>
          <cell r="W235">
            <v>96.9</v>
          </cell>
          <cell r="X235">
            <v>65.900000000000006</v>
          </cell>
          <cell r="Y235">
            <v>0</v>
          </cell>
          <cell r="Z235">
            <v>8390</v>
          </cell>
          <cell r="AA235">
            <v>65.5</v>
          </cell>
          <cell r="AB235">
            <v>57.2</v>
          </cell>
          <cell r="AC235">
            <v>94.2</v>
          </cell>
          <cell r="AD235">
            <v>91.6</v>
          </cell>
          <cell r="AE235">
            <v>98.8</v>
          </cell>
          <cell r="AF235">
            <v>309.5</v>
          </cell>
          <cell r="AG235">
            <v>363.2</v>
          </cell>
          <cell r="AH235">
            <v>95.8</v>
          </cell>
          <cell r="AI235">
            <v>59.8</v>
          </cell>
        </row>
        <row r="236">
          <cell r="B236" t="str">
            <v>Rutland</v>
          </cell>
          <cell r="C236">
            <v>0</v>
          </cell>
          <cell r="D236">
            <v>236</v>
          </cell>
          <cell r="E236">
            <v>61.4</v>
          </cell>
          <cell r="F236">
            <v>54.7</v>
          </cell>
          <cell r="G236">
            <v>93.6</v>
          </cell>
          <cell r="H236">
            <v>92.8</v>
          </cell>
          <cell r="I236">
            <v>100</v>
          </cell>
          <cell r="J236">
            <v>303.8</v>
          </cell>
          <cell r="K236">
            <v>334.4</v>
          </cell>
          <cell r="L236">
            <v>98.3</v>
          </cell>
          <cell r="M236">
            <v>58.5</v>
          </cell>
          <cell r="N236">
            <v>0</v>
          </cell>
          <cell r="O236">
            <v>229</v>
          </cell>
          <cell r="P236">
            <v>73.400000000000006</v>
          </cell>
          <cell r="Q236">
            <v>69.400000000000006</v>
          </cell>
          <cell r="R236">
            <v>95.2</v>
          </cell>
          <cell r="S236">
            <v>93.9</v>
          </cell>
          <cell r="T236">
            <v>100</v>
          </cell>
          <cell r="U236">
            <v>330.1</v>
          </cell>
          <cell r="V236">
            <v>370</v>
          </cell>
          <cell r="W236">
            <v>98.3</v>
          </cell>
          <cell r="X236">
            <v>72.099999999999994</v>
          </cell>
          <cell r="Y236">
            <v>0</v>
          </cell>
          <cell r="Z236">
            <v>465</v>
          </cell>
          <cell r="AA236">
            <v>67.3</v>
          </cell>
          <cell r="AB236">
            <v>61.9</v>
          </cell>
          <cell r="AC236">
            <v>94.4</v>
          </cell>
          <cell r="AD236">
            <v>93.3</v>
          </cell>
          <cell r="AE236">
            <v>100</v>
          </cell>
          <cell r="AF236">
            <v>316.8</v>
          </cell>
          <cell r="AG236">
            <v>351.9</v>
          </cell>
          <cell r="AH236">
            <v>98.3</v>
          </cell>
          <cell r="AI236">
            <v>65.2</v>
          </cell>
        </row>
        <row r="237">
          <cell r="B237" t="str">
            <v>West Midlands</v>
          </cell>
          <cell r="C237">
            <v>0</v>
          </cell>
          <cell r="D237">
            <v>31781</v>
          </cell>
          <cell r="E237">
            <v>58.2</v>
          </cell>
          <cell r="F237">
            <v>49.5</v>
          </cell>
          <cell r="G237">
            <v>91.5</v>
          </cell>
          <cell r="H237">
            <v>88.4</v>
          </cell>
          <cell r="I237">
            <v>97.6</v>
          </cell>
          <cell r="J237">
            <v>291.89999999999998</v>
          </cell>
          <cell r="K237">
            <v>338.4</v>
          </cell>
          <cell r="L237">
            <v>94.2</v>
          </cell>
          <cell r="M237">
            <v>52.3</v>
          </cell>
          <cell r="N237">
            <v>0</v>
          </cell>
          <cell r="O237">
            <v>30595</v>
          </cell>
          <cell r="P237">
            <v>69.5</v>
          </cell>
          <cell r="Q237">
            <v>59.2</v>
          </cell>
          <cell r="R237">
            <v>94.8</v>
          </cell>
          <cell r="S237">
            <v>91.7</v>
          </cell>
          <cell r="T237">
            <v>98.8</v>
          </cell>
          <cell r="U237">
            <v>320.2</v>
          </cell>
          <cell r="V237">
            <v>378.9</v>
          </cell>
          <cell r="W237">
            <v>96.3</v>
          </cell>
          <cell r="X237">
            <v>60.9</v>
          </cell>
          <cell r="Y237">
            <v>0</v>
          </cell>
          <cell r="Z237">
            <v>62376</v>
          </cell>
          <cell r="AA237">
            <v>63.8</v>
          </cell>
          <cell r="AB237">
            <v>54.2</v>
          </cell>
          <cell r="AC237">
            <v>93.1</v>
          </cell>
          <cell r="AD237">
            <v>90</v>
          </cell>
          <cell r="AE237">
            <v>98.2</v>
          </cell>
          <cell r="AF237">
            <v>305.8</v>
          </cell>
          <cell r="AG237">
            <v>358.3</v>
          </cell>
          <cell r="AH237">
            <v>95.2</v>
          </cell>
          <cell r="AI237">
            <v>56.5</v>
          </cell>
        </row>
        <row r="238">
          <cell r="B238" t="str">
            <v>Birmingham</v>
          </cell>
          <cell r="C238">
            <v>0</v>
          </cell>
          <cell r="D238">
            <v>6076</v>
          </cell>
          <cell r="E238">
            <v>58.2</v>
          </cell>
          <cell r="F238">
            <v>50.4</v>
          </cell>
          <cell r="G238">
            <v>91.4</v>
          </cell>
          <cell r="H238">
            <v>88.5</v>
          </cell>
          <cell r="I238">
            <v>97</v>
          </cell>
          <cell r="J238">
            <v>292.2</v>
          </cell>
          <cell r="K238">
            <v>337.3</v>
          </cell>
          <cell r="L238">
            <v>94.1</v>
          </cell>
          <cell r="M238">
            <v>53.3</v>
          </cell>
          <cell r="N238">
            <v>0</v>
          </cell>
          <cell r="O238">
            <v>6079</v>
          </cell>
          <cell r="P238">
            <v>69.599999999999994</v>
          </cell>
          <cell r="Q238">
            <v>60</v>
          </cell>
          <cell r="R238">
            <v>95.5</v>
          </cell>
          <cell r="S238">
            <v>92.8</v>
          </cell>
          <cell r="T238">
            <v>98.7</v>
          </cell>
          <cell r="U238">
            <v>323.60000000000002</v>
          </cell>
          <cell r="V238">
            <v>388</v>
          </cell>
          <cell r="W238">
            <v>96.9</v>
          </cell>
          <cell r="X238">
            <v>61.8</v>
          </cell>
          <cell r="Y238">
            <v>0</v>
          </cell>
          <cell r="Z238">
            <v>12155</v>
          </cell>
          <cell r="AA238">
            <v>63.9</v>
          </cell>
          <cell r="AB238">
            <v>55.2</v>
          </cell>
          <cell r="AC238">
            <v>93.5</v>
          </cell>
          <cell r="AD238">
            <v>90.7</v>
          </cell>
          <cell r="AE238">
            <v>97.8</v>
          </cell>
          <cell r="AF238">
            <v>307.89999999999998</v>
          </cell>
          <cell r="AG238">
            <v>362.6</v>
          </cell>
          <cell r="AH238">
            <v>95.5</v>
          </cell>
          <cell r="AI238">
            <v>57.6</v>
          </cell>
        </row>
        <row r="239">
          <cell r="B239" t="str">
            <v>Coventry</v>
          </cell>
          <cell r="C239">
            <v>0</v>
          </cell>
          <cell r="D239">
            <v>1744</v>
          </cell>
          <cell r="E239">
            <v>55.4</v>
          </cell>
          <cell r="F239">
            <v>45.9</v>
          </cell>
          <cell r="G239">
            <v>91.9</v>
          </cell>
          <cell r="H239">
            <v>84.9</v>
          </cell>
          <cell r="I239">
            <v>97.9</v>
          </cell>
          <cell r="J239">
            <v>287.7</v>
          </cell>
          <cell r="K239">
            <v>331.1</v>
          </cell>
          <cell r="L239">
            <v>89.4</v>
          </cell>
          <cell r="M239">
            <v>49.1</v>
          </cell>
          <cell r="N239">
            <v>0</v>
          </cell>
          <cell r="O239">
            <v>1697</v>
          </cell>
          <cell r="P239">
            <v>66.2</v>
          </cell>
          <cell r="Q239">
            <v>55.2</v>
          </cell>
          <cell r="R239">
            <v>94.6</v>
          </cell>
          <cell r="S239">
            <v>87.3</v>
          </cell>
          <cell r="T239">
            <v>98.4</v>
          </cell>
          <cell r="U239">
            <v>311</v>
          </cell>
          <cell r="V239">
            <v>360.2</v>
          </cell>
          <cell r="W239">
            <v>91.6</v>
          </cell>
          <cell r="X239">
            <v>57</v>
          </cell>
          <cell r="Y239">
            <v>0</v>
          </cell>
          <cell r="Z239">
            <v>3441</v>
          </cell>
          <cell r="AA239">
            <v>60.7</v>
          </cell>
          <cell r="AB239">
            <v>50.5</v>
          </cell>
          <cell r="AC239">
            <v>93.2</v>
          </cell>
          <cell r="AD239">
            <v>86.1</v>
          </cell>
          <cell r="AE239">
            <v>98.1</v>
          </cell>
          <cell r="AF239">
            <v>299.2</v>
          </cell>
          <cell r="AG239">
            <v>345.5</v>
          </cell>
          <cell r="AH239">
            <v>90.5</v>
          </cell>
          <cell r="AI239">
            <v>53</v>
          </cell>
        </row>
        <row r="240">
          <cell r="B240" t="str">
            <v>Dudley</v>
          </cell>
          <cell r="C240">
            <v>0</v>
          </cell>
          <cell r="D240">
            <v>1877</v>
          </cell>
          <cell r="E240">
            <v>56.8</v>
          </cell>
          <cell r="F240">
            <v>48.5</v>
          </cell>
          <cell r="G240">
            <v>92.9</v>
          </cell>
          <cell r="H240">
            <v>90.6</v>
          </cell>
          <cell r="I240">
            <v>98.9</v>
          </cell>
          <cell r="J240">
            <v>292.5</v>
          </cell>
          <cell r="K240">
            <v>330.9</v>
          </cell>
          <cell r="L240">
            <v>96.5</v>
          </cell>
          <cell r="M240">
            <v>52.4</v>
          </cell>
          <cell r="N240">
            <v>0</v>
          </cell>
          <cell r="O240">
            <v>1860</v>
          </cell>
          <cell r="P240">
            <v>67.8</v>
          </cell>
          <cell r="Q240">
            <v>56.8</v>
          </cell>
          <cell r="R240">
            <v>95.6</v>
          </cell>
          <cell r="S240">
            <v>92.6</v>
          </cell>
          <cell r="T240">
            <v>99.4</v>
          </cell>
          <cell r="U240">
            <v>318.2</v>
          </cell>
          <cell r="V240">
            <v>368.4</v>
          </cell>
          <cell r="W240">
            <v>97.5</v>
          </cell>
          <cell r="X240">
            <v>58.4</v>
          </cell>
          <cell r="Y240">
            <v>0</v>
          </cell>
          <cell r="Z240">
            <v>3737</v>
          </cell>
          <cell r="AA240">
            <v>62.3</v>
          </cell>
          <cell r="AB240">
            <v>52.7</v>
          </cell>
          <cell r="AC240">
            <v>94.2</v>
          </cell>
          <cell r="AD240">
            <v>91.6</v>
          </cell>
          <cell r="AE240">
            <v>99.1</v>
          </cell>
          <cell r="AF240">
            <v>305.3</v>
          </cell>
          <cell r="AG240">
            <v>349.5</v>
          </cell>
          <cell r="AH240">
            <v>97</v>
          </cell>
          <cell r="AI240">
            <v>55.4</v>
          </cell>
        </row>
        <row r="241">
          <cell r="B241" t="str">
            <v>Herefordshire, County of</v>
          </cell>
          <cell r="C241">
            <v>0</v>
          </cell>
          <cell r="D241">
            <v>936</v>
          </cell>
          <cell r="E241">
            <v>61.4</v>
          </cell>
          <cell r="F241">
            <v>51.2</v>
          </cell>
          <cell r="G241">
            <v>93.5</v>
          </cell>
          <cell r="H241">
            <v>91.8</v>
          </cell>
          <cell r="I241">
            <v>98</v>
          </cell>
          <cell r="J241">
            <v>302</v>
          </cell>
          <cell r="K241">
            <v>347.5</v>
          </cell>
          <cell r="L241">
            <v>95.6</v>
          </cell>
          <cell r="M241">
            <v>52.8</v>
          </cell>
          <cell r="N241">
            <v>0</v>
          </cell>
          <cell r="O241">
            <v>893</v>
          </cell>
          <cell r="P241">
            <v>72.2</v>
          </cell>
          <cell r="Q241">
            <v>64.599999999999994</v>
          </cell>
          <cell r="R241">
            <v>95.5</v>
          </cell>
          <cell r="S241">
            <v>94.2</v>
          </cell>
          <cell r="T241">
            <v>98.9</v>
          </cell>
          <cell r="U241">
            <v>328.9</v>
          </cell>
          <cell r="V241">
            <v>389.3</v>
          </cell>
          <cell r="W241">
            <v>97.4</v>
          </cell>
          <cell r="X241">
            <v>67</v>
          </cell>
          <cell r="Y241">
            <v>0</v>
          </cell>
          <cell r="Z241">
            <v>1829</v>
          </cell>
          <cell r="AA241">
            <v>66.7</v>
          </cell>
          <cell r="AB241">
            <v>57.7</v>
          </cell>
          <cell r="AC241">
            <v>94.5</v>
          </cell>
          <cell r="AD241">
            <v>92.9</v>
          </cell>
          <cell r="AE241">
            <v>98.4</v>
          </cell>
          <cell r="AF241">
            <v>315.10000000000002</v>
          </cell>
          <cell r="AG241">
            <v>367.9</v>
          </cell>
          <cell r="AH241">
            <v>96.5</v>
          </cell>
          <cell r="AI241">
            <v>59.7</v>
          </cell>
        </row>
        <row r="242">
          <cell r="B242" t="str">
            <v>Sandwell</v>
          </cell>
          <cell r="C242">
            <v>0</v>
          </cell>
          <cell r="D242">
            <v>1880</v>
          </cell>
          <cell r="E242">
            <v>52.1</v>
          </cell>
          <cell r="F242">
            <v>45.3</v>
          </cell>
          <cell r="G242">
            <v>88.7</v>
          </cell>
          <cell r="H242">
            <v>86</v>
          </cell>
          <cell r="I242">
            <v>97.2</v>
          </cell>
          <cell r="J242">
            <v>270</v>
          </cell>
          <cell r="K242">
            <v>307.3</v>
          </cell>
          <cell r="L242">
            <v>95.3</v>
          </cell>
          <cell r="M242">
            <v>49.6</v>
          </cell>
          <cell r="N242">
            <v>0</v>
          </cell>
          <cell r="O242">
            <v>1700</v>
          </cell>
          <cell r="P242">
            <v>65.400000000000006</v>
          </cell>
          <cell r="Q242">
            <v>54.8</v>
          </cell>
          <cell r="R242">
            <v>94.9</v>
          </cell>
          <cell r="S242">
            <v>91.2</v>
          </cell>
          <cell r="T242">
            <v>98.7</v>
          </cell>
          <cell r="U242">
            <v>305.5</v>
          </cell>
          <cell r="V242">
            <v>358.9</v>
          </cell>
          <cell r="W242">
            <v>96.7</v>
          </cell>
          <cell r="X242">
            <v>57.2</v>
          </cell>
          <cell r="Y242">
            <v>0</v>
          </cell>
          <cell r="Z242">
            <v>3580</v>
          </cell>
          <cell r="AA242">
            <v>58.4</v>
          </cell>
          <cell r="AB242">
            <v>49.8</v>
          </cell>
          <cell r="AC242">
            <v>91.6</v>
          </cell>
          <cell r="AD242">
            <v>88.5</v>
          </cell>
          <cell r="AE242">
            <v>97.9</v>
          </cell>
          <cell r="AF242">
            <v>286.8</v>
          </cell>
          <cell r="AG242">
            <v>331.8</v>
          </cell>
          <cell r="AH242">
            <v>95.9</v>
          </cell>
          <cell r="AI242">
            <v>53.2</v>
          </cell>
        </row>
        <row r="243">
          <cell r="B243" t="str">
            <v>Shropshire</v>
          </cell>
          <cell r="C243">
            <v>0</v>
          </cell>
          <cell r="D243">
            <v>1557</v>
          </cell>
          <cell r="E243">
            <v>60.1</v>
          </cell>
          <cell r="F243">
            <v>50.6</v>
          </cell>
          <cell r="G243">
            <v>95.2</v>
          </cell>
          <cell r="H243">
            <v>92</v>
          </cell>
          <cell r="I243">
            <v>99</v>
          </cell>
          <cell r="J243">
            <v>300.7</v>
          </cell>
          <cell r="K243">
            <v>344.8</v>
          </cell>
          <cell r="L243">
            <v>95.7</v>
          </cell>
          <cell r="M243">
            <v>52.5</v>
          </cell>
          <cell r="N243">
            <v>0</v>
          </cell>
          <cell r="O243">
            <v>1532</v>
          </cell>
          <cell r="P243">
            <v>72.2</v>
          </cell>
          <cell r="Q243">
            <v>60.8</v>
          </cell>
          <cell r="R243">
            <v>96.6</v>
          </cell>
          <cell r="S243">
            <v>93.5</v>
          </cell>
          <cell r="T243">
            <v>99.5</v>
          </cell>
          <cell r="U243">
            <v>325</v>
          </cell>
          <cell r="V243">
            <v>382.5</v>
          </cell>
          <cell r="W243">
            <v>97.2</v>
          </cell>
          <cell r="X243">
            <v>62.1</v>
          </cell>
          <cell r="Y243">
            <v>0</v>
          </cell>
          <cell r="Z243">
            <v>3089</v>
          </cell>
          <cell r="AA243">
            <v>66.099999999999994</v>
          </cell>
          <cell r="AB243">
            <v>55.6</v>
          </cell>
          <cell r="AC243">
            <v>95.9</v>
          </cell>
          <cell r="AD243">
            <v>92.7</v>
          </cell>
          <cell r="AE243">
            <v>99.3</v>
          </cell>
          <cell r="AF243">
            <v>312.7</v>
          </cell>
          <cell r="AG243">
            <v>363.5</v>
          </cell>
          <cell r="AH243">
            <v>96.4</v>
          </cell>
          <cell r="AI243">
            <v>57.3</v>
          </cell>
        </row>
        <row r="244">
          <cell r="B244" t="str">
            <v>Solihull</v>
          </cell>
          <cell r="C244">
            <v>0</v>
          </cell>
          <cell r="D244">
            <v>1510</v>
          </cell>
          <cell r="E244">
            <v>64</v>
          </cell>
          <cell r="F244">
            <v>57</v>
          </cell>
          <cell r="G244">
            <v>90.3</v>
          </cell>
          <cell r="H244">
            <v>85.7</v>
          </cell>
          <cell r="I244">
            <v>98.5</v>
          </cell>
          <cell r="J244">
            <v>303.60000000000002</v>
          </cell>
          <cell r="K244">
            <v>365.8</v>
          </cell>
          <cell r="L244">
            <v>92.8</v>
          </cell>
          <cell r="M244">
            <v>59.6</v>
          </cell>
          <cell r="N244">
            <v>0</v>
          </cell>
          <cell r="O244">
            <v>1475</v>
          </cell>
          <cell r="P244">
            <v>72.900000000000006</v>
          </cell>
          <cell r="Q244">
            <v>63.9</v>
          </cell>
          <cell r="R244">
            <v>92.3</v>
          </cell>
          <cell r="S244">
            <v>89.2</v>
          </cell>
          <cell r="T244">
            <v>99.1</v>
          </cell>
          <cell r="U244">
            <v>326.60000000000002</v>
          </cell>
          <cell r="V244">
            <v>398.7</v>
          </cell>
          <cell r="W244">
            <v>96.2</v>
          </cell>
          <cell r="X244">
            <v>65.2</v>
          </cell>
          <cell r="Y244">
            <v>0</v>
          </cell>
          <cell r="Z244">
            <v>2985</v>
          </cell>
          <cell r="AA244">
            <v>68.400000000000006</v>
          </cell>
          <cell r="AB244">
            <v>60.4</v>
          </cell>
          <cell r="AC244">
            <v>91.3</v>
          </cell>
          <cell r="AD244">
            <v>87.4</v>
          </cell>
          <cell r="AE244">
            <v>98.8</v>
          </cell>
          <cell r="AF244">
            <v>315</v>
          </cell>
          <cell r="AG244">
            <v>382.1</v>
          </cell>
          <cell r="AH244">
            <v>94.5</v>
          </cell>
          <cell r="AI244">
            <v>62.3</v>
          </cell>
        </row>
        <row r="245">
          <cell r="B245" t="str">
            <v>Staffordshire</v>
          </cell>
          <cell r="C245">
            <v>0</v>
          </cell>
          <cell r="D245">
            <v>4839</v>
          </cell>
          <cell r="E245">
            <v>57.9</v>
          </cell>
          <cell r="F245">
            <v>48.4</v>
          </cell>
          <cell r="G245">
            <v>92.3</v>
          </cell>
          <cell r="H245">
            <v>90.6</v>
          </cell>
          <cell r="I245">
            <v>97.3</v>
          </cell>
          <cell r="J245">
            <v>292.5</v>
          </cell>
          <cell r="K245">
            <v>342.5</v>
          </cell>
          <cell r="L245">
            <v>95.1</v>
          </cell>
          <cell r="M245">
            <v>50.8</v>
          </cell>
          <cell r="N245">
            <v>0</v>
          </cell>
          <cell r="O245">
            <v>4475</v>
          </cell>
          <cell r="P245">
            <v>71.3</v>
          </cell>
          <cell r="Q245">
            <v>60.8</v>
          </cell>
          <cell r="R245">
            <v>95.9</v>
          </cell>
          <cell r="S245">
            <v>93.8</v>
          </cell>
          <cell r="T245">
            <v>98.6</v>
          </cell>
          <cell r="U245">
            <v>324.2</v>
          </cell>
          <cell r="V245">
            <v>389.9</v>
          </cell>
          <cell r="W245">
            <v>97.1</v>
          </cell>
          <cell r="X245">
            <v>62.2</v>
          </cell>
          <cell r="Y245">
            <v>0</v>
          </cell>
          <cell r="Z245">
            <v>9314</v>
          </cell>
          <cell r="AA245">
            <v>64.3</v>
          </cell>
          <cell r="AB245">
            <v>54.4</v>
          </cell>
          <cell r="AC245">
            <v>94</v>
          </cell>
          <cell r="AD245">
            <v>92.1</v>
          </cell>
          <cell r="AE245">
            <v>97.9</v>
          </cell>
          <cell r="AF245">
            <v>307.7</v>
          </cell>
          <cell r="AG245">
            <v>365.3</v>
          </cell>
          <cell r="AH245">
            <v>96.1</v>
          </cell>
          <cell r="AI245">
            <v>56.3</v>
          </cell>
        </row>
        <row r="246">
          <cell r="B246" t="str">
            <v>Stoke-on-Trent</v>
          </cell>
          <cell r="C246">
            <v>0</v>
          </cell>
          <cell r="D246">
            <v>1243</v>
          </cell>
          <cell r="E246">
            <v>51.1</v>
          </cell>
          <cell r="F246">
            <v>44.7</v>
          </cell>
          <cell r="G246">
            <v>87.4</v>
          </cell>
          <cell r="H246">
            <v>85.5</v>
          </cell>
          <cell r="I246">
            <v>96.2</v>
          </cell>
          <cell r="J246">
            <v>265.60000000000002</v>
          </cell>
          <cell r="K246">
            <v>292.89999999999998</v>
          </cell>
          <cell r="L246">
            <v>95</v>
          </cell>
          <cell r="M246">
            <v>47.5</v>
          </cell>
          <cell r="N246">
            <v>0</v>
          </cell>
          <cell r="O246">
            <v>1196</v>
          </cell>
          <cell r="P246">
            <v>61.6</v>
          </cell>
          <cell r="Q246">
            <v>53.9</v>
          </cell>
          <cell r="R246">
            <v>93.8</v>
          </cell>
          <cell r="S246">
            <v>90.5</v>
          </cell>
          <cell r="T246">
            <v>98.9</v>
          </cell>
          <cell r="U246">
            <v>299.89999999999998</v>
          </cell>
          <cell r="V246">
            <v>337.9</v>
          </cell>
          <cell r="W246">
            <v>98.2</v>
          </cell>
          <cell r="X246">
            <v>56.5</v>
          </cell>
          <cell r="Y246">
            <v>0</v>
          </cell>
          <cell r="Z246">
            <v>2439</v>
          </cell>
          <cell r="AA246">
            <v>56.3</v>
          </cell>
          <cell r="AB246">
            <v>49.2</v>
          </cell>
          <cell r="AC246">
            <v>90.6</v>
          </cell>
          <cell r="AD246">
            <v>87.9</v>
          </cell>
          <cell r="AE246">
            <v>97.5</v>
          </cell>
          <cell r="AF246">
            <v>282.39999999999998</v>
          </cell>
          <cell r="AG246">
            <v>314.89999999999998</v>
          </cell>
          <cell r="AH246">
            <v>96.6</v>
          </cell>
          <cell r="AI246">
            <v>51.9</v>
          </cell>
        </row>
        <row r="247">
          <cell r="B247" t="str">
            <v>Telford and Wrekin</v>
          </cell>
          <cell r="C247">
            <v>0</v>
          </cell>
          <cell r="D247">
            <v>1104</v>
          </cell>
          <cell r="E247">
            <v>57</v>
          </cell>
          <cell r="F247">
            <v>49.4</v>
          </cell>
          <cell r="G247">
            <v>88.1</v>
          </cell>
          <cell r="H247">
            <v>86.3</v>
          </cell>
          <cell r="I247">
            <v>98.7</v>
          </cell>
          <cell r="J247">
            <v>290.3</v>
          </cell>
          <cell r="K247">
            <v>340.3</v>
          </cell>
          <cell r="L247">
            <v>96.6</v>
          </cell>
          <cell r="M247">
            <v>51.4</v>
          </cell>
          <cell r="N247">
            <v>0</v>
          </cell>
          <cell r="O247">
            <v>955</v>
          </cell>
          <cell r="P247">
            <v>63.1</v>
          </cell>
          <cell r="Q247">
            <v>53.4</v>
          </cell>
          <cell r="R247">
            <v>91</v>
          </cell>
          <cell r="S247">
            <v>89.2</v>
          </cell>
          <cell r="T247">
            <v>99.1</v>
          </cell>
          <cell r="U247">
            <v>305.3</v>
          </cell>
          <cell r="V247">
            <v>359.4</v>
          </cell>
          <cell r="W247">
            <v>97.3</v>
          </cell>
          <cell r="X247">
            <v>55.6</v>
          </cell>
          <cell r="Y247">
            <v>0</v>
          </cell>
          <cell r="Z247">
            <v>2059</v>
          </cell>
          <cell r="AA247">
            <v>59.8</v>
          </cell>
          <cell r="AB247">
            <v>51.2</v>
          </cell>
          <cell r="AC247">
            <v>89.5</v>
          </cell>
          <cell r="AD247">
            <v>87.7</v>
          </cell>
          <cell r="AE247">
            <v>98.9</v>
          </cell>
          <cell r="AF247">
            <v>297.3</v>
          </cell>
          <cell r="AG247">
            <v>349.2</v>
          </cell>
          <cell r="AH247">
            <v>96.9</v>
          </cell>
          <cell r="AI247">
            <v>53.4</v>
          </cell>
        </row>
        <row r="248">
          <cell r="B248" t="str">
            <v>Walsall</v>
          </cell>
          <cell r="C248">
            <v>0</v>
          </cell>
          <cell r="D248">
            <v>1726</v>
          </cell>
          <cell r="E248">
            <v>53.1</v>
          </cell>
          <cell r="F248">
            <v>43.6</v>
          </cell>
          <cell r="G248">
            <v>89</v>
          </cell>
          <cell r="H248">
            <v>85.6</v>
          </cell>
          <cell r="I248">
            <v>97.3</v>
          </cell>
          <cell r="J248">
            <v>280.39999999999998</v>
          </cell>
          <cell r="K248">
            <v>323.3</v>
          </cell>
          <cell r="L248">
            <v>93.8</v>
          </cell>
          <cell r="M248">
            <v>46.6</v>
          </cell>
          <cell r="N248">
            <v>0</v>
          </cell>
          <cell r="O248">
            <v>1678</v>
          </cell>
          <cell r="P248">
            <v>64</v>
          </cell>
          <cell r="Q248">
            <v>53.2</v>
          </cell>
          <cell r="R248">
            <v>92.8</v>
          </cell>
          <cell r="S248">
            <v>89.3</v>
          </cell>
          <cell r="T248">
            <v>98.9</v>
          </cell>
          <cell r="U248">
            <v>305.8</v>
          </cell>
          <cell r="V248">
            <v>356.6</v>
          </cell>
          <cell r="W248">
            <v>96.9</v>
          </cell>
          <cell r="X248">
            <v>55</v>
          </cell>
          <cell r="Y248">
            <v>0</v>
          </cell>
          <cell r="Z248">
            <v>3404</v>
          </cell>
          <cell r="AA248">
            <v>58.5</v>
          </cell>
          <cell r="AB248">
            <v>48.3</v>
          </cell>
          <cell r="AC248">
            <v>90.9</v>
          </cell>
          <cell r="AD248">
            <v>87.4</v>
          </cell>
          <cell r="AE248">
            <v>98.1</v>
          </cell>
          <cell r="AF248">
            <v>292.89999999999998</v>
          </cell>
          <cell r="AG248">
            <v>339.7</v>
          </cell>
          <cell r="AH248">
            <v>95.3</v>
          </cell>
          <cell r="AI248">
            <v>50.7</v>
          </cell>
        </row>
        <row r="249">
          <cell r="B249" t="str">
            <v>Warwickshire</v>
          </cell>
          <cell r="C249">
            <v>0</v>
          </cell>
          <cell r="D249">
            <v>2983</v>
          </cell>
          <cell r="E249">
            <v>66.3</v>
          </cell>
          <cell r="F249">
            <v>56.6</v>
          </cell>
          <cell r="G249">
            <v>94.9</v>
          </cell>
          <cell r="H249">
            <v>91.5</v>
          </cell>
          <cell r="I249">
            <v>98.2</v>
          </cell>
          <cell r="J249">
            <v>315.3</v>
          </cell>
          <cell r="K249">
            <v>378.9</v>
          </cell>
          <cell r="L249">
            <v>94.3</v>
          </cell>
          <cell r="M249">
            <v>59</v>
          </cell>
          <cell r="N249">
            <v>0</v>
          </cell>
          <cell r="O249">
            <v>2865</v>
          </cell>
          <cell r="P249">
            <v>74.900000000000006</v>
          </cell>
          <cell r="Q249">
            <v>63.1</v>
          </cell>
          <cell r="R249">
            <v>96.8</v>
          </cell>
          <cell r="S249">
            <v>92.8</v>
          </cell>
          <cell r="T249">
            <v>99.1</v>
          </cell>
          <cell r="U249">
            <v>337.1</v>
          </cell>
          <cell r="V249">
            <v>402.7</v>
          </cell>
          <cell r="W249">
            <v>94.9</v>
          </cell>
          <cell r="X249">
            <v>64.3</v>
          </cell>
          <cell r="Y249">
            <v>0</v>
          </cell>
          <cell r="Z249">
            <v>5848</v>
          </cell>
          <cell r="AA249">
            <v>70.5</v>
          </cell>
          <cell r="AB249">
            <v>59.8</v>
          </cell>
          <cell r="AC249">
            <v>95.8</v>
          </cell>
          <cell r="AD249">
            <v>92.1</v>
          </cell>
          <cell r="AE249">
            <v>98.6</v>
          </cell>
          <cell r="AF249">
            <v>326</v>
          </cell>
          <cell r="AG249">
            <v>390.6</v>
          </cell>
          <cell r="AH249">
            <v>94.6</v>
          </cell>
          <cell r="AI249">
            <v>61.6</v>
          </cell>
        </row>
        <row r="250">
          <cell r="B250" t="str">
            <v>Wolverhampton</v>
          </cell>
          <cell r="C250">
            <v>0</v>
          </cell>
          <cell r="D250">
            <v>1266</v>
          </cell>
          <cell r="E250">
            <v>50.1</v>
          </cell>
          <cell r="F250">
            <v>38.6</v>
          </cell>
          <cell r="G250">
            <v>86.1</v>
          </cell>
          <cell r="H250">
            <v>76.8</v>
          </cell>
          <cell r="I250">
            <v>95.3</v>
          </cell>
          <cell r="J250">
            <v>264.2</v>
          </cell>
          <cell r="K250">
            <v>294.10000000000002</v>
          </cell>
          <cell r="L250">
            <v>84.4</v>
          </cell>
          <cell r="M250">
            <v>42.3</v>
          </cell>
          <cell r="N250">
            <v>0</v>
          </cell>
          <cell r="O250">
            <v>1338</v>
          </cell>
          <cell r="P250">
            <v>64.8</v>
          </cell>
          <cell r="Q250">
            <v>52.8</v>
          </cell>
          <cell r="R250">
            <v>90.1</v>
          </cell>
          <cell r="S250">
            <v>83</v>
          </cell>
          <cell r="T250">
            <v>97.3</v>
          </cell>
          <cell r="U250">
            <v>304.3</v>
          </cell>
          <cell r="V250">
            <v>350.1</v>
          </cell>
          <cell r="W250">
            <v>89.5</v>
          </cell>
          <cell r="X250">
            <v>54.8</v>
          </cell>
          <cell r="Y250">
            <v>0</v>
          </cell>
          <cell r="Z250">
            <v>2604</v>
          </cell>
          <cell r="AA250">
            <v>57.6</v>
          </cell>
          <cell r="AB250">
            <v>45.9</v>
          </cell>
          <cell r="AC250">
            <v>88.1</v>
          </cell>
          <cell r="AD250">
            <v>80</v>
          </cell>
          <cell r="AE250">
            <v>96.3</v>
          </cell>
          <cell r="AF250">
            <v>284.8</v>
          </cell>
          <cell r="AG250">
            <v>322.89999999999998</v>
          </cell>
          <cell r="AH250">
            <v>87.1</v>
          </cell>
          <cell r="AI250">
            <v>48.7</v>
          </cell>
        </row>
        <row r="251">
          <cell r="B251" t="str">
            <v>Worcestershire</v>
          </cell>
          <cell r="C251">
            <v>0</v>
          </cell>
          <cell r="D251">
            <v>3040</v>
          </cell>
          <cell r="E251">
            <v>62</v>
          </cell>
          <cell r="F251">
            <v>52.6</v>
          </cell>
          <cell r="G251">
            <v>92</v>
          </cell>
          <cell r="H251">
            <v>90.7</v>
          </cell>
          <cell r="I251">
            <v>97.7</v>
          </cell>
          <cell r="J251">
            <v>299.10000000000002</v>
          </cell>
          <cell r="K251">
            <v>347.6</v>
          </cell>
          <cell r="L251">
            <v>96.1</v>
          </cell>
          <cell r="M251">
            <v>55.2</v>
          </cell>
          <cell r="N251">
            <v>0</v>
          </cell>
          <cell r="O251">
            <v>2852</v>
          </cell>
          <cell r="P251">
            <v>73.400000000000006</v>
          </cell>
          <cell r="Q251">
            <v>63</v>
          </cell>
          <cell r="R251">
            <v>94.6</v>
          </cell>
          <cell r="S251">
            <v>93.3</v>
          </cell>
          <cell r="T251">
            <v>98.9</v>
          </cell>
          <cell r="U251">
            <v>326</v>
          </cell>
          <cell r="V251">
            <v>383.4</v>
          </cell>
          <cell r="W251">
            <v>97.5</v>
          </cell>
          <cell r="X251">
            <v>64.7</v>
          </cell>
          <cell r="Y251">
            <v>0</v>
          </cell>
          <cell r="Z251">
            <v>5892</v>
          </cell>
          <cell r="AA251">
            <v>67.5</v>
          </cell>
          <cell r="AB251">
            <v>57.6</v>
          </cell>
          <cell r="AC251">
            <v>93.3</v>
          </cell>
          <cell r="AD251">
            <v>92</v>
          </cell>
          <cell r="AE251">
            <v>98.3</v>
          </cell>
          <cell r="AF251">
            <v>312.10000000000002</v>
          </cell>
          <cell r="AG251">
            <v>364.9</v>
          </cell>
          <cell r="AH251">
            <v>96.8</v>
          </cell>
          <cell r="AI251">
            <v>59.8</v>
          </cell>
        </row>
        <row r="252">
          <cell r="B252" t="str">
            <v>East</v>
          </cell>
          <cell r="C252">
            <v>0</v>
          </cell>
          <cell r="D252">
            <v>32456</v>
          </cell>
          <cell r="E252">
            <v>59.3</v>
          </cell>
          <cell r="F252">
            <v>51.2</v>
          </cell>
          <cell r="G252">
            <v>92.2</v>
          </cell>
          <cell r="H252">
            <v>90.3</v>
          </cell>
          <cell r="I252">
            <v>97.8</v>
          </cell>
          <cell r="J252">
            <v>297.3</v>
          </cell>
          <cell r="K252">
            <v>347.5</v>
          </cell>
          <cell r="L252">
            <v>95.6</v>
          </cell>
          <cell r="M252">
            <v>54.4</v>
          </cell>
          <cell r="N252">
            <v>0</v>
          </cell>
          <cell r="O252">
            <v>31327</v>
          </cell>
          <cell r="P252">
            <v>71</v>
          </cell>
          <cell r="Q252">
            <v>61.9</v>
          </cell>
          <cell r="R252">
            <v>95.2</v>
          </cell>
          <cell r="S252">
            <v>93.4</v>
          </cell>
          <cell r="T252">
            <v>98.8</v>
          </cell>
          <cell r="U252">
            <v>324.8</v>
          </cell>
          <cell r="V252">
            <v>385</v>
          </cell>
          <cell r="W252">
            <v>97.1</v>
          </cell>
          <cell r="X252">
            <v>63.8</v>
          </cell>
          <cell r="Y252">
            <v>0</v>
          </cell>
          <cell r="Z252">
            <v>63783</v>
          </cell>
          <cell r="AA252">
            <v>65.099999999999994</v>
          </cell>
          <cell r="AB252">
            <v>56.5</v>
          </cell>
          <cell r="AC252">
            <v>93.7</v>
          </cell>
          <cell r="AD252">
            <v>91.8</v>
          </cell>
          <cell r="AE252">
            <v>98.3</v>
          </cell>
          <cell r="AF252">
            <v>310.8</v>
          </cell>
          <cell r="AG252">
            <v>365.9</v>
          </cell>
          <cell r="AH252">
            <v>96.3</v>
          </cell>
          <cell r="AI252">
            <v>59</v>
          </cell>
        </row>
        <row r="253">
          <cell r="B253" t="str">
            <v>Bedford</v>
          </cell>
          <cell r="C253">
            <v>0</v>
          </cell>
          <cell r="D253">
            <v>960</v>
          </cell>
          <cell r="E253">
            <v>55.8</v>
          </cell>
          <cell r="F253">
            <v>44.9</v>
          </cell>
          <cell r="G253">
            <v>89.7</v>
          </cell>
          <cell r="H253">
            <v>88.6</v>
          </cell>
          <cell r="I253">
            <v>98.4</v>
          </cell>
          <cell r="J253">
            <v>286.7</v>
          </cell>
          <cell r="K253">
            <v>337.1</v>
          </cell>
          <cell r="L253">
            <v>95.8</v>
          </cell>
          <cell r="M253">
            <v>47.1</v>
          </cell>
          <cell r="N253">
            <v>0</v>
          </cell>
          <cell r="O253">
            <v>918</v>
          </cell>
          <cell r="P253">
            <v>66.400000000000006</v>
          </cell>
          <cell r="Q253">
            <v>56.8</v>
          </cell>
          <cell r="R253">
            <v>95.2</v>
          </cell>
          <cell r="S253">
            <v>94</v>
          </cell>
          <cell r="T253">
            <v>99</v>
          </cell>
          <cell r="U253">
            <v>317.8</v>
          </cell>
          <cell r="V253">
            <v>377</v>
          </cell>
          <cell r="W253">
            <v>98</v>
          </cell>
          <cell r="X253">
            <v>58.1</v>
          </cell>
          <cell r="Y253">
            <v>0</v>
          </cell>
          <cell r="Z253">
            <v>1878</v>
          </cell>
          <cell r="AA253">
            <v>61</v>
          </cell>
          <cell r="AB253">
            <v>50.7</v>
          </cell>
          <cell r="AC253">
            <v>92.4</v>
          </cell>
          <cell r="AD253">
            <v>91.3</v>
          </cell>
          <cell r="AE253">
            <v>98.7</v>
          </cell>
          <cell r="AF253">
            <v>301.89999999999998</v>
          </cell>
          <cell r="AG253">
            <v>356.6</v>
          </cell>
          <cell r="AH253">
            <v>96.9</v>
          </cell>
          <cell r="AI253">
            <v>52.4</v>
          </cell>
        </row>
        <row r="254">
          <cell r="B254" t="str">
            <v>Cambridgeshire</v>
          </cell>
          <cell r="C254">
            <v>0</v>
          </cell>
          <cell r="D254">
            <v>3062</v>
          </cell>
          <cell r="E254">
            <v>58.2</v>
          </cell>
          <cell r="F254">
            <v>50.2</v>
          </cell>
          <cell r="G254">
            <v>90.1</v>
          </cell>
          <cell r="H254">
            <v>88.5</v>
          </cell>
          <cell r="I254">
            <v>97.5</v>
          </cell>
          <cell r="J254">
            <v>292.5</v>
          </cell>
          <cell r="K254">
            <v>337.9</v>
          </cell>
          <cell r="L254">
            <v>94.9</v>
          </cell>
          <cell r="M254">
            <v>53.6</v>
          </cell>
          <cell r="N254">
            <v>0</v>
          </cell>
          <cell r="O254">
            <v>2846</v>
          </cell>
          <cell r="P254">
            <v>70.2</v>
          </cell>
          <cell r="Q254">
            <v>61.2</v>
          </cell>
          <cell r="R254">
            <v>94</v>
          </cell>
          <cell r="S254">
            <v>92.5</v>
          </cell>
          <cell r="T254">
            <v>98.8</v>
          </cell>
          <cell r="U254">
            <v>322.2</v>
          </cell>
          <cell r="V254">
            <v>379.9</v>
          </cell>
          <cell r="W254">
            <v>97.3</v>
          </cell>
          <cell r="X254">
            <v>63.3</v>
          </cell>
          <cell r="Y254">
            <v>0</v>
          </cell>
          <cell r="Z254">
            <v>5908</v>
          </cell>
          <cell r="AA254">
            <v>64</v>
          </cell>
          <cell r="AB254">
            <v>55.5</v>
          </cell>
          <cell r="AC254">
            <v>92</v>
          </cell>
          <cell r="AD254">
            <v>90.4</v>
          </cell>
          <cell r="AE254">
            <v>98.1</v>
          </cell>
          <cell r="AF254">
            <v>306.8</v>
          </cell>
          <cell r="AG254">
            <v>358.1</v>
          </cell>
          <cell r="AH254">
            <v>96</v>
          </cell>
          <cell r="AI254">
            <v>58.3</v>
          </cell>
        </row>
        <row r="255">
          <cell r="B255" t="str">
            <v>Central Bedfordshire</v>
          </cell>
          <cell r="C255">
            <v>0</v>
          </cell>
          <cell r="D255">
            <v>1381</v>
          </cell>
          <cell r="E255">
            <v>59.7</v>
          </cell>
          <cell r="F255">
            <v>49.2</v>
          </cell>
          <cell r="G255">
            <v>91.6</v>
          </cell>
          <cell r="H255">
            <v>90.3</v>
          </cell>
          <cell r="I255">
            <v>98</v>
          </cell>
          <cell r="J255">
            <v>295.89999999999998</v>
          </cell>
          <cell r="K255">
            <v>345.8</v>
          </cell>
          <cell r="L255">
            <v>96.1</v>
          </cell>
          <cell r="M255">
            <v>51.8</v>
          </cell>
          <cell r="N255">
            <v>0</v>
          </cell>
          <cell r="O255">
            <v>1327</v>
          </cell>
          <cell r="P255">
            <v>72.3</v>
          </cell>
          <cell r="Q255">
            <v>63.8</v>
          </cell>
          <cell r="R255">
            <v>95</v>
          </cell>
          <cell r="S255">
            <v>92.8</v>
          </cell>
          <cell r="T255">
            <v>98.6</v>
          </cell>
          <cell r="U255">
            <v>324.8</v>
          </cell>
          <cell r="V255">
            <v>389.8</v>
          </cell>
          <cell r="W255">
            <v>96.9</v>
          </cell>
          <cell r="X255">
            <v>65.599999999999994</v>
          </cell>
          <cell r="Y255">
            <v>0</v>
          </cell>
          <cell r="Z255">
            <v>2708</v>
          </cell>
          <cell r="AA255">
            <v>65.900000000000006</v>
          </cell>
          <cell r="AB255">
            <v>56.4</v>
          </cell>
          <cell r="AC255">
            <v>93.2</v>
          </cell>
          <cell r="AD255">
            <v>91.5</v>
          </cell>
          <cell r="AE255">
            <v>98.3</v>
          </cell>
          <cell r="AF255">
            <v>310.10000000000002</v>
          </cell>
          <cell r="AG255">
            <v>367.4</v>
          </cell>
          <cell r="AH255">
            <v>96.5</v>
          </cell>
          <cell r="AI255">
            <v>58.6</v>
          </cell>
        </row>
        <row r="256">
          <cell r="B256" t="str">
            <v>Essex</v>
          </cell>
          <cell r="C256">
            <v>0</v>
          </cell>
          <cell r="D256">
            <v>7900</v>
          </cell>
          <cell r="E256">
            <v>58.4</v>
          </cell>
          <cell r="F256">
            <v>50.7</v>
          </cell>
          <cell r="G256">
            <v>91.8</v>
          </cell>
          <cell r="H256">
            <v>89.6</v>
          </cell>
          <cell r="I256">
            <v>97.8</v>
          </cell>
          <cell r="J256">
            <v>293.3</v>
          </cell>
          <cell r="K256">
            <v>337.5</v>
          </cell>
          <cell r="L256">
            <v>95.3</v>
          </cell>
          <cell r="M256">
            <v>54.4</v>
          </cell>
          <cell r="N256">
            <v>0</v>
          </cell>
          <cell r="O256">
            <v>7542</v>
          </cell>
          <cell r="P256">
            <v>70.400000000000006</v>
          </cell>
          <cell r="Q256">
            <v>60.9</v>
          </cell>
          <cell r="R256">
            <v>94.8</v>
          </cell>
          <cell r="S256">
            <v>92.9</v>
          </cell>
          <cell r="T256">
            <v>98.6</v>
          </cell>
          <cell r="U256">
            <v>321.10000000000002</v>
          </cell>
          <cell r="V256">
            <v>375.7</v>
          </cell>
          <cell r="W256">
            <v>96.7</v>
          </cell>
          <cell r="X256">
            <v>62.9</v>
          </cell>
          <cell r="Y256">
            <v>0</v>
          </cell>
          <cell r="Z256">
            <v>15442</v>
          </cell>
          <cell r="AA256">
            <v>64.3</v>
          </cell>
          <cell r="AB256">
            <v>55.7</v>
          </cell>
          <cell r="AC256">
            <v>93.3</v>
          </cell>
          <cell r="AD256">
            <v>91.2</v>
          </cell>
          <cell r="AE256">
            <v>98.2</v>
          </cell>
          <cell r="AF256">
            <v>306.89999999999998</v>
          </cell>
          <cell r="AG256">
            <v>356.2</v>
          </cell>
          <cell r="AH256">
            <v>96</v>
          </cell>
          <cell r="AI256">
            <v>58.6</v>
          </cell>
        </row>
        <row r="257">
          <cell r="B257" t="str">
            <v>Hertfordshire</v>
          </cell>
          <cell r="C257">
            <v>0</v>
          </cell>
          <cell r="D257">
            <v>6585</v>
          </cell>
          <cell r="E257">
            <v>67.400000000000006</v>
          </cell>
          <cell r="F257">
            <v>60.7</v>
          </cell>
          <cell r="G257">
            <v>94</v>
          </cell>
          <cell r="H257">
            <v>92.8</v>
          </cell>
          <cell r="I257">
            <v>97.8</v>
          </cell>
          <cell r="J257">
            <v>316.60000000000002</v>
          </cell>
          <cell r="K257">
            <v>373.5</v>
          </cell>
          <cell r="L257">
            <v>96.2</v>
          </cell>
          <cell r="M257">
            <v>63.2</v>
          </cell>
          <cell r="N257">
            <v>0</v>
          </cell>
          <cell r="O257">
            <v>6442</v>
          </cell>
          <cell r="P257">
            <v>78.599999999999994</v>
          </cell>
          <cell r="Q257">
            <v>71</v>
          </cell>
          <cell r="R257">
            <v>96.7</v>
          </cell>
          <cell r="S257">
            <v>95.6</v>
          </cell>
          <cell r="T257">
            <v>98.9</v>
          </cell>
          <cell r="U257">
            <v>343.8</v>
          </cell>
          <cell r="V257">
            <v>407.8</v>
          </cell>
          <cell r="W257">
            <v>97.9</v>
          </cell>
          <cell r="X257">
            <v>72.5</v>
          </cell>
          <cell r="Y257">
            <v>0</v>
          </cell>
          <cell r="Z257">
            <v>13027</v>
          </cell>
          <cell r="AA257">
            <v>72.900000000000006</v>
          </cell>
          <cell r="AB257">
            <v>65.8</v>
          </cell>
          <cell r="AC257">
            <v>95.3</v>
          </cell>
          <cell r="AD257">
            <v>94.2</v>
          </cell>
          <cell r="AE257">
            <v>98.4</v>
          </cell>
          <cell r="AF257">
            <v>330</v>
          </cell>
          <cell r="AG257">
            <v>390.4</v>
          </cell>
          <cell r="AH257">
            <v>97</v>
          </cell>
          <cell r="AI257">
            <v>67.8</v>
          </cell>
        </row>
        <row r="258">
          <cell r="B258" t="str">
            <v>Luton</v>
          </cell>
          <cell r="C258">
            <v>0</v>
          </cell>
          <cell r="D258">
            <v>1275</v>
          </cell>
          <cell r="E258">
            <v>55.8</v>
          </cell>
          <cell r="F258">
            <v>46.7</v>
          </cell>
          <cell r="G258">
            <v>92.9</v>
          </cell>
          <cell r="H258">
            <v>90.9</v>
          </cell>
          <cell r="I258">
            <v>98.5</v>
          </cell>
          <cell r="J258">
            <v>291</v>
          </cell>
          <cell r="K258">
            <v>338.3</v>
          </cell>
          <cell r="L258">
            <v>96</v>
          </cell>
          <cell r="M258">
            <v>51.9</v>
          </cell>
          <cell r="N258">
            <v>0</v>
          </cell>
          <cell r="O258">
            <v>1230</v>
          </cell>
          <cell r="P258">
            <v>67.3</v>
          </cell>
          <cell r="Q258">
            <v>58.9</v>
          </cell>
          <cell r="R258">
            <v>96.2</v>
          </cell>
          <cell r="S258">
            <v>94.1</v>
          </cell>
          <cell r="T258">
            <v>99</v>
          </cell>
          <cell r="U258">
            <v>317.8</v>
          </cell>
          <cell r="V258">
            <v>368.6</v>
          </cell>
          <cell r="W258">
            <v>97.6</v>
          </cell>
          <cell r="X258">
            <v>62</v>
          </cell>
          <cell r="Y258">
            <v>0</v>
          </cell>
          <cell r="Z258">
            <v>2505</v>
          </cell>
          <cell r="AA258">
            <v>61.5</v>
          </cell>
          <cell r="AB258">
            <v>52.7</v>
          </cell>
          <cell r="AC258">
            <v>94.5</v>
          </cell>
          <cell r="AD258">
            <v>92.5</v>
          </cell>
          <cell r="AE258">
            <v>98.8</v>
          </cell>
          <cell r="AF258">
            <v>304.2</v>
          </cell>
          <cell r="AG258">
            <v>353.1</v>
          </cell>
          <cell r="AH258">
            <v>96.8</v>
          </cell>
          <cell r="AI258">
            <v>56.9</v>
          </cell>
        </row>
        <row r="259">
          <cell r="B259" t="str">
            <v>Norfolk</v>
          </cell>
          <cell r="C259">
            <v>0</v>
          </cell>
          <cell r="D259">
            <v>4382</v>
          </cell>
          <cell r="E259">
            <v>55.2</v>
          </cell>
          <cell r="F259">
            <v>46.5</v>
          </cell>
          <cell r="G259">
            <v>93.2</v>
          </cell>
          <cell r="H259">
            <v>91.3</v>
          </cell>
          <cell r="I259">
            <v>97.7</v>
          </cell>
          <cell r="J259">
            <v>290.39999999999998</v>
          </cell>
          <cell r="K259">
            <v>339.3</v>
          </cell>
          <cell r="L259">
            <v>96.2</v>
          </cell>
          <cell r="M259">
            <v>49.9</v>
          </cell>
          <cell r="N259">
            <v>0</v>
          </cell>
          <cell r="O259">
            <v>4299</v>
          </cell>
          <cell r="P259">
            <v>67.2</v>
          </cell>
          <cell r="Q259">
            <v>57.5</v>
          </cell>
          <cell r="R259">
            <v>95.5</v>
          </cell>
          <cell r="S259">
            <v>93.7</v>
          </cell>
          <cell r="T259">
            <v>98.8</v>
          </cell>
          <cell r="U259">
            <v>318.39999999999998</v>
          </cell>
          <cell r="V259">
            <v>377.7</v>
          </cell>
          <cell r="W259">
            <v>97</v>
          </cell>
          <cell r="X259">
            <v>60.1</v>
          </cell>
          <cell r="Y259">
            <v>0</v>
          </cell>
          <cell r="Z259">
            <v>8681</v>
          </cell>
          <cell r="AA259">
            <v>61.1</v>
          </cell>
          <cell r="AB259">
            <v>52</v>
          </cell>
          <cell r="AC259">
            <v>94.3</v>
          </cell>
          <cell r="AD259">
            <v>92.5</v>
          </cell>
          <cell r="AE259">
            <v>98.3</v>
          </cell>
          <cell r="AF259">
            <v>304.3</v>
          </cell>
          <cell r="AG259">
            <v>358.4</v>
          </cell>
          <cell r="AH259">
            <v>96.6</v>
          </cell>
          <cell r="AI259">
            <v>55</v>
          </cell>
        </row>
        <row r="260">
          <cell r="B260" t="str">
            <v>Peterborough</v>
          </cell>
          <cell r="C260">
            <v>0</v>
          </cell>
          <cell r="D260">
            <v>1144</v>
          </cell>
          <cell r="E260">
            <v>53.9</v>
          </cell>
          <cell r="F260">
            <v>46.7</v>
          </cell>
          <cell r="G260">
            <v>90.7</v>
          </cell>
          <cell r="H260">
            <v>87.3</v>
          </cell>
          <cell r="I260">
            <v>97.6</v>
          </cell>
          <cell r="J260">
            <v>283.89999999999998</v>
          </cell>
          <cell r="K260">
            <v>330.6</v>
          </cell>
          <cell r="L260">
            <v>94.6</v>
          </cell>
          <cell r="M260">
            <v>51.3</v>
          </cell>
          <cell r="N260">
            <v>0</v>
          </cell>
          <cell r="O260">
            <v>1097</v>
          </cell>
          <cell r="P260">
            <v>63.5</v>
          </cell>
          <cell r="Q260">
            <v>52.2</v>
          </cell>
          <cell r="R260">
            <v>94.4</v>
          </cell>
          <cell r="S260">
            <v>90.6</v>
          </cell>
          <cell r="T260">
            <v>98.4</v>
          </cell>
          <cell r="U260">
            <v>309.89999999999998</v>
          </cell>
          <cell r="V260">
            <v>363.3</v>
          </cell>
          <cell r="W260">
            <v>96</v>
          </cell>
          <cell r="X260">
            <v>54.6</v>
          </cell>
          <cell r="Y260">
            <v>0</v>
          </cell>
          <cell r="Z260">
            <v>2241</v>
          </cell>
          <cell r="AA260">
            <v>58.6</v>
          </cell>
          <cell r="AB260">
            <v>49.4</v>
          </cell>
          <cell r="AC260">
            <v>92.5</v>
          </cell>
          <cell r="AD260">
            <v>88.9</v>
          </cell>
          <cell r="AE260">
            <v>97.9</v>
          </cell>
          <cell r="AF260">
            <v>296.60000000000002</v>
          </cell>
          <cell r="AG260">
            <v>346.6</v>
          </cell>
          <cell r="AH260">
            <v>95.3</v>
          </cell>
          <cell r="AI260">
            <v>52.9</v>
          </cell>
        </row>
        <row r="261">
          <cell r="B261" t="str">
            <v>Southend-on-Sea</v>
          </cell>
          <cell r="C261">
            <v>0</v>
          </cell>
          <cell r="D261">
            <v>1120</v>
          </cell>
          <cell r="E261">
            <v>62.1</v>
          </cell>
          <cell r="F261">
            <v>55.9</v>
          </cell>
          <cell r="G261">
            <v>90.4</v>
          </cell>
          <cell r="H261">
            <v>88.9</v>
          </cell>
          <cell r="I261">
            <v>97.3</v>
          </cell>
          <cell r="J261">
            <v>312.3</v>
          </cell>
          <cell r="K261">
            <v>385.1</v>
          </cell>
          <cell r="L261">
            <v>95.3</v>
          </cell>
          <cell r="M261">
            <v>58.2</v>
          </cell>
          <cell r="N261">
            <v>0</v>
          </cell>
          <cell r="O261">
            <v>1063</v>
          </cell>
          <cell r="P261">
            <v>73.7</v>
          </cell>
          <cell r="Q261">
            <v>68.099999999999994</v>
          </cell>
          <cell r="R261">
            <v>93.4</v>
          </cell>
          <cell r="S261">
            <v>90.7</v>
          </cell>
          <cell r="T261">
            <v>98.5</v>
          </cell>
          <cell r="U261">
            <v>334.4</v>
          </cell>
          <cell r="V261">
            <v>429.5</v>
          </cell>
          <cell r="W261">
            <v>96.5</v>
          </cell>
          <cell r="X261">
            <v>69.400000000000006</v>
          </cell>
          <cell r="Y261">
            <v>0</v>
          </cell>
          <cell r="Z261">
            <v>2183</v>
          </cell>
          <cell r="AA261">
            <v>67.8</v>
          </cell>
          <cell r="AB261">
            <v>61.8</v>
          </cell>
          <cell r="AC261">
            <v>91.8</v>
          </cell>
          <cell r="AD261">
            <v>89.8</v>
          </cell>
          <cell r="AE261">
            <v>97.9</v>
          </cell>
          <cell r="AF261">
            <v>323.10000000000002</v>
          </cell>
          <cell r="AG261">
            <v>406.7</v>
          </cell>
          <cell r="AH261">
            <v>95.9</v>
          </cell>
          <cell r="AI261">
            <v>63.7</v>
          </cell>
        </row>
        <row r="262">
          <cell r="B262" t="str">
            <v>Suffolk</v>
          </cell>
          <cell r="C262">
            <v>0</v>
          </cell>
          <cell r="D262">
            <v>3770</v>
          </cell>
          <cell r="E262">
            <v>55.2</v>
          </cell>
          <cell r="F262">
            <v>45.8</v>
          </cell>
          <cell r="G262">
            <v>92.2</v>
          </cell>
          <cell r="H262">
            <v>89.3</v>
          </cell>
          <cell r="I262">
            <v>97.7</v>
          </cell>
          <cell r="J262">
            <v>289.3</v>
          </cell>
          <cell r="K262">
            <v>340</v>
          </cell>
          <cell r="L262">
            <v>95.1</v>
          </cell>
          <cell r="M262">
            <v>48.2</v>
          </cell>
          <cell r="N262">
            <v>0</v>
          </cell>
          <cell r="O262">
            <v>3690</v>
          </cell>
          <cell r="P262">
            <v>67.8</v>
          </cell>
          <cell r="Q262">
            <v>56</v>
          </cell>
          <cell r="R262">
            <v>94.2</v>
          </cell>
          <cell r="S262">
            <v>92.2</v>
          </cell>
          <cell r="T262">
            <v>98.7</v>
          </cell>
          <cell r="U262">
            <v>315.3</v>
          </cell>
          <cell r="V262">
            <v>374.5</v>
          </cell>
          <cell r="W262">
            <v>96.2</v>
          </cell>
          <cell r="X262">
            <v>57.4</v>
          </cell>
          <cell r="Y262">
            <v>0</v>
          </cell>
          <cell r="Z262">
            <v>7460</v>
          </cell>
          <cell r="AA262">
            <v>61.4</v>
          </cell>
          <cell r="AB262">
            <v>50.8</v>
          </cell>
          <cell r="AC262">
            <v>93.2</v>
          </cell>
          <cell r="AD262">
            <v>90.8</v>
          </cell>
          <cell r="AE262">
            <v>98.2</v>
          </cell>
          <cell r="AF262">
            <v>302.2</v>
          </cell>
          <cell r="AG262">
            <v>357.1</v>
          </cell>
          <cell r="AH262">
            <v>95.7</v>
          </cell>
          <cell r="AI262">
            <v>52.8</v>
          </cell>
        </row>
        <row r="263">
          <cell r="B263" t="str">
            <v>Thurrock</v>
          </cell>
          <cell r="C263">
            <v>0</v>
          </cell>
          <cell r="D263">
            <v>877</v>
          </cell>
          <cell r="E263">
            <v>61.2</v>
          </cell>
          <cell r="F263">
            <v>51.7</v>
          </cell>
          <cell r="G263">
            <v>91.4</v>
          </cell>
          <cell r="H263">
            <v>88.9</v>
          </cell>
          <cell r="I263">
            <v>98.5</v>
          </cell>
          <cell r="J263">
            <v>295.10000000000002</v>
          </cell>
          <cell r="K263">
            <v>351.2</v>
          </cell>
          <cell r="L263">
            <v>96.8</v>
          </cell>
          <cell r="M263">
            <v>54.3</v>
          </cell>
          <cell r="N263">
            <v>0</v>
          </cell>
          <cell r="O263">
            <v>873</v>
          </cell>
          <cell r="P263">
            <v>70.099999999999994</v>
          </cell>
          <cell r="Q263">
            <v>63.1</v>
          </cell>
          <cell r="R263">
            <v>95.5</v>
          </cell>
          <cell r="S263">
            <v>94.2</v>
          </cell>
          <cell r="T263">
            <v>99.5</v>
          </cell>
          <cell r="U263">
            <v>320.89999999999998</v>
          </cell>
          <cell r="V263">
            <v>390.3</v>
          </cell>
          <cell r="W263">
            <v>98.5</v>
          </cell>
          <cell r="X263">
            <v>65.3</v>
          </cell>
          <cell r="Y263">
            <v>0</v>
          </cell>
          <cell r="Z263">
            <v>1750</v>
          </cell>
          <cell r="AA263">
            <v>65.7</v>
          </cell>
          <cell r="AB263">
            <v>57.4</v>
          </cell>
          <cell r="AC263">
            <v>93.5</v>
          </cell>
          <cell r="AD263">
            <v>91.5</v>
          </cell>
          <cell r="AE263">
            <v>99</v>
          </cell>
          <cell r="AF263">
            <v>308</v>
          </cell>
          <cell r="AG263">
            <v>370.7</v>
          </cell>
          <cell r="AH263">
            <v>97.7</v>
          </cell>
          <cell r="AI263">
            <v>59.8</v>
          </cell>
        </row>
        <row r="264">
          <cell r="B264" t="str">
            <v>Inner London</v>
          </cell>
          <cell r="C264">
            <v>0</v>
          </cell>
          <cell r="D264">
            <v>11942</v>
          </cell>
          <cell r="E264">
            <v>62.7</v>
          </cell>
          <cell r="F264">
            <v>54.1</v>
          </cell>
          <cell r="G264">
            <v>92.2</v>
          </cell>
          <cell r="H264">
            <v>89.5</v>
          </cell>
          <cell r="I264">
            <v>97.5</v>
          </cell>
          <cell r="J264">
            <v>301.8</v>
          </cell>
          <cell r="K264">
            <v>354.6</v>
          </cell>
          <cell r="L264">
            <v>94.7</v>
          </cell>
          <cell r="M264">
            <v>57.2</v>
          </cell>
          <cell r="N264">
            <v>0</v>
          </cell>
          <cell r="O264">
            <v>12246</v>
          </cell>
          <cell r="P264">
            <v>73.5</v>
          </cell>
          <cell r="Q264">
            <v>62.6</v>
          </cell>
          <cell r="R264">
            <v>95.6</v>
          </cell>
          <cell r="S264">
            <v>92.5</v>
          </cell>
          <cell r="T264">
            <v>98.5</v>
          </cell>
          <cell r="U264">
            <v>329</v>
          </cell>
          <cell r="V264">
            <v>395.2</v>
          </cell>
          <cell r="W264">
            <v>96.4</v>
          </cell>
          <cell r="X264">
            <v>64.099999999999994</v>
          </cell>
          <cell r="Y264">
            <v>0</v>
          </cell>
          <cell r="Z264">
            <v>24188</v>
          </cell>
          <cell r="AA264">
            <v>68.2</v>
          </cell>
          <cell r="AB264">
            <v>58.4</v>
          </cell>
          <cell r="AC264">
            <v>93.9</v>
          </cell>
          <cell r="AD264">
            <v>91</v>
          </cell>
          <cell r="AE264">
            <v>98</v>
          </cell>
          <cell r="AF264">
            <v>315.60000000000002</v>
          </cell>
          <cell r="AG264">
            <v>375.1</v>
          </cell>
          <cell r="AH264">
            <v>95.6</v>
          </cell>
          <cell r="AI264">
            <v>60.7</v>
          </cell>
        </row>
        <row r="265">
          <cell r="B265" t="str">
            <v>Camden</v>
          </cell>
          <cell r="C265">
            <v>0</v>
          </cell>
          <cell r="D265">
            <v>565</v>
          </cell>
          <cell r="E265">
            <v>56.1</v>
          </cell>
          <cell r="F265">
            <v>47.8</v>
          </cell>
          <cell r="G265">
            <v>88.1</v>
          </cell>
          <cell r="H265">
            <v>84.2</v>
          </cell>
          <cell r="I265">
            <v>95.2</v>
          </cell>
          <cell r="J265">
            <v>278.7</v>
          </cell>
          <cell r="K265">
            <v>322.89999999999998</v>
          </cell>
          <cell r="L265">
            <v>88.7</v>
          </cell>
          <cell r="M265">
            <v>50.8</v>
          </cell>
          <cell r="N265">
            <v>0</v>
          </cell>
          <cell r="O265">
            <v>860</v>
          </cell>
          <cell r="P265">
            <v>74.7</v>
          </cell>
          <cell r="Q265">
            <v>67.099999999999994</v>
          </cell>
          <cell r="R265">
            <v>94.3</v>
          </cell>
          <cell r="S265">
            <v>92.4</v>
          </cell>
          <cell r="T265">
            <v>98.4</v>
          </cell>
          <cell r="U265">
            <v>332.4</v>
          </cell>
          <cell r="V265">
            <v>398.6</v>
          </cell>
          <cell r="W265">
            <v>96.7</v>
          </cell>
          <cell r="X265">
            <v>68</v>
          </cell>
          <cell r="Y265">
            <v>0</v>
          </cell>
          <cell r="Z265">
            <v>1425</v>
          </cell>
          <cell r="AA265">
            <v>67.3</v>
          </cell>
          <cell r="AB265">
            <v>59.4</v>
          </cell>
          <cell r="AC265">
            <v>91.9</v>
          </cell>
          <cell r="AD265">
            <v>89.2</v>
          </cell>
          <cell r="AE265">
            <v>97.1</v>
          </cell>
          <cell r="AF265">
            <v>311.10000000000002</v>
          </cell>
          <cell r="AG265">
            <v>368.6</v>
          </cell>
          <cell r="AH265">
            <v>93.5</v>
          </cell>
          <cell r="AI265">
            <v>61.2</v>
          </cell>
        </row>
        <row r="266">
          <cell r="B266" t="str">
            <v>Hackney</v>
          </cell>
          <cell r="C266">
            <v>0</v>
          </cell>
          <cell r="D266">
            <v>784</v>
          </cell>
          <cell r="E266">
            <v>68.5</v>
          </cell>
          <cell r="F266">
            <v>54.5</v>
          </cell>
          <cell r="G266">
            <v>91.6</v>
          </cell>
          <cell r="H266">
            <v>87.5</v>
          </cell>
          <cell r="I266">
            <v>97.1</v>
          </cell>
          <cell r="J266">
            <v>312.7</v>
          </cell>
          <cell r="K266">
            <v>366.8</v>
          </cell>
          <cell r="L266">
            <v>93.1</v>
          </cell>
          <cell r="M266">
            <v>56.3</v>
          </cell>
          <cell r="N266">
            <v>0</v>
          </cell>
          <cell r="O266">
            <v>1038</v>
          </cell>
          <cell r="P266">
            <v>72.400000000000006</v>
          </cell>
          <cell r="Q266">
            <v>60.9</v>
          </cell>
          <cell r="R266">
            <v>94.1</v>
          </cell>
          <cell r="S266">
            <v>88.4</v>
          </cell>
          <cell r="T266">
            <v>98.5</v>
          </cell>
          <cell r="U266">
            <v>324</v>
          </cell>
          <cell r="V266">
            <v>384.8</v>
          </cell>
          <cell r="W266">
            <v>92.4</v>
          </cell>
          <cell r="X266">
            <v>62</v>
          </cell>
          <cell r="Y266">
            <v>0</v>
          </cell>
          <cell r="Z266">
            <v>1822</v>
          </cell>
          <cell r="AA266">
            <v>70.7</v>
          </cell>
          <cell r="AB266">
            <v>58.1</v>
          </cell>
          <cell r="AC266">
            <v>93</v>
          </cell>
          <cell r="AD266">
            <v>88</v>
          </cell>
          <cell r="AE266">
            <v>97.9</v>
          </cell>
          <cell r="AF266">
            <v>319.10000000000002</v>
          </cell>
          <cell r="AG266">
            <v>377</v>
          </cell>
          <cell r="AH266">
            <v>92.7</v>
          </cell>
          <cell r="AI266">
            <v>59.5</v>
          </cell>
        </row>
        <row r="267">
          <cell r="B267" t="str">
            <v>Hammersmith and Fulham</v>
          </cell>
          <cell r="C267">
            <v>0</v>
          </cell>
          <cell r="D267">
            <v>540</v>
          </cell>
          <cell r="E267">
            <v>66.7</v>
          </cell>
          <cell r="F267">
            <v>56.7</v>
          </cell>
          <cell r="G267">
            <v>91.3</v>
          </cell>
          <cell r="H267">
            <v>89.4</v>
          </cell>
          <cell r="I267">
            <v>98.9</v>
          </cell>
          <cell r="J267">
            <v>313.8</v>
          </cell>
          <cell r="K267">
            <v>370.4</v>
          </cell>
          <cell r="L267">
            <v>95.4</v>
          </cell>
          <cell r="M267">
            <v>57.8</v>
          </cell>
          <cell r="N267">
            <v>0</v>
          </cell>
          <cell r="O267">
            <v>575</v>
          </cell>
          <cell r="P267">
            <v>77.400000000000006</v>
          </cell>
          <cell r="Q267">
            <v>69.599999999999994</v>
          </cell>
          <cell r="R267">
            <v>95</v>
          </cell>
          <cell r="S267">
            <v>92.3</v>
          </cell>
          <cell r="T267">
            <v>98.4</v>
          </cell>
          <cell r="U267">
            <v>340.2</v>
          </cell>
          <cell r="V267">
            <v>410</v>
          </cell>
          <cell r="W267">
            <v>95.7</v>
          </cell>
          <cell r="X267">
            <v>70.8</v>
          </cell>
          <cell r="Y267">
            <v>0</v>
          </cell>
          <cell r="Z267">
            <v>1115</v>
          </cell>
          <cell r="AA267">
            <v>72.2</v>
          </cell>
          <cell r="AB267">
            <v>63.3</v>
          </cell>
          <cell r="AC267">
            <v>93.2</v>
          </cell>
          <cell r="AD267">
            <v>90.9</v>
          </cell>
          <cell r="AE267">
            <v>98.7</v>
          </cell>
          <cell r="AF267">
            <v>327.39999999999998</v>
          </cell>
          <cell r="AG267">
            <v>390.8</v>
          </cell>
          <cell r="AH267">
            <v>95.5</v>
          </cell>
          <cell r="AI267">
            <v>64.5</v>
          </cell>
        </row>
        <row r="268">
          <cell r="B268" t="str">
            <v>Haringey</v>
          </cell>
          <cell r="C268">
            <v>0</v>
          </cell>
          <cell r="D268">
            <v>1084</v>
          </cell>
          <cell r="E268">
            <v>62.5</v>
          </cell>
          <cell r="F268">
            <v>52.3</v>
          </cell>
          <cell r="G268">
            <v>90.3</v>
          </cell>
          <cell r="H268">
            <v>87.7</v>
          </cell>
          <cell r="I268">
            <v>96.9</v>
          </cell>
          <cell r="J268">
            <v>296.8</v>
          </cell>
          <cell r="K268">
            <v>336.3</v>
          </cell>
          <cell r="L268">
            <v>93.8</v>
          </cell>
          <cell r="M268">
            <v>55.1</v>
          </cell>
          <cell r="N268">
            <v>0</v>
          </cell>
          <cell r="O268">
            <v>1034</v>
          </cell>
          <cell r="P268">
            <v>76</v>
          </cell>
          <cell r="Q268">
            <v>63.6</v>
          </cell>
          <cell r="R268">
            <v>95.2</v>
          </cell>
          <cell r="S268">
            <v>93.1</v>
          </cell>
          <cell r="T268">
            <v>97.7</v>
          </cell>
          <cell r="U268">
            <v>332.3</v>
          </cell>
          <cell r="V268">
            <v>392.3</v>
          </cell>
          <cell r="W268">
            <v>96.1</v>
          </cell>
          <cell r="X268">
            <v>65.2</v>
          </cell>
          <cell r="Y268">
            <v>0</v>
          </cell>
          <cell r="Z268">
            <v>2118</v>
          </cell>
          <cell r="AA268">
            <v>69.099999999999994</v>
          </cell>
          <cell r="AB268">
            <v>57.8</v>
          </cell>
          <cell r="AC268">
            <v>92.7</v>
          </cell>
          <cell r="AD268">
            <v>90.4</v>
          </cell>
          <cell r="AE268">
            <v>97.3</v>
          </cell>
          <cell r="AF268">
            <v>314.10000000000002</v>
          </cell>
          <cell r="AG268">
            <v>363.7</v>
          </cell>
          <cell r="AH268">
            <v>94.9</v>
          </cell>
          <cell r="AI268">
            <v>60</v>
          </cell>
        </row>
        <row r="269">
          <cell r="B269" t="str">
            <v>Islington</v>
          </cell>
          <cell r="C269">
            <v>0</v>
          </cell>
          <cell r="D269">
            <v>722</v>
          </cell>
          <cell r="E269">
            <v>67.900000000000006</v>
          </cell>
          <cell r="F269">
            <v>58.9</v>
          </cell>
          <cell r="G269">
            <v>94.2</v>
          </cell>
          <cell r="H269">
            <v>92.2</v>
          </cell>
          <cell r="I269">
            <v>97.2</v>
          </cell>
          <cell r="J269">
            <v>310</v>
          </cell>
          <cell r="K269">
            <v>353</v>
          </cell>
          <cell r="L269">
            <v>96.7</v>
          </cell>
          <cell r="M269">
            <v>62.5</v>
          </cell>
          <cell r="N269">
            <v>0</v>
          </cell>
          <cell r="O269">
            <v>686</v>
          </cell>
          <cell r="P269">
            <v>70.3</v>
          </cell>
          <cell r="Q269">
            <v>59.9</v>
          </cell>
          <cell r="R269">
            <v>97.7</v>
          </cell>
          <cell r="S269">
            <v>95</v>
          </cell>
          <cell r="T269">
            <v>98.4</v>
          </cell>
          <cell r="U269">
            <v>322.5</v>
          </cell>
          <cell r="V269">
            <v>359.6</v>
          </cell>
          <cell r="W269">
            <v>98</v>
          </cell>
          <cell r="X269">
            <v>60.9</v>
          </cell>
          <cell r="Y269">
            <v>0</v>
          </cell>
          <cell r="Z269">
            <v>1408</v>
          </cell>
          <cell r="AA269">
            <v>69</v>
          </cell>
          <cell r="AB269">
            <v>59.4</v>
          </cell>
          <cell r="AC269">
            <v>95.9</v>
          </cell>
          <cell r="AD269">
            <v>93.6</v>
          </cell>
          <cell r="AE269">
            <v>97.8</v>
          </cell>
          <cell r="AF269">
            <v>316.10000000000002</v>
          </cell>
          <cell r="AG269">
            <v>356.2</v>
          </cell>
          <cell r="AH269">
            <v>97.3</v>
          </cell>
          <cell r="AI269">
            <v>61.7</v>
          </cell>
        </row>
        <row r="270">
          <cell r="B270" t="str">
            <v>Kensington and Chelsea</v>
          </cell>
          <cell r="C270">
            <v>0</v>
          </cell>
          <cell r="D270">
            <v>406</v>
          </cell>
          <cell r="E270">
            <v>80.5</v>
          </cell>
          <cell r="F270">
            <v>76.599999999999994</v>
          </cell>
          <cell r="G270">
            <v>95.6</v>
          </cell>
          <cell r="H270">
            <v>95.6</v>
          </cell>
          <cell r="I270">
            <v>97.8</v>
          </cell>
          <cell r="J270">
            <v>350</v>
          </cell>
          <cell r="K270">
            <v>442.3</v>
          </cell>
          <cell r="L270">
            <v>97</v>
          </cell>
          <cell r="M270">
            <v>78.099999999999994</v>
          </cell>
          <cell r="N270">
            <v>0</v>
          </cell>
          <cell r="O270">
            <v>342</v>
          </cell>
          <cell r="P270">
            <v>76</v>
          </cell>
          <cell r="Q270">
            <v>67.5</v>
          </cell>
          <cell r="R270">
            <v>97.1</v>
          </cell>
          <cell r="S270">
            <v>95.3</v>
          </cell>
          <cell r="T270">
            <v>99.7</v>
          </cell>
          <cell r="U270">
            <v>338.6</v>
          </cell>
          <cell r="V270">
            <v>419.1</v>
          </cell>
          <cell r="W270">
            <v>99.1</v>
          </cell>
          <cell r="X270">
            <v>71.3</v>
          </cell>
          <cell r="Y270">
            <v>0</v>
          </cell>
          <cell r="Z270">
            <v>748</v>
          </cell>
          <cell r="AA270">
            <v>78.5</v>
          </cell>
          <cell r="AB270">
            <v>72.5</v>
          </cell>
          <cell r="AC270">
            <v>96.3</v>
          </cell>
          <cell r="AD270">
            <v>95.5</v>
          </cell>
          <cell r="AE270">
            <v>98.7</v>
          </cell>
          <cell r="AF270">
            <v>344.8</v>
          </cell>
          <cell r="AG270">
            <v>431.7</v>
          </cell>
          <cell r="AH270">
            <v>98</v>
          </cell>
          <cell r="AI270">
            <v>75</v>
          </cell>
        </row>
        <row r="271">
          <cell r="B271" t="str">
            <v>Lambeth</v>
          </cell>
          <cell r="C271">
            <v>0</v>
          </cell>
          <cell r="D271">
            <v>905</v>
          </cell>
          <cell r="E271">
            <v>59.8</v>
          </cell>
          <cell r="F271">
            <v>51</v>
          </cell>
          <cell r="G271">
            <v>92.7</v>
          </cell>
          <cell r="H271">
            <v>89.8</v>
          </cell>
          <cell r="I271">
            <v>97.7</v>
          </cell>
          <cell r="J271">
            <v>296.2</v>
          </cell>
          <cell r="K271">
            <v>350.4</v>
          </cell>
          <cell r="L271">
            <v>94.8</v>
          </cell>
          <cell r="M271">
            <v>55.1</v>
          </cell>
          <cell r="N271">
            <v>0</v>
          </cell>
          <cell r="O271">
            <v>950</v>
          </cell>
          <cell r="P271">
            <v>74.900000000000006</v>
          </cell>
          <cell r="Q271">
            <v>60.8</v>
          </cell>
          <cell r="R271">
            <v>95.3</v>
          </cell>
          <cell r="S271">
            <v>92.3</v>
          </cell>
          <cell r="T271">
            <v>98.9</v>
          </cell>
          <cell r="U271">
            <v>325.2</v>
          </cell>
          <cell r="V271">
            <v>390</v>
          </cell>
          <cell r="W271">
            <v>97.3</v>
          </cell>
          <cell r="X271">
            <v>62.2</v>
          </cell>
          <cell r="Y271">
            <v>0</v>
          </cell>
          <cell r="Z271">
            <v>1855</v>
          </cell>
          <cell r="AA271">
            <v>67.5</v>
          </cell>
          <cell r="AB271">
            <v>56.1</v>
          </cell>
          <cell r="AC271">
            <v>94</v>
          </cell>
          <cell r="AD271">
            <v>91.1</v>
          </cell>
          <cell r="AE271">
            <v>98.3</v>
          </cell>
          <cell r="AF271">
            <v>311</v>
          </cell>
          <cell r="AG271">
            <v>370.7</v>
          </cell>
          <cell r="AH271">
            <v>96.1</v>
          </cell>
          <cell r="AI271">
            <v>58.8</v>
          </cell>
        </row>
        <row r="272">
          <cell r="B272" t="str">
            <v>Lewisham</v>
          </cell>
          <cell r="C272">
            <v>0</v>
          </cell>
          <cell r="D272">
            <v>1104</v>
          </cell>
          <cell r="E272">
            <v>52</v>
          </cell>
          <cell r="F272">
            <v>46.5</v>
          </cell>
          <cell r="G272">
            <v>91.6</v>
          </cell>
          <cell r="H272">
            <v>88</v>
          </cell>
          <cell r="I272">
            <v>97.4</v>
          </cell>
          <cell r="J272">
            <v>281.8</v>
          </cell>
          <cell r="K272">
            <v>321.7</v>
          </cell>
          <cell r="L272">
            <v>95.6</v>
          </cell>
          <cell r="M272">
            <v>52.5</v>
          </cell>
          <cell r="N272">
            <v>0</v>
          </cell>
          <cell r="O272">
            <v>1111</v>
          </cell>
          <cell r="P272">
            <v>65.8</v>
          </cell>
          <cell r="Q272">
            <v>54.7</v>
          </cell>
          <cell r="R272">
            <v>94.1</v>
          </cell>
          <cell r="S272">
            <v>90.4</v>
          </cell>
          <cell r="T272">
            <v>97.8</v>
          </cell>
          <cell r="U272">
            <v>309.10000000000002</v>
          </cell>
          <cell r="V272">
            <v>359.1</v>
          </cell>
          <cell r="W272">
            <v>96</v>
          </cell>
          <cell r="X272">
            <v>56.6</v>
          </cell>
          <cell r="Y272">
            <v>0</v>
          </cell>
          <cell r="Z272">
            <v>2215</v>
          </cell>
          <cell r="AA272">
            <v>58.9</v>
          </cell>
          <cell r="AB272">
            <v>50.6</v>
          </cell>
          <cell r="AC272">
            <v>92.9</v>
          </cell>
          <cell r="AD272">
            <v>89.2</v>
          </cell>
          <cell r="AE272">
            <v>97.6</v>
          </cell>
          <cell r="AF272">
            <v>295.5</v>
          </cell>
          <cell r="AG272">
            <v>340.5</v>
          </cell>
          <cell r="AH272">
            <v>95.8</v>
          </cell>
          <cell r="AI272">
            <v>54.6</v>
          </cell>
        </row>
        <row r="273">
          <cell r="B273" t="str">
            <v>Newham</v>
          </cell>
          <cell r="C273">
            <v>0</v>
          </cell>
          <cell r="D273">
            <v>1715</v>
          </cell>
          <cell r="E273">
            <v>59.5</v>
          </cell>
          <cell r="F273">
            <v>49.4</v>
          </cell>
          <cell r="G273">
            <v>93.1</v>
          </cell>
          <cell r="H273">
            <v>89.5</v>
          </cell>
          <cell r="I273">
            <v>98.3</v>
          </cell>
          <cell r="J273">
            <v>298.7</v>
          </cell>
          <cell r="K273">
            <v>355.6</v>
          </cell>
          <cell r="L273">
            <v>94.8</v>
          </cell>
          <cell r="M273">
            <v>51.5</v>
          </cell>
          <cell r="N273">
            <v>0</v>
          </cell>
          <cell r="O273">
            <v>1719</v>
          </cell>
          <cell r="P273">
            <v>71.3</v>
          </cell>
          <cell r="Q273">
            <v>59.2</v>
          </cell>
          <cell r="R273">
            <v>96</v>
          </cell>
          <cell r="S273">
            <v>91.4</v>
          </cell>
          <cell r="T273">
            <v>98.9</v>
          </cell>
          <cell r="U273">
            <v>324.8</v>
          </cell>
          <cell r="V273">
            <v>394.2</v>
          </cell>
          <cell r="W273">
            <v>95.9</v>
          </cell>
          <cell r="X273">
            <v>60.6</v>
          </cell>
          <cell r="Y273">
            <v>0</v>
          </cell>
          <cell r="Z273">
            <v>3434</v>
          </cell>
          <cell r="AA273">
            <v>65.400000000000006</v>
          </cell>
          <cell r="AB273">
            <v>54.3</v>
          </cell>
          <cell r="AC273">
            <v>94.5</v>
          </cell>
          <cell r="AD273">
            <v>90.5</v>
          </cell>
          <cell r="AE273">
            <v>98.6</v>
          </cell>
          <cell r="AF273">
            <v>311.8</v>
          </cell>
          <cell r="AG273">
            <v>374.9</v>
          </cell>
          <cell r="AH273">
            <v>95.3</v>
          </cell>
          <cell r="AI273">
            <v>56.1</v>
          </cell>
        </row>
        <row r="274">
          <cell r="B274" t="str">
            <v>Southwark</v>
          </cell>
          <cell r="C274">
            <v>0</v>
          </cell>
          <cell r="D274">
            <v>1177</v>
          </cell>
          <cell r="E274">
            <v>66.7</v>
          </cell>
          <cell r="F274">
            <v>59.9</v>
          </cell>
          <cell r="G274">
            <v>92.2</v>
          </cell>
          <cell r="H274">
            <v>90</v>
          </cell>
          <cell r="I274">
            <v>97.8</v>
          </cell>
          <cell r="J274">
            <v>304.39999999999998</v>
          </cell>
          <cell r="K274">
            <v>363.1</v>
          </cell>
          <cell r="L274">
            <v>95.1</v>
          </cell>
          <cell r="M274">
            <v>63.4</v>
          </cell>
          <cell r="N274">
            <v>0</v>
          </cell>
          <cell r="O274">
            <v>1123</v>
          </cell>
          <cell r="P274">
            <v>74.5</v>
          </cell>
          <cell r="Q274">
            <v>63.5</v>
          </cell>
          <cell r="R274">
            <v>97</v>
          </cell>
          <cell r="S274">
            <v>94.5</v>
          </cell>
          <cell r="T274">
            <v>99.5</v>
          </cell>
          <cell r="U274">
            <v>333.1</v>
          </cell>
          <cell r="V274">
            <v>404.1</v>
          </cell>
          <cell r="W274">
            <v>97.8</v>
          </cell>
          <cell r="X274">
            <v>65</v>
          </cell>
          <cell r="Y274">
            <v>0</v>
          </cell>
          <cell r="Z274">
            <v>2300</v>
          </cell>
          <cell r="AA274">
            <v>70.5</v>
          </cell>
          <cell r="AB274">
            <v>61.7</v>
          </cell>
          <cell r="AC274">
            <v>94.5</v>
          </cell>
          <cell r="AD274">
            <v>92.2</v>
          </cell>
          <cell r="AE274">
            <v>98.6</v>
          </cell>
          <cell r="AF274">
            <v>318.39999999999998</v>
          </cell>
          <cell r="AG274">
            <v>383.1</v>
          </cell>
          <cell r="AH274">
            <v>96.4</v>
          </cell>
          <cell r="AI274">
            <v>64.2</v>
          </cell>
        </row>
        <row r="275">
          <cell r="B275" t="str">
            <v>Tower Hamlets</v>
          </cell>
          <cell r="C275">
            <v>0</v>
          </cell>
          <cell r="D275">
            <v>1249</v>
          </cell>
          <cell r="E275">
            <v>60</v>
          </cell>
          <cell r="F275">
            <v>51.5</v>
          </cell>
          <cell r="G275">
            <v>92.7</v>
          </cell>
          <cell r="H275">
            <v>90.2</v>
          </cell>
          <cell r="I275">
            <v>98</v>
          </cell>
          <cell r="J275">
            <v>294.5</v>
          </cell>
          <cell r="K275">
            <v>344.5</v>
          </cell>
          <cell r="L275">
            <v>96.2</v>
          </cell>
          <cell r="M275">
            <v>54.4</v>
          </cell>
          <cell r="N275">
            <v>0</v>
          </cell>
          <cell r="O275">
            <v>1242</v>
          </cell>
          <cell r="P275">
            <v>76.7</v>
          </cell>
          <cell r="Q275">
            <v>64.599999999999994</v>
          </cell>
          <cell r="R275">
            <v>97</v>
          </cell>
          <cell r="S275">
            <v>94.3</v>
          </cell>
          <cell r="T275">
            <v>98.6</v>
          </cell>
          <cell r="U275">
            <v>333.4</v>
          </cell>
          <cell r="V275">
            <v>402.3</v>
          </cell>
          <cell r="W275">
            <v>97.7</v>
          </cell>
          <cell r="X275">
            <v>65.900000000000006</v>
          </cell>
          <cell r="Y275">
            <v>0</v>
          </cell>
          <cell r="Z275">
            <v>2491</v>
          </cell>
          <cell r="AA275">
            <v>68.3</v>
          </cell>
          <cell r="AB275">
            <v>58</v>
          </cell>
          <cell r="AC275">
            <v>94.9</v>
          </cell>
          <cell r="AD275">
            <v>92.3</v>
          </cell>
          <cell r="AE275">
            <v>98.3</v>
          </cell>
          <cell r="AF275">
            <v>313.89999999999998</v>
          </cell>
          <cell r="AG275">
            <v>373.3</v>
          </cell>
          <cell r="AH275">
            <v>96.9</v>
          </cell>
          <cell r="AI275">
            <v>60.1</v>
          </cell>
        </row>
        <row r="276">
          <cell r="B276" t="str">
            <v>Wandsworth</v>
          </cell>
          <cell r="C276">
            <v>0</v>
          </cell>
          <cell r="D276">
            <v>977</v>
          </cell>
          <cell r="E276">
            <v>61.2</v>
          </cell>
          <cell r="F276">
            <v>54.9</v>
          </cell>
          <cell r="G276">
            <v>90.1</v>
          </cell>
          <cell r="H276">
            <v>87.7</v>
          </cell>
          <cell r="I276">
            <v>95.4</v>
          </cell>
          <cell r="J276">
            <v>299.60000000000002</v>
          </cell>
          <cell r="K276">
            <v>358.7</v>
          </cell>
          <cell r="L276">
            <v>92.8</v>
          </cell>
          <cell r="M276">
            <v>59</v>
          </cell>
          <cell r="N276">
            <v>0</v>
          </cell>
          <cell r="O276">
            <v>798</v>
          </cell>
          <cell r="P276">
            <v>71.2</v>
          </cell>
          <cell r="Q276">
            <v>61.3</v>
          </cell>
          <cell r="R276">
            <v>93.2</v>
          </cell>
          <cell r="S276">
            <v>91.1</v>
          </cell>
          <cell r="T276">
            <v>97.5</v>
          </cell>
          <cell r="U276">
            <v>328.8</v>
          </cell>
          <cell r="V276">
            <v>424.7</v>
          </cell>
          <cell r="W276">
            <v>95.4</v>
          </cell>
          <cell r="X276">
            <v>63.3</v>
          </cell>
          <cell r="Y276">
            <v>0</v>
          </cell>
          <cell r="Z276">
            <v>1775</v>
          </cell>
          <cell r="AA276">
            <v>65.7</v>
          </cell>
          <cell r="AB276">
            <v>57.7</v>
          </cell>
          <cell r="AC276">
            <v>91.5</v>
          </cell>
          <cell r="AD276">
            <v>89.2</v>
          </cell>
          <cell r="AE276">
            <v>96.3</v>
          </cell>
          <cell r="AF276">
            <v>312.7</v>
          </cell>
          <cell r="AG276">
            <v>388.4</v>
          </cell>
          <cell r="AH276">
            <v>94</v>
          </cell>
          <cell r="AI276">
            <v>60.9</v>
          </cell>
        </row>
        <row r="277">
          <cell r="B277" t="str">
            <v>Westminster</v>
          </cell>
          <cell r="C277">
            <v>0</v>
          </cell>
          <cell r="D277">
            <v>714</v>
          </cell>
          <cell r="E277">
            <v>72.5</v>
          </cell>
          <cell r="F277">
            <v>62.2</v>
          </cell>
          <cell r="G277">
            <v>96.5</v>
          </cell>
          <cell r="H277">
            <v>94.3</v>
          </cell>
          <cell r="I277">
            <v>98.7</v>
          </cell>
          <cell r="J277">
            <v>327.8</v>
          </cell>
          <cell r="K277">
            <v>385.3</v>
          </cell>
          <cell r="L277">
            <v>96.6</v>
          </cell>
          <cell r="M277">
            <v>65</v>
          </cell>
          <cell r="N277">
            <v>0</v>
          </cell>
          <cell r="O277">
            <v>768</v>
          </cell>
          <cell r="P277">
            <v>79.400000000000006</v>
          </cell>
          <cell r="Q277">
            <v>71.7</v>
          </cell>
          <cell r="R277">
            <v>97.3</v>
          </cell>
          <cell r="S277">
            <v>95.7</v>
          </cell>
          <cell r="T277">
            <v>99.1</v>
          </cell>
          <cell r="U277">
            <v>351.3</v>
          </cell>
          <cell r="V277">
            <v>424.9</v>
          </cell>
          <cell r="W277">
            <v>97.7</v>
          </cell>
          <cell r="X277">
            <v>73</v>
          </cell>
          <cell r="Y277">
            <v>0</v>
          </cell>
          <cell r="Z277">
            <v>1482</v>
          </cell>
          <cell r="AA277">
            <v>76.099999999999994</v>
          </cell>
          <cell r="AB277">
            <v>67.099999999999994</v>
          </cell>
          <cell r="AC277">
            <v>96.9</v>
          </cell>
          <cell r="AD277">
            <v>95</v>
          </cell>
          <cell r="AE277">
            <v>98.9</v>
          </cell>
          <cell r="AF277">
            <v>340</v>
          </cell>
          <cell r="AG277">
            <v>405.8</v>
          </cell>
          <cell r="AH277">
            <v>97.2</v>
          </cell>
          <cell r="AI277">
            <v>69.2</v>
          </cell>
        </row>
        <row r="278">
          <cell r="B278" t="str">
            <v>Outer London</v>
          </cell>
          <cell r="C278">
            <v>0</v>
          </cell>
          <cell r="D278">
            <v>26363</v>
          </cell>
          <cell r="E278">
            <v>65.8</v>
          </cell>
          <cell r="F278">
            <v>57.7</v>
          </cell>
          <cell r="G278">
            <v>93.6</v>
          </cell>
          <cell r="H278">
            <v>91.3</v>
          </cell>
          <cell r="I278">
            <v>98</v>
          </cell>
          <cell r="J278">
            <v>312.3</v>
          </cell>
          <cell r="K278">
            <v>371.7</v>
          </cell>
          <cell r="L278">
            <v>95.3</v>
          </cell>
          <cell r="M278">
            <v>60.8</v>
          </cell>
          <cell r="N278">
            <v>0</v>
          </cell>
          <cell r="O278">
            <v>25297</v>
          </cell>
          <cell r="P278">
            <v>76.2</v>
          </cell>
          <cell r="Q278">
            <v>65.8</v>
          </cell>
          <cell r="R278">
            <v>96</v>
          </cell>
          <cell r="S278">
            <v>93.6</v>
          </cell>
          <cell r="T278">
            <v>98.8</v>
          </cell>
          <cell r="U278">
            <v>338.1</v>
          </cell>
          <cell r="V278">
            <v>408.4</v>
          </cell>
          <cell r="W278">
            <v>97.1</v>
          </cell>
          <cell r="X278">
            <v>67.099999999999994</v>
          </cell>
          <cell r="Y278">
            <v>0</v>
          </cell>
          <cell r="Z278">
            <v>51660</v>
          </cell>
          <cell r="AA278">
            <v>70.900000000000006</v>
          </cell>
          <cell r="AB278">
            <v>61.7</v>
          </cell>
          <cell r="AC278">
            <v>94.8</v>
          </cell>
          <cell r="AD278">
            <v>92.4</v>
          </cell>
          <cell r="AE278">
            <v>98.4</v>
          </cell>
          <cell r="AF278">
            <v>325</v>
          </cell>
          <cell r="AG278">
            <v>389.6</v>
          </cell>
          <cell r="AH278">
            <v>96.2</v>
          </cell>
          <cell r="AI278">
            <v>63.9</v>
          </cell>
        </row>
        <row r="279">
          <cell r="B279" t="str">
            <v>Barking and Dagenham</v>
          </cell>
          <cell r="C279">
            <v>0</v>
          </cell>
          <cell r="D279">
            <v>1094</v>
          </cell>
          <cell r="E279">
            <v>59.9</v>
          </cell>
          <cell r="F279">
            <v>54.3</v>
          </cell>
          <cell r="G279">
            <v>91.2</v>
          </cell>
          <cell r="H279">
            <v>89.2</v>
          </cell>
          <cell r="I279">
            <v>98.3</v>
          </cell>
          <cell r="J279">
            <v>291.10000000000002</v>
          </cell>
          <cell r="K279">
            <v>323.2</v>
          </cell>
          <cell r="L279">
            <v>94.9</v>
          </cell>
          <cell r="M279">
            <v>58.1</v>
          </cell>
          <cell r="N279">
            <v>0</v>
          </cell>
          <cell r="O279">
            <v>1035</v>
          </cell>
          <cell r="P279">
            <v>71.099999999999994</v>
          </cell>
          <cell r="Q279">
            <v>61.5</v>
          </cell>
          <cell r="R279">
            <v>94.6</v>
          </cell>
          <cell r="S279">
            <v>92</v>
          </cell>
          <cell r="T279">
            <v>98.7</v>
          </cell>
          <cell r="U279">
            <v>319.5</v>
          </cell>
          <cell r="V279">
            <v>361.1</v>
          </cell>
          <cell r="W279">
            <v>96.3</v>
          </cell>
          <cell r="X279">
            <v>64.3</v>
          </cell>
          <cell r="Y279">
            <v>0</v>
          </cell>
          <cell r="Z279">
            <v>2129</v>
          </cell>
          <cell r="AA279">
            <v>65.3</v>
          </cell>
          <cell r="AB279">
            <v>57.8</v>
          </cell>
          <cell r="AC279">
            <v>92.9</v>
          </cell>
          <cell r="AD279">
            <v>90.6</v>
          </cell>
          <cell r="AE279">
            <v>98.5</v>
          </cell>
          <cell r="AF279">
            <v>304.89999999999998</v>
          </cell>
          <cell r="AG279">
            <v>341.6</v>
          </cell>
          <cell r="AH279">
            <v>95.6</v>
          </cell>
          <cell r="AI279">
            <v>61.1</v>
          </cell>
        </row>
        <row r="280">
          <cell r="B280" t="str">
            <v>Barnet</v>
          </cell>
          <cell r="C280">
            <v>0</v>
          </cell>
          <cell r="D280">
            <v>1827</v>
          </cell>
          <cell r="E280">
            <v>70.900000000000006</v>
          </cell>
          <cell r="F280">
            <v>63.7</v>
          </cell>
          <cell r="G280">
            <v>93.7</v>
          </cell>
          <cell r="H280">
            <v>92.2</v>
          </cell>
          <cell r="I280">
            <v>98.2</v>
          </cell>
          <cell r="J280">
            <v>331.2</v>
          </cell>
          <cell r="K280">
            <v>396.3</v>
          </cell>
          <cell r="L280">
            <v>95.6</v>
          </cell>
          <cell r="M280">
            <v>66.099999999999994</v>
          </cell>
          <cell r="N280">
            <v>0</v>
          </cell>
          <cell r="O280">
            <v>1638</v>
          </cell>
          <cell r="P280">
            <v>78.3</v>
          </cell>
          <cell r="Q280">
            <v>69.2</v>
          </cell>
          <cell r="R280">
            <v>95</v>
          </cell>
          <cell r="S280">
            <v>93.6</v>
          </cell>
          <cell r="T280">
            <v>98.7</v>
          </cell>
          <cell r="U280">
            <v>347.2</v>
          </cell>
          <cell r="V280">
            <v>411.8</v>
          </cell>
          <cell r="W280">
            <v>97.3</v>
          </cell>
          <cell r="X280">
            <v>70.5</v>
          </cell>
          <cell r="Y280">
            <v>0</v>
          </cell>
          <cell r="Z280">
            <v>3465</v>
          </cell>
          <cell r="AA280">
            <v>74.400000000000006</v>
          </cell>
          <cell r="AB280">
            <v>66.3</v>
          </cell>
          <cell r="AC280">
            <v>94.3</v>
          </cell>
          <cell r="AD280">
            <v>92.8</v>
          </cell>
          <cell r="AE280">
            <v>98.5</v>
          </cell>
          <cell r="AF280">
            <v>338.8</v>
          </cell>
          <cell r="AG280">
            <v>403.6</v>
          </cell>
          <cell r="AH280">
            <v>96.4</v>
          </cell>
          <cell r="AI280">
            <v>68.099999999999994</v>
          </cell>
        </row>
        <row r="281">
          <cell r="B281" t="str">
            <v>Bexley</v>
          </cell>
          <cell r="C281">
            <v>0</v>
          </cell>
          <cell r="D281">
            <v>1634</v>
          </cell>
          <cell r="E281">
            <v>62.5</v>
          </cell>
          <cell r="F281">
            <v>54.8</v>
          </cell>
          <cell r="G281">
            <v>93.8</v>
          </cell>
          <cell r="H281">
            <v>91.8</v>
          </cell>
          <cell r="I281">
            <v>98.8</v>
          </cell>
          <cell r="J281">
            <v>307</v>
          </cell>
          <cell r="K281">
            <v>373.2</v>
          </cell>
          <cell r="L281">
            <v>95.8</v>
          </cell>
          <cell r="M281">
            <v>58.3</v>
          </cell>
          <cell r="N281">
            <v>0</v>
          </cell>
          <cell r="O281">
            <v>1554</v>
          </cell>
          <cell r="P281">
            <v>75.400000000000006</v>
          </cell>
          <cell r="Q281">
            <v>65</v>
          </cell>
          <cell r="R281">
            <v>95.9</v>
          </cell>
          <cell r="S281">
            <v>94.6</v>
          </cell>
          <cell r="T281">
            <v>99.4</v>
          </cell>
          <cell r="U281">
            <v>339.9</v>
          </cell>
          <cell r="V281">
            <v>421.4</v>
          </cell>
          <cell r="W281">
            <v>98.5</v>
          </cell>
          <cell r="X281">
            <v>66.599999999999994</v>
          </cell>
          <cell r="Y281">
            <v>0</v>
          </cell>
          <cell r="Z281">
            <v>3188</v>
          </cell>
          <cell r="AA281">
            <v>68.8</v>
          </cell>
          <cell r="AB281">
            <v>59.8</v>
          </cell>
          <cell r="AC281">
            <v>94.8</v>
          </cell>
          <cell r="AD281">
            <v>93.2</v>
          </cell>
          <cell r="AE281">
            <v>99.1</v>
          </cell>
          <cell r="AF281">
            <v>323</v>
          </cell>
          <cell r="AG281">
            <v>396.7</v>
          </cell>
          <cell r="AH281">
            <v>97.1</v>
          </cell>
          <cell r="AI281">
            <v>62.3</v>
          </cell>
        </row>
        <row r="282">
          <cell r="B282" t="str">
            <v>Brent</v>
          </cell>
          <cell r="C282">
            <v>0</v>
          </cell>
          <cell r="D282">
            <v>1495</v>
          </cell>
          <cell r="E282">
            <v>64.099999999999994</v>
          </cell>
          <cell r="F282">
            <v>55.6</v>
          </cell>
          <cell r="G282">
            <v>92.5</v>
          </cell>
          <cell r="H282">
            <v>90.1</v>
          </cell>
          <cell r="I282">
            <v>98.1</v>
          </cell>
          <cell r="J282">
            <v>306.60000000000002</v>
          </cell>
          <cell r="K282">
            <v>360</v>
          </cell>
          <cell r="L282">
            <v>96.3</v>
          </cell>
          <cell r="M282">
            <v>58.3</v>
          </cell>
          <cell r="N282">
            <v>0</v>
          </cell>
          <cell r="O282">
            <v>1426</v>
          </cell>
          <cell r="P282">
            <v>73.7</v>
          </cell>
          <cell r="Q282">
            <v>63.2</v>
          </cell>
          <cell r="R282">
            <v>95.4</v>
          </cell>
          <cell r="S282">
            <v>92.5</v>
          </cell>
          <cell r="T282">
            <v>98.6</v>
          </cell>
          <cell r="U282">
            <v>333.5</v>
          </cell>
          <cell r="V282">
            <v>398.5</v>
          </cell>
          <cell r="W282">
            <v>97.7</v>
          </cell>
          <cell r="X282">
            <v>63.9</v>
          </cell>
          <cell r="Y282">
            <v>0</v>
          </cell>
          <cell r="Z282">
            <v>2921</v>
          </cell>
          <cell r="AA282">
            <v>68.8</v>
          </cell>
          <cell r="AB282">
            <v>59.3</v>
          </cell>
          <cell r="AC282">
            <v>93.9</v>
          </cell>
          <cell r="AD282">
            <v>91.3</v>
          </cell>
          <cell r="AE282">
            <v>98.4</v>
          </cell>
          <cell r="AF282">
            <v>319.7</v>
          </cell>
          <cell r="AG282">
            <v>378.8</v>
          </cell>
          <cell r="AH282">
            <v>97</v>
          </cell>
          <cell r="AI282">
            <v>61</v>
          </cell>
        </row>
        <row r="283">
          <cell r="B283" t="str">
            <v>Bromley</v>
          </cell>
          <cell r="C283">
            <v>0</v>
          </cell>
          <cell r="D283">
            <v>1638</v>
          </cell>
          <cell r="E283">
            <v>69.900000000000006</v>
          </cell>
          <cell r="F283">
            <v>61.2</v>
          </cell>
          <cell r="G283">
            <v>95.2</v>
          </cell>
          <cell r="H283">
            <v>93.6</v>
          </cell>
          <cell r="I283">
            <v>99</v>
          </cell>
          <cell r="J283">
            <v>323.10000000000002</v>
          </cell>
          <cell r="K283">
            <v>383.6</v>
          </cell>
          <cell r="L283">
            <v>96.2</v>
          </cell>
          <cell r="M283">
            <v>64</v>
          </cell>
          <cell r="N283">
            <v>0</v>
          </cell>
          <cell r="O283">
            <v>1696</v>
          </cell>
          <cell r="P283">
            <v>78.3</v>
          </cell>
          <cell r="Q283">
            <v>68.400000000000006</v>
          </cell>
          <cell r="R283">
            <v>96</v>
          </cell>
          <cell r="S283">
            <v>93.9</v>
          </cell>
          <cell r="T283">
            <v>99.2</v>
          </cell>
          <cell r="U283">
            <v>340.5</v>
          </cell>
          <cell r="V283">
            <v>411.6</v>
          </cell>
          <cell r="W283">
            <v>96.8</v>
          </cell>
          <cell r="X283">
            <v>69.8</v>
          </cell>
          <cell r="Y283">
            <v>0</v>
          </cell>
          <cell r="Z283">
            <v>3334</v>
          </cell>
          <cell r="AA283">
            <v>74.2</v>
          </cell>
          <cell r="AB283">
            <v>64.900000000000006</v>
          </cell>
          <cell r="AC283">
            <v>95.6</v>
          </cell>
          <cell r="AD283">
            <v>93.7</v>
          </cell>
          <cell r="AE283">
            <v>99.1</v>
          </cell>
          <cell r="AF283">
            <v>332</v>
          </cell>
          <cell r="AG283">
            <v>397.8</v>
          </cell>
          <cell r="AH283">
            <v>96.5</v>
          </cell>
          <cell r="AI283">
            <v>66.900000000000006</v>
          </cell>
        </row>
        <row r="284">
          <cell r="B284" t="str">
            <v>Croydon</v>
          </cell>
          <cell r="C284">
            <v>0</v>
          </cell>
          <cell r="D284">
            <v>1832</v>
          </cell>
          <cell r="E284">
            <v>61.7</v>
          </cell>
          <cell r="F284">
            <v>50.8</v>
          </cell>
          <cell r="G284">
            <v>92.6</v>
          </cell>
          <cell r="H284">
            <v>86.6</v>
          </cell>
          <cell r="I284">
            <v>97.8</v>
          </cell>
          <cell r="J284">
            <v>299.2</v>
          </cell>
          <cell r="K284">
            <v>359</v>
          </cell>
          <cell r="L284">
            <v>92</v>
          </cell>
          <cell r="M284">
            <v>54.1</v>
          </cell>
          <cell r="N284">
            <v>0</v>
          </cell>
          <cell r="O284">
            <v>1884</v>
          </cell>
          <cell r="P284">
            <v>73.8</v>
          </cell>
          <cell r="Q284">
            <v>61.6</v>
          </cell>
          <cell r="R284">
            <v>95.5</v>
          </cell>
          <cell r="S284">
            <v>91.2</v>
          </cell>
          <cell r="T284">
            <v>98.9</v>
          </cell>
          <cell r="U284">
            <v>329.9</v>
          </cell>
          <cell r="V284">
            <v>403.9</v>
          </cell>
          <cell r="W284">
            <v>94.6</v>
          </cell>
          <cell r="X284">
            <v>63.1</v>
          </cell>
          <cell r="Y284">
            <v>0</v>
          </cell>
          <cell r="Z284">
            <v>3716</v>
          </cell>
          <cell r="AA284">
            <v>67.8</v>
          </cell>
          <cell r="AB284">
            <v>56.3</v>
          </cell>
          <cell r="AC284">
            <v>94.1</v>
          </cell>
          <cell r="AD284">
            <v>89</v>
          </cell>
          <cell r="AE284">
            <v>98.3</v>
          </cell>
          <cell r="AF284">
            <v>314.8</v>
          </cell>
          <cell r="AG284">
            <v>381.7</v>
          </cell>
          <cell r="AH284">
            <v>93.3</v>
          </cell>
          <cell r="AI284">
            <v>58.7</v>
          </cell>
        </row>
        <row r="285">
          <cell r="B285" t="str">
            <v>Ealing</v>
          </cell>
          <cell r="C285">
            <v>0</v>
          </cell>
          <cell r="D285">
            <v>1520</v>
          </cell>
          <cell r="E285">
            <v>62</v>
          </cell>
          <cell r="F285">
            <v>54.9</v>
          </cell>
          <cell r="G285">
            <v>93.7</v>
          </cell>
          <cell r="H285">
            <v>91.5</v>
          </cell>
          <cell r="I285">
            <v>97.9</v>
          </cell>
          <cell r="J285">
            <v>302.5</v>
          </cell>
          <cell r="K285">
            <v>357.8</v>
          </cell>
          <cell r="L285">
            <v>96.4</v>
          </cell>
          <cell r="M285">
            <v>58.4</v>
          </cell>
          <cell r="N285">
            <v>0</v>
          </cell>
          <cell r="O285">
            <v>1411</v>
          </cell>
          <cell r="P285">
            <v>72.599999999999994</v>
          </cell>
          <cell r="Q285">
            <v>62.6</v>
          </cell>
          <cell r="R285">
            <v>96.3</v>
          </cell>
          <cell r="S285">
            <v>93.9</v>
          </cell>
          <cell r="T285">
            <v>98.7</v>
          </cell>
          <cell r="U285">
            <v>332.2</v>
          </cell>
          <cell r="V285">
            <v>409.6</v>
          </cell>
          <cell r="W285">
            <v>97.7</v>
          </cell>
          <cell r="X285">
            <v>64.099999999999994</v>
          </cell>
          <cell r="Y285">
            <v>0</v>
          </cell>
          <cell r="Z285">
            <v>2931</v>
          </cell>
          <cell r="AA285">
            <v>67.099999999999994</v>
          </cell>
          <cell r="AB285">
            <v>58.6</v>
          </cell>
          <cell r="AC285">
            <v>95</v>
          </cell>
          <cell r="AD285">
            <v>92.7</v>
          </cell>
          <cell r="AE285">
            <v>98.3</v>
          </cell>
          <cell r="AF285">
            <v>316.8</v>
          </cell>
          <cell r="AG285">
            <v>382.8</v>
          </cell>
          <cell r="AH285">
            <v>97</v>
          </cell>
          <cell r="AI285">
            <v>61.1</v>
          </cell>
        </row>
        <row r="286">
          <cell r="B286" t="str">
            <v>Enfield</v>
          </cell>
          <cell r="C286">
            <v>0</v>
          </cell>
          <cell r="D286">
            <v>1958</v>
          </cell>
          <cell r="E286">
            <v>62.6</v>
          </cell>
          <cell r="F286">
            <v>55.9</v>
          </cell>
          <cell r="G286">
            <v>93.5</v>
          </cell>
          <cell r="H286">
            <v>91.2</v>
          </cell>
          <cell r="I286">
            <v>97.8</v>
          </cell>
          <cell r="J286">
            <v>308.10000000000002</v>
          </cell>
          <cell r="K286">
            <v>370.4</v>
          </cell>
          <cell r="L286">
            <v>94.7</v>
          </cell>
          <cell r="M286">
            <v>59.7</v>
          </cell>
          <cell r="N286">
            <v>0</v>
          </cell>
          <cell r="O286">
            <v>1766</v>
          </cell>
          <cell r="P286">
            <v>74.2</v>
          </cell>
          <cell r="Q286">
            <v>63</v>
          </cell>
          <cell r="R286">
            <v>96.4</v>
          </cell>
          <cell r="S286">
            <v>93.5</v>
          </cell>
          <cell r="T286">
            <v>98.4</v>
          </cell>
          <cell r="U286">
            <v>332.7</v>
          </cell>
          <cell r="V286">
            <v>398.8</v>
          </cell>
          <cell r="W286">
            <v>96.9</v>
          </cell>
          <cell r="X286">
            <v>64.400000000000006</v>
          </cell>
          <cell r="Y286">
            <v>0</v>
          </cell>
          <cell r="Z286">
            <v>3724</v>
          </cell>
          <cell r="AA286">
            <v>68.099999999999994</v>
          </cell>
          <cell r="AB286">
            <v>59.2</v>
          </cell>
          <cell r="AC286">
            <v>94.9</v>
          </cell>
          <cell r="AD286">
            <v>92.3</v>
          </cell>
          <cell r="AE286">
            <v>98.1</v>
          </cell>
          <cell r="AF286">
            <v>319.8</v>
          </cell>
          <cell r="AG286">
            <v>383.9</v>
          </cell>
          <cell r="AH286">
            <v>95.8</v>
          </cell>
          <cell r="AI286">
            <v>61.9</v>
          </cell>
        </row>
        <row r="287">
          <cell r="B287" t="str">
            <v>Greenwich</v>
          </cell>
          <cell r="C287">
            <v>0</v>
          </cell>
          <cell r="D287">
            <v>1060</v>
          </cell>
          <cell r="E287">
            <v>66</v>
          </cell>
          <cell r="F287">
            <v>57.9</v>
          </cell>
          <cell r="G287">
            <v>91.8</v>
          </cell>
          <cell r="H287">
            <v>89.3</v>
          </cell>
          <cell r="I287">
            <v>97.4</v>
          </cell>
          <cell r="J287">
            <v>302.10000000000002</v>
          </cell>
          <cell r="K287">
            <v>351.8</v>
          </cell>
          <cell r="L287">
            <v>93.5</v>
          </cell>
          <cell r="M287">
            <v>60.9</v>
          </cell>
          <cell r="N287">
            <v>0</v>
          </cell>
          <cell r="O287">
            <v>1108</v>
          </cell>
          <cell r="P287">
            <v>72.8</v>
          </cell>
          <cell r="Q287">
            <v>59.5</v>
          </cell>
          <cell r="R287">
            <v>95.7</v>
          </cell>
          <cell r="S287">
            <v>93.2</v>
          </cell>
          <cell r="T287">
            <v>99.2</v>
          </cell>
          <cell r="U287">
            <v>329.2</v>
          </cell>
          <cell r="V287">
            <v>399.3</v>
          </cell>
          <cell r="W287">
            <v>96.8</v>
          </cell>
          <cell r="X287">
            <v>61.1</v>
          </cell>
          <cell r="Y287">
            <v>0</v>
          </cell>
          <cell r="Z287">
            <v>2168</v>
          </cell>
          <cell r="AA287">
            <v>69.5</v>
          </cell>
          <cell r="AB287">
            <v>58.7</v>
          </cell>
          <cell r="AC287">
            <v>93.8</v>
          </cell>
          <cell r="AD287">
            <v>91.3</v>
          </cell>
          <cell r="AE287">
            <v>98.3</v>
          </cell>
          <cell r="AF287">
            <v>316</v>
          </cell>
          <cell r="AG287">
            <v>376.1</v>
          </cell>
          <cell r="AH287">
            <v>95.2</v>
          </cell>
          <cell r="AI287">
            <v>61</v>
          </cell>
        </row>
        <row r="288">
          <cell r="B288" t="str">
            <v>Harrow</v>
          </cell>
          <cell r="C288">
            <v>0</v>
          </cell>
          <cell r="D288">
            <v>1101</v>
          </cell>
          <cell r="E288">
            <v>65.2</v>
          </cell>
          <cell r="F288">
            <v>55.9</v>
          </cell>
          <cell r="G288">
            <v>94.6</v>
          </cell>
          <cell r="H288">
            <v>92.3</v>
          </cell>
          <cell r="I288">
            <v>97.6</v>
          </cell>
          <cell r="J288">
            <v>312.2</v>
          </cell>
          <cell r="K288">
            <v>363.8</v>
          </cell>
          <cell r="L288">
            <v>95.9</v>
          </cell>
          <cell r="M288">
            <v>58.4</v>
          </cell>
          <cell r="N288">
            <v>0</v>
          </cell>
          <cell r="O288">
            <v>1059</v>
          </cell>
          <cell r="P288">
            <v>75.7</v>
          </cell>
          <cell r="Q288">
            <v>66.8</v>
          </cell>
          <cell r="R288">
            <v>96.1</v>
          </cell>
          <cell r="S288">
            <v>93.8</v>
          </cell>
          <cell r="T288">
            <v>97.8</v>
          </cell>
          <cell r="U288">
            <v>337.9</v>
          </cell>
          <cell r="V288">
            <v>405.8</v>
          </cell>
          <cell r="W288">
            <v>96.8</v>
          </cell>
          <cell r="X288">
            <v>68</v>
          </cell>
          <cell r="Y288">
            <v>0</v>
          </cell>
          <cell r="Z288">
            <v>2160</v>
          </cell>
          <cell r="AA288">
            <v>70.400000000000006</v>
          </cell>
          <cell r="AB288">
            <v>61.3</v>
          </cell>
          <cell r="AC288">
            <v>95.3</v>
          </cell>
          <cell r="AD288">
            <v>93</v>
          </cell>
          <cell r="AE288">
            <v>97.7</v>
          </cell>
          <cell r="AF288">
            <v>324.8</v>
          </cell>
          <cell r="AG288">
            <v>384.4</v>
          </cell>
          <cell r="AH288">
            <v>96.3</v>
          </cell>
          <cell r="AI288">
            <v>63.1</v>
          </cell>
        </row>
        <row r="289">
          <cell r="B289" t="str">
            <v>Havering</v>
          </cell>
          <cell r="C289">
            <v>0</v>
          </cell>
          <cell r="D289">
            <v>1595</v>
          </cell>
          <cell r="E289">
            <v>62.4</v>
          </cell>
          <cell r="F289">
            <v>54.4</v>
          </cell>
          <cell r="G289">
            <v>95.5</v>
          </cell>
          <cell r="H289">
            <v>93.6</v>
          </cell>
          <cell r="I289">
            <v>98.4</v>
          </cell>
          <cell r="J289">
            <v>305.8</v>
          </cell>
          <cell r="K289">
            <v>358.4</v>
          </cell>
          <cell r="L289">
            <v>97</v>
          </cell>
          <cell r="M289">
            <v>59.6</v>
          </cell>
          <cell r="N289">
            <v>0</v>
          </cell>
          <cell r="O289">
            <v>1464</v>
          </cell>
          <cell r="P289">
            <v>74.400000000000006</v>
          </cell>
          <cell r="Q289">
            <v>64.900000000000006</v>
          </cell>
          <cell r="R289">
            <v>96.8</v>
          </cell>
          <cell r="S289">
            <v>94.9</v>
          </cell>
          <cell r="T289">
            <v>99</v>
          </cell>
          <cell r="U289">
            <v>329.6</v>
          </cell>
          <cell r="V289">
            <v>396.1</v>
          </cell>
          <cell r="W289">
            <v>97.7</v>
          </cell>
          <cell r="X289">
            <v>67</v>
          </cell>
          <cell r="Y289">
            <v>0</v>
          </cell>
          <cell r="Z289">
            <v>3059</v>
          </cell>
          <cell r="AA289">
            <v>68.099999999999994</v>
          </cell>
          <cell r="AB289">
            <v>59.4</v>
          </cell>
          <cell r="AC289">
            <v>96.1</v>
          </cell>
          <cell r="AD289">
            <v>94.2</v>
          </cell>
          <cell r="AE289">
            <v>98.7</v>
          </cell>
          <cell r="AF289">
            <v>317.2</v>
          </cell>
          <cell r="AG289">
            <v>376.4</v>
          </cell>
          <cell r="AH289">
            <v>97.4</v>
          </cell>
          <cell r="AI289">
            <v>63.1</v>
          </cell>
        </row>
        <row r="290">
          <cell r="B290" t="str">
            <v>Hillingdon</v>
          </cell>
          <cell r="C290">
            <v>0</v>
          </cell>
          <cell r="D290">
            <v>1626</v>
          </cell>
          <cell r="E290">
            <v>62.8</v>
          </cell>
          <cell r="F290">
            <v>54.1</v>
          </cell>
          <cell r="G290">
            <v>92.7</v>
          </cell>
          <cell r="H290">
            <v>89.2</v>
          </cell>
          <cell r="I290">
            <v>97.6</v>
          </cell>
          <cell r="J290">
            <v>302.5</v>
          </cell>
          <cell r="K290">
            <v>359.1</v>
          </cell>
          <cell r="L290">
            <v>95.4</v>
          </cell>
          <cell r="M290">
            <v>57.2</v>
          </cell>
          <cell r="N290">
            <v>0</v>
          </cell>
          <cell r="O290">
            <v>1483</v>
          </cell>
          <cell r="P290">
            <v>73.8</v>
          </cell>
          <cell r="Q290">
            <v>62.4</v>
          </cell>
          <cell r="R290">
            <v>95.6</v>
          </cell>
          <cell r="S290">
            <v>92.2</v>
          </cell>
          <cell r="T290">
            <v>99.1</v>
          </cell>
          <cell r="U290">
            <v>330.3</v>
          </cell>
          <cell r="V290">
            <v>404.7</v>
          </cell>
          <cell r="W290">
            <v>97.2</v>
          </cell>
          <cell r="X290">
            <v>63.6</v>
          </cell>
          <cell r="Y290">
            <v>0</v>
          </cell>
          <cell r="Z290">
            <v>3109</v>
          </cell>
          <cell r="AA290">
            <v>68</v>
          </cell>
          <cell r="AB290">
            <v>58.1</v>
          </cell>
          <cell r="AC290">
            <v>94.1</v>
          </cell>
          <cell r="AD290">
            <v>90.6</v>
          </cell>
          <cell r="AE290">
            <v>98.3</v>
          </cell>
          <cell r="AF290">
            <v>315.8</v>
          </cell>
          <cell r="AG290">
            <v>380.9</v>
          </cell>
          <cell r="AH290">
            <v>96.2</v>
          </cell>
          <cell r="AI290">
            <v>60.2</v>
          </cell>
        </row>
        <row r="291">
          <cell r="B291" t="str">
            <v>Hounslow</v>
          </cell>
          <cell r="C291">
            <v>0</v>
          </cell>
          <cell r="D291">
            <v>1344</v>
          </cell>
          <cell r="E291">
            <v>69.099999999999994</v>
          </cell>
          <cell r="F291">
            <v>62.2</v>
          </cell>
          <cell r="G291">
            <v>95.2</v>
          </cell>
          <cell r="H291">
            <v>93.5</v>
          </cell>
          <cell r="I291">
            <v>98.4</v>
          </cell>
          <cell r="J291">
            <v>318.89999999999998</v>
          </cell>
          <cell r="K291">
            <v>379.2</v>
          </cell>
          <cell r="L291">
            <v>96.7</v>
          </cell>
          <cell r="M291">
            <v>65.3</v>
          </cell>
          <cell r="N291">
            <v>0</v>
          </cell>
          <cell r="O291">
            <v>1309</v>
          </cell>
          <cell r="P291">
            <v>79.3</v>
          </cell>
          <cell r="Q291">
            <v>69.3</v>
          </cell>
          <cell r="R291">
            <v>96.6</v>
          </cell>
          <cell r="S291">
            <v>95.3</v>
          </cell>
          <cell r="T291">
            <v>99</v>
          </cell>
          <cell r="U291">
            <v>343.6</v>
          </cell>
          <cell r="V291">
            <v>413.6</v>
          </cell>
          <cell r="W291">
            <v>97.9</v>
          </cell>
          <cell r="X291">
            <v>70.7</v>
          </cell>
          <cell r="Y291">
            <v>0</v>
          </cell>
          <cell r="Z291">
            <v>2653</v>
          </cell>
          <cell r="AA291">
            <v>74.099999999999994</v>
          </cell>
          <cell r="AB291">
            <v>65.7</v>
          </cell>
          <cell r="AC291">
            <v>95.9</v>
          </cell>
          <cell r="AD291">
            <v>94.3</v>
          </cell>
          <cell r="AE291">
            <v>98.7</v>
          </cell>
          <cell r="AF291">
            <v>331.1</v>
          </cell>
          <cell r="AG291">
            <v>396.2</v>
          </cell>
          <cell r="AH291">
            <v>97.2</v>
          </cell>
          <cell r="AI291">
            <v>68</v>
          </cell>
        </row>
        <row r="292">
          <cell r="B292" t="str">
            <v>Kingston upon Thames</v>
          </cell>
          <cell r="C292">
            <v>0</v>
          </cell>
          <cell r="D292">
            <v>769</v>
          </cell>
          <cell r="E292">
            <v>73</v>
          </cell>
          <cell r="F292">
            <v>67.099999999999994</v>
          </cell>
          <cell r="G292">
            <v>93.4</v>
          </cell>
          <cell r="H292">
            <v>91.9</v>
          </cell>
          <cell r="I292">
            <v>96.2</v>
          </cell>
          <cell r="J292">
            <v>332.8</v>
          </cell>
          <cell r="K292">
            <v>411.6</v>
          </cell>
          <cell r="L292">
            <v>93.8</v>
          </cell>
          <cell r="M292">
            <v>70.7</v>
          </cell>
          <cell r="N292">
            <v>0</v>
          </cell>
          <cell r="O292">
            <v>831</v>
          </cell>
          <cell r="P292">
            <v>82.2</v>
          </cell>
          <cell r="Q292">
            <v>72</v>
          </cell>
          <cell r="R292">
            <v>96</v>
          </cell>
          <cell r="S292">
            <v>94.3</v>
          </cell>
          <cell r="T292">
            <v>98.2</v>
          </cell>
          <cell r="U292">
            <v>357.9</v>
          </cell>
          <cell r="V292">
            <v>444.7</v>
          </cell>
          <cell r="W292">
            <v>96.3</v>
          </cell>
          <cell r="X292">
            <v>72.400000000000006</v>
          </cell>
          <cell r="Y292">
            <v>0</v>
          </cell>
          <cell r="Z292">
            <v>1600</v>
          </cell>
          <cell r="AA292">
            <v>77.8</v>
          </cell>
          <cell r="AB292">
            <v>69.599999999999994</v>
          </cell>
          <cell r="AC292">
            <v>94.8</v>
          </cell>
          <cell r="AD292">
            <v>93.2</v>
          </cell>
          <cell r="AE292">
            <v>97.3</v>
          </cell>
          <cell r="AF292">
            <v>345.8</v>
          </cell>
          <cell r="AG292">
            <v>428.8</v>
          </cell>
          <cell r="AH292">
            <v>95.1</v>
          </cell>
          <cell r="AI292">
            <v>71.599999999999994</v>
          </cell>
        </row>
        <row r="293">
          <cell r="B293" t="str">
            <v>Merton</v>
          </cell>
          <cell r="C293">
            <v>0</v>
          </cell>
          <cell r="D293">
            <v>825</v>
          </cell>
          <cell r="E293">
            <v>65.8</v>
          </cell>
          <cell r="F293">
            <v>59.3</v>
          </cell>
          <cell r="G293">
            <v>93.5</v>
          </cell>
          <cell r="H293">
            <v>91.9</v>
          </cell>
          <cell r="I293">
            <v>96.7</v>
          </cell>
          <cell r="J293">
            <v>309</v>
          </cell>
          <cell r="K293">
            <v>360.6</v>
          </cell>
          <cell r="L293">
            <v>94.9</v>
          </cell>
          <cell r="M293">
            <v>62.8</v>
          </cell>
          <cell r="N293">
            <v>0</v>
          </cell>
          <cell r="O293">
            <v>733</v>
          </cell>
          <cell r="P293">
            <v>76.7</v>
          </cell>
          <cell r="Q293">
            <v>69.3</v>
          </cell>
          <cell r="R293">
            <v>92.2</v>
          </cell>
          <cell r="S293">
            <v>91.4</v>
          </cell>
          <cell r="T293">
            <v>97.7</v>
          </cell>
          <cell r="U293">
            <v>328.8</v>
          </cell>
          <cell r="V293">
            <v>385.9</v>
          </cell>
          <cell r="W293">
            <v>97.1</v>
          </cell>
          <cell r="X293">
            <v>70.099999999999994</v>
          </cell>
          <cell r="Y293">
            <v>0</v>
          </cell>
          <cell r="Z293">
            <v>1558</v>
          </cell>
          <cell r="AA293">
            <v>70.900000000000006</v>
          </cell>
          <cell r="AB293">
            <v>64</v>
          </cell>
          <cell r="AC293">
            <v>92.9</v>
          </cell>
          <cell r="AD293">
            <v>91.7</v>
          </cell>
          <cell r="AE293">
            <v>97.2</v>
          </cell>
          <cell r="AF293">
            <v>318.3</v>
          </cell>
          <cell r="AG293">
            <v>372.5</v>
          </cell>
          <cell r="AH293">
            <v>96</v>
          </cell>
          <cell r="AI293">
            <v>66.2</v>
          </cell>
        </row>
        <row r="294">
          <cell r="B294" t="str">
            <v>Redbridge</v>
          </cell>
          <cell r="C294">
            <v>0</v>
          </cell>
          <cell r="D294">
            <v>1693</v>
          </cell>
          <cell r="E294">
            <v>71.2</v>
          </cell>
          <cell r="F294">
            <v>62.4</v>
          </cell>
          <cell r="G294">
            <v>93.9</v>
          </cell>
          <cell r="H294">
            <v>91.3</v>
          </cell>
          <cell r="I294">
            <v>98.4</v>
          </cell>
          <cell r="J294">
            <v>323</v>
          </cell>
          <cell r="K294">
            <v>384.7</v>
          </cell>
          <cell r="L294">
            <v>95.1</v>
          </cell>
          <cell r="M294">
            <v>63.9</v>
          </cell>
          <cell r="N294">
            <v>0</v>
          </cell>
          <cell r="O294">
            <v>1628</v>
          </cell>
          <cell r="P294">
            <v>82.5</v>
          </cell>
          <cell r="Q294">
            <v>72.7</v>
          </cell>
          <cell r="R294">
            <v>97.5</v>
          </cell>
          <cell r="S294">
            <v>94.7</v>
          </cell>
          <cell r="T294">
            <v>99.1</v>
          </cell>
          <cell r="U294">
            <v>353.4</v>
          </cell>
          <cell r="V294">
            <v>425.6</v>
          </cell>
          <cell r="W294">
            <v>97.9</v>
          </cell>
          <cell r="X294">
            <v>73.2</v>
          </cell>
          <cell r="Y294">
            <v>0</v>
          </cell>
          <cell r="Z294">
            <v>3321</v>
          </cell>
          <cell r="AA294">
            <v>76.8</v>
          </cell>
          <cell r="AB294">
            <v>67.400000000000006</v>
          </cell>
          <cell r="AC294">
            <v>95.7</v>
          </cell>
          <cell r="AD294">
            <v>93</v>
          </cell>
          <cell r="AE294">
            <v>98.8</v>
          </cell>
          <cell r="AF294">
            <v>337.9</v>
          </cell>
          <cell r="AG294">
            <v>404.7</v>
          </cell>
          <cell r="AH294">
            <v>96.4</v>
          </cell>
          <cell r="AI294">
            <v>68.400000000000006</v>
          </cell>
        </row>
        <row r="295">
          <cell r="B295" t="str">
            <v>Richmond upon Thames</v>
          </cell>
          <cell r="C295">
            <v>0</v>
          </cell>
          <cell r="D295">
            <v>676</v>
          </cell>
          <cell r="E295">
            <v>68.900000000000006</v>
          </cell>
          <cell r="F295">
            <v>58</v>
          </cell>
          <cell r="G295">
            <v>94.5</v>
          </cell>
          <cell r="H295">
            <v>92.3</v>
          </cell>
          <cell r="I295">
            <v>98.8</v>
          </cell>
          <cell r="J295">
            <v>321</v>
          </cell>
          <cell r="K295">
            <v>389.8</v>
          </cell>
          <cell r="L295">
            <v>96.4</v>
          </cell>
          <cell r="M295">
            <v>60.2</v>
          </cell>
          <cell r="N295">
            <v>0</v>
          </cell>
          <cell r="O295">
            <v>700</v>
          </cell>
          <cell r="P295">
            <v>77.900000000000006</v>
          </cell>
          <cell r="Q295">
            <v>67.099999999999994</v>
          </cell>
          <cell r="R295">
            <v>95.6</v>
          </cell>
          <cell r="S295">
            <v>93.7</v>
          </cell>
          <cell r="T295">
            <v>98.6</v>
          </cell>
          <cell r="U295">
            <v>345.2</v>
          </cell>
          <cell r="V295">
            <v>430.4</v>
          </cell>
          <cell r="W295">
            <v>96.6</v>
          </cell>
          <cell r="X295">
            <v>67.7</v>
          </cell>
          <cell r="Y295">
            <v>0</v>
          </cell>
          <cell r="Z295">
            <v>1376</v>
          </cell>
          <cell r="AA295">
            <v>73.5</v>
          </cell>
          <cell r="AB295">
            <v>62.6</v>
          </cell>
          <cell r="AC295">
            <v>95.1</v>
          </cell>
          <cell r="AD295">
            <v>93</v>
          </cell>
          <cell r="AE295">
            <v>98.7</v>
          </cell>
          <cell r="AF295">
            <v>333.3</v>
          </cell>
          <cell r="AG295">
            <v>410.4</v>
          </cell>
          <cell r="AH295">
            <v>96.5</v>
          </cell>
          <cell r="AI295">
            <v>64</v>
          </cell>
        </row>
        <row r="296">
          <cell r="B296" t="str">
            <v>Sutton</v>
          </cell>
          <cell r="C296">
            <v>0</v>
          </cell>
          <cell r="D296">
            <v>1372</v>
          </cell>
          <cell r="E296">
            <v>75.7</v>
          </cell>
          <cell r="F296">
            <v>69.900000000000006</v>
          </cell>
          <cell r="G296">
            <v>95</v>
          </cell>
          <cell r="H296">
            <v>93.7</v>
          </cell>
          <cell r="I296">
            <v>98.5</v>
          </cell>
          <cell r="J296">
            <v>347.5</v>
          </cell>
          <cell r="K296">
            <v>444.1</v>
          </cell>
          <cell r="L296">
            <v>96.9</v>
          </cell>
          <cell r="M296">
            <v>72.2</v>
          </cell>
          <cell r="N296">
            <v>0</v>
          </cell>
          <cell r="O296">
            <v>1350</v>
          </cell>
          <cell r="P296">
            <v>84.7</v>
          </cell>
          <cell r="Q296">
            <v>74.099999999999994</v>
          </cell>
          <cell r="R296">
            <v>97.9</v>
          </cell>
          <cell r="S296">
            <v>96.5</v>
          </cell>
          <cell r="T296">
            <v>99.6</v>
          </cell>
          <cell r="U296">
            <v>368</v>
          </cell>
          <cell r="V296">
            <v>458.3</v>
          </cell>
          <cell r="W296">
            <v>98.4</v>
          </cell>
          <cell r="X296">
            <v>74.900000000000006</v>
          </cell>
          <cell r="Y296">
            <v>0</v>
          </cell>
          <cell r="Z296">
            <v>2722</v>
          </cell>
          <cell r="AA296">
            <v>80.099999999999994</v>
          </cell>
          <cell r="AB296">
            <v>72</v>
          </cell>
          <cell r="AC296">
            <v>96.4</v>
          </cell>
          <cell r="AD296">
            <v>95.1</v>
          </cell>
          <cell r="AE296">
            <v>99.1</v>
          </cell>
          <cell r="AF296">
            <v>357.7</v>
          </cell>
          <cell r="AG296">
            <v>451.1</v>
          </cell>
          <cell r="AH296">
            <v>97.6</v>
          </cell>
          <cell r="AI296">
            <v>73.5</v>
          </cell>
        </row>
        <row r="297">
          <cell r="B297" t="str">
            <v>Waltham Forest</v>
          </cell>
          <cell r="C297">
            <v>0</v>
          </cell>
          <cell r="D297">
            <v>1304</v>
          </cell>
          <cell r="E297">
            <v>60.1</v>
          </cell>
          <cell r="F297">
            <v>49.9</v>
          </cell>
          <cell r="G297">
            <v>92.7</v>
          </cell>
          <cell r="H297">
            <v>90.3</v>
          </cell>
          <cell r="I297">
            <v>96.9</v>
          </cell>
          <cell r="J297">
            <v>296</v>
          </cell>
          <cell r="K297">
            <v>338.3</v>
          </cell>
          <cell r="L297">
            <v>93.7</v>
          </cell>
          <cell r="M297">
            <v>53.1</v>
          </cell>
          <cell r="N297">
            <v>0</v>
          </cell>
          <cell r="O297">
            <v>1222</v>
          </cell>
          <cell r="P297">
            <v>71.099999999999994</v>
          </cell>
          <cell r="Q297">
            <v>60.9</v>
          </cell>
          <cell r="R297">
            <v>96.3</v>
          </cell>
          <cell r="S297">
            <v>92.6</v>
          </cell>
          <cell r="T297">
            <v>98.7</v>
          </cell>
          <cell r="U297">
            <v>325.7</v>
          </cell>
          <cell r="V297">
            <v>375.4</v>
          </cell>
          <cell r="W297">
            <v>97.1</v>
          </cell>
          <cell r="X297">
            <v>62.3</v>
          </cell>
          <cell r="Y297">
            <v>0</v>
          </cell>
          <cell r="Z297">
            <v>2526</v>
          </cell>
          <cell r="AA297">
            <v>65.400000000000006</v>
          </cell>
          <cell r="AB297">
            <v>55.2</v>
          </cell>
          <cell r="AC297">
            <v>94.5</v>
          </cell>
          <cell r="AD297">
            <v>91.4</v>
          </cell>
          <cell r="AE297">
            <v>97.8</v>
          </cell>
          <cell r="AF297">
            <v>310.39999999999998</v>
          </cell>
          <cell r="AG297">
            <v>356.2</v>
          </cell>
          <cell r="AH297">
            <v>95.3</v>
          </cell>
          <cell r="AI297">
            <v>57.5</v>
          </cell>
        </row>
        <row r="298">
          <cell r="B298" t="str">
            <v>South East</v>
          </cell>
          <cell r="C298">
            <v>0</v>
          </cell>
          <cell r="D298">
            <v>45339</v>
          </cell>
          <cell r="E298">
            <v>61.6</v>
          </cell>
          <cell r="F298">
            <v>53.3</v>
          </cell>
          <cell r="G298">
            <v>92.3</v>
          </cell>
          <cell r="H298">
            <v>89.7</v>
          </cell>
          <cell r="I298">
            <v>97.8</v>
          </cell>
          <cell r="J298">
            <v>303.10000000000002</v>
          </cell>
          <cell r="K298">
            <v>358.5</v>
          </cell>
          <cell r="L298">
            <v>94.9</v>
          </cell>
          <cell r="M298">
            <v>56.2</v>
          </cell>
          <cell r="N298">
            <v>0</v>
          </cell>
          <cell r="O298">
            <v>43238</v>
          </cell>
          <cell r="P298">
            <v>72.5</v>
          </cell>
          <cell r="Q298">
            <v>63.2</v>
          </cell>
          <cell r="R298">
            <v>95.4</v>
          </cell>
          <cell r="S298">
            <v>93</v>
          </cell>
          <cell r="T298">
            <v>98.8</v>
          </cell>
          <cell r="U298">
            <v>329.5</v>
          </cell>
          <cell r="V298">
            <v>396</v>
          </cell>
          <cell r="W298">
            <v>96.8</v>
          </cell>
          <cell r="X298">
            <v>65</v>
          </cell>
          <cell r="Y298">
            <v>0</v>
          </cell>
          <cell r="Z298">
            <v>88577</v>
          </cell>
          <cell r="AA298">
            <v>66.900000000000006</v>
          </cell>
          <cell r="AB298">
            <v>58.2</v>
          </cell>
          <cell r="AC298">
            <v>93.8</v>
          </cell>
          <cell r="AD298">
            <v>91.3</v>
          </cell>
          <cell r="AE298">
            <v>98.3</v>
          </cell>
          <cell r="AF298">
            <v>316</v>
          </cell>
          <cell r="AG298">
            <v>376.8</v>
          </cell>
          <cell r="AH298">
            <v>95.8</v>
          </cell>
          <cell r="AI298">
            <v>60.5</v>
          </cell>
        </row>
        <row r="299">
          <cell r="B299" t="str">
            <v>Bracknell Forest</v>
          </cell>
          <cell r="C299">
            <v>0</v>
          </cell>
          <cell r="D299">
            <v>613</v>
          </cell>
          <cell r="E299">
            <v>62.6</v>
          </cell>
          <cell r="F299">
            <v>52.9</v>
          </cell>
          <cell r="G299">
            <v>92.8</v>
          </cell>
          <cell r="H299">
            <v>88.3</v>
          </cell>
          <cell r="I299">
            <v>97.4</v>
          </cell>
          <cell r="J299">
            <v>303.7</v>
          </cell>
          <cell r="K299">
            <v>351.7</v>
          </cell>
          <cell r="L299">
            <v>92.2</v>
          </cell>
          <cell r="M299">
            <v>55.8</v>
          </cell>
          <cell r="N299">
            <v>0</v>
          </cell>
          <cell r="O299">
            <v>566</v>
          </cell>
          <cell r="P299">
            <v>73.5</v>
          </cell>
          <cell r="Q299">
            <v>59.9</v>
          </cell>
          <cell r="R299">
            <v>94.9</v>
          </cell>
          <cell r="S299">
            <v>92.2</v>
          </cell>
          <cell r="T299">
            <v>98.6</v>
          </cell>
          <cell r="U299">
            <v>327.3</v>
          </cell>
          <cell r="V299">
            <v>379.9</v>
          </cell>
          <cell r="W299">
            <v>95.4</v>
          </cell>
          <cell r="X299">
            <v>61</v>
          </cell>
          <cell r="Y299">
            <v>0</v>
          </cell>
          <cell r="Z299">
            <v>1179</v>
          </cell>
          <cell r="AA299">
            <v>67.900000000000006</v>
          </cell>
          <cell r="AB299">
            <v>56.2</v>
          </cell>
          <cell r="AC299">
            <v>93.8</v>
          </cell>
          <cell r="AD299">
            <v>90.2</v>
          </cell>
          <cell r="AE299">
            <v>98</v>
          </cell>
          <cell r="AF299">
            <v>315.10000000000002</v>
          </cell>
          <cell r="AG299">
            <v>365.2</v>
          </cell>
          <cell r="AH299">
            <v>93.7</v>
          </cell>
          <cell r="AI299">
            <v>58.3</v>
          </cell>
        </row>
        <row r="300">
          <cell r="B300" t="str">
            <v>Brighton and Hove</v>
          </cell>
          <cell r="C300">
            <v>0</v>
          </cell>
          <cell r="D300">
            <v>1163</v>
          </cell>
          <cell r="E300">
            <v>58.3</v>
          </cell>
          <cell r="F300">
            <v>47.5</v>
          </cell>
          <cell r="G300">
            <v>89.5</v>
          </cell>
          <cell r="H300">
            <v>87.2</v>
          </cell>
          <cell r="I300">
            <v>96.6</v>
          </cell>
          <cell r="J300">
            <v>291</v>
          </cell>
          <cell r="K300">
            <v>334.5</v>
          </cell>
          <cell r="L300">
            <v>94.7</v>
          </cell>
          <cell r="M300">
            <v>50</v>
          </cell>
          <cell r="N300">
            <v>0</v>
          </cell>
          <cell r="O300">
            <v>1137</v>
          </cell>
          <cell r="P300">
            <v>68.8</v>
          </cell>
          <cell r="Q300">
            <v>58.5</v>
          </cell>
          <cell r="R300">
            <v>94.3</v>
          </cell>
          <cell r="S300">
            <v>91.6</v>
          </cell>
          <cell r="T300">
            <v>98.6</v>
          </cell>
          <cell r="U300">
            <v>319.2</v>
          </cell>
          <cell r="V300">
            <v>371.9</v>
          </cell>
          <cell r="W300">
            <v>97.1</v>
          </cell>
          <cell r="X300">
            <v>60.2</v>
          </cell>
          <cell r="Y300">
            <v>0</v>
          </cell>
          <cell r="Z300">
            <v>2300</v>
          </cell>
          <cell r="AA300">
            <v>63.5</v>
          </cell>
          <cell r="AB300">
            <v>53</v>
          </cell>
          <cell r="AC300">
            <v>91.9</v>
          </cell>
          <cell r="AD300">
            <v>89.3</v>
          </cell>
          <cell r="AE300">
            <v>97.6</v>
          </cell>
          <cell r="AF300">
            <v>304.89999999999998</v>
          </cell>
          <cell r="AG300">
            <v>353</v>
          </cell>
          <cell r="AH300">
            <v>95.9</v>
          </cell>
          <cell r="AI300">
            <v>55</v>
          </cell>
        </row>
        <row r="301">
          <cell r="B301" t="str">
            <v>Buckinghamshire</v>
          </cell>
          <cell r="C301">
            <v>0</v>
          </cell>
          <cell r="D301">
            <v>2960</v>
          </cell>
          <cell r="E301">
            <v>72.2</v>
          </cell>
          <cell r="F301">
            <v>66.5</v>
          </cell>
          <cell r="G301">
            <v>94.9</v>
          </cell>
          <cell r="H301">
            <v>93.5</v>
          </cell>
          <cell r="I301">
            <v>98.6</v>
          </cell>
          <cell r="J301">
            <v>332.3</v>
          </cell>
          <cell r="K301">
            <v>389.4</v>
          </cell>
          <cell r="L301">
            <v>96.9</v>
          </cell>
          <cell r="M301">
            <v>68.3</v>
          </cell>
          <cell r="N301">
            <v>0</v>
          </cell>
          <cell r="O301">
            <v>2712</v>
          </cell>
          <cell r="P301">
            <v>78.5</v>
          </cell>
          <cell r="Q301">
            <v>72.3</v>
          </cell>
          <cell r="R301">
            <v>96.7</v>
          </cell>
          <cell r="S301">
            <v>95.4</v>
          </cell>
          <cell r="T301">
            <v>99.1</v>
          </cell>
          <cell r="U301">
            <v>353</v>
          </cell>
          <cell r="V301">
            <v>424.5</v>
          </cell>
          <cell r="W301">
            <v>97.7</v>
          </cell>
          <cell r="X301">
            <v>73.7</v>
          </cell>
          <cell r="Y301">
            <v>0</v>
          </cell>
          <cell r="Z301">
            <v>5672</v>
          </cell>
          <cell r="AA301">
            <v>75.2</v>
          </cell>
          <cell r="AB301">
            <v>69.3</v>
          </cell>
          <cell r="AC301">
            <v>95.8</v>
          </cell>
          <cell r="AD301">
            <v>94.4</v>
          </cell>
          <cell r="AE301">
            <v>98.9</v>
          </cell>
          <cell r="AF301">
            <v>342.2</v>
          </cell>
          <cell r="AG301">
            <v>406.2</v>
          </cell>
          <cell r="AH301">
            <v>97.3</v>
          </cell>
          <cell r="AI301">
            <v>70.900000000000006</v>
          </cell>
        </row>
        <row r="302">
          <cell r="B302" t="str">
            <v>East Sussex</v>
          </cell>
          <cell r="C302">
            <v>0</v>
          </cell>
          <cell r="D302">
            <v>2673</v>
          </cell>
          <cell r="E302">
            <v>57.4</v>
          </cell>
          <cell r="F302">
            <v>48</v>
          </cell>
          <cell r="G302">
            <v>89.7</v>
          </cell>
          <cell r="H302">
            <v>87.1</v>
          </cell>
          <cell r="I302">
            <v>98.4</v>
          </cell>
          <cell r="J302">
            <v>289.10000000000002</v>
          </cell>
          <cell r="K302">
            <v>337.8</v>
          </cell>
          <cell r="L302">
            <v>95.5</v>
          </cell>
          <cell r="M302">
            <v>51.1</v>
          </cell>
          <cell r="N302">
            <v>0</v>
          </cell>
          <cell r="O302">
            <v>2585</v>
          </cell>
          <cell r="P302">
            <v>69.5</v>
          </cell>
          <cell r="Q302">
            <v>57.4</v>
          </cell>
          <cell r="R302">
            <v>93</v>
          </cell>
          <cell r="S302">
            <v>89.7</v>
          </cell>
          <cell r="T302">
            <v>98.9</v>
          </cell>
          <cell r="U302">
            <v>316</v>
          </cell>
          <cell r="V302">
            <v>372.8</v>
          </cell>
          <cell r="W302">
            <v>96.8</v>
          </cell>
          <cell r="X302">
            <v>59</v>
          </cell>
          <cell r="Y302">
            <v>0</v>
          </cell>
          <cell r="Z302">
            <v>5258</v>
          </cell>
          <cell r="AA302">
            <v>63.4</v>
          </cell>
          <cell r="AB302">
            <v>52.7</v>
          </cell>
          <cell r="AC302">
            <v>91.4</v>
          </cell>
          <cell r="AD302">
            <v>88.4</v>
          </cell>
          <cell r="AE302">
            <v>98.6</v>
          </cell>
          <cell r="AF302">
            <v>302.3</v>
          </cell>
          <cell r="AG302">
            <v>355</v>
          </cell>
          <cell r="AH302">
            <v>96.2</v>
          </cell>
          <cell r="AI302">
            <v>55</v>
          </cell>
        </row>
        <row r="303">
          <cell r="B303" t="str">
            <v>Hampshire</v>
          </cell>
          <cell r="C303">
            <v>0</v>
          </cell>
          <cell r="D303">
            <v>7091</v>
          </cell>
          <cell r="E303">
            <v>61.8</v>
          </cell>
          <cell r="F303">
            <v>52.9</v>
          </cell>
          <cell r="G303">
            <v>92.8</v>
          </cell>
          <cell r="H303">
            <v>90.1</v>
          </cell>
          <cell r="I303">
            <v>98.1</v>
          </cell>
          <cell r="J303">
            <v>301.3</v>
          </cell>
          <cell r="K303">
            <v>354.4</v>
          </cell>
          <cell r="L303">
            <v>94.6</v>
          </cell>
          <cell r="M303">
            <v>55.7</v>
          </cell>
          <cell r="N303">
            <v>0</v>
          </cell>
          <cell r="O303">
            <v>6556</v>
          </cell>
          <cell r="P303">
            <v>72.900000000000006</v>
          </cell>
          <cell r="Q303">
            <v>63.5</v>
          </cell>
          <cell r="R303">
            <v>96.1</v>
          </cell>
          <cell r="S303">
            <v>93.8</v>
          </cell>
          <cell r="T303">
            <v>98.9</v>
          </cell>
          <cell r="U303">
            <v>328.8</v>
          </cell>
          <cell r="V303">
            <v>391.4</v>
          </cell>
          <cell r="W303">
            <v>97</v>
          </cell>
          <cell r="X303">
            <v>65</v>
          </cell>
          <cell r="Y303">
            <v>0</v>
          </cell>
          <cell r="Z303">
            <v>13647</v>
          </cell>
          <cell r="AA303">
            <v>67.099999999999994</v>
          </cell>
          <cell r="AB303">
            <v>58</v>
          </cell>
          <cell r="AC303">
            <v>94.4</v>
          </cell>
          <cell r="AD303">
            <v>91.9</v>
          </cell>
          <cell r="AE303">
            <v>98.5</v>
          </cell>
          <cell r="AF303">
            <v>314.5</v>
          </cell>
          <cell r="AG303">
            <v>372.2</v>
          </cell>
          <cell r="AH303">
            <v>95.7</v>
          </cell>
          <cell r="AI303">
            <v>60.2</v>
          </cell>
        </row>
        <row r="304">
          <cell r="B304" t="str">
            <v>Isle of Wight</v>
          </cell>
          <cell r="C304">
            <v>0</v>
          </cell>
          <cell r="D304">
            <v>730</v>
          </cell>
          <cell r="E304">
            <v>49.3</v>
          </cell>
          <cell r="F304">
            <v>38.4</v>
          </cell>
          <cell r="G304">
            <v>89.6</v>
          </cell>
          <cell r="H304">
            <v>86.2</v>
          </cell>
          <cell r="I304">
            <v>96.4</v>
          </cell>
          <cell r="J304">
            <v>274.5</v>
          </cell>
          <cell r="K304">
            <v>322.39999999999998</v>
          </cell>
          <cell r="L304">
            <v>91.8</v>
          </cell>
          <cell r="M304">
            <v>41.2</v>
          </cell>
          <cell r="N304">
            <v>0</v>
          </cell>
          <cell r="O304">
            <v>688</v>
          </cell>
          <cell r="P304">
            <v>62.9</v>
          </cell>
          <cell r="Q304">
            <v>51.2</v>
          </cell>
          <cell r="R304">
            <v>92.6</v>
          </cell>
          <cell r="S304">
            <v>89.5</v>
          </cell>
          <cell r="T304">
            <v>97.7</v>
          </cell>
          <cell r="U304">
            <v>301.10000000000002</v>
          </cell>
          <cell r="V304">
            <v>361.4</v>
          </cell>
          <cell r="W304">
            <v>94.5</v>
          </cell>
          <cell r="X304">
            <v>53.3</v>
          </cell>
          <cell r="Y304">
            <v>0</v>
          </cell>
          <cell r="Z304">
            <v>1418</v>
          </cell>
          <cell r="AA304">
            <v>55.9</v>
          </cell>
          <cell r="AB304">
            <v>44.6</v>
          </cell>
          <cell r="AC304">
            <v>91</v>
          </cell>
          <cell r="AD304">
            <v>87.8</v>
          </cell>
          <cell r="AE304">
            <v>97</v>
          </cell>
          <cell r="AF304">
            <v>287.39999999999998</v>
          </cell>
          <cell r="AG304">
            <v>341.3</v>
          </cell>
          <cell r="AH304">
            <v>93.1</v>
          </cell>
          <cell r="AI304">
            <v>47.1</v>
          </cell>
        </row>
        <row r="305">
          <cell r="B305" t="str">
            <v>Kent</v>
          </cell>
          <cell r="C305">
            <v>0</v>
          </cell>
          <cell r="D305">
            <v>8262</v>
          </cell>
          <cell r="E305">
            <v>59.2</v>
          </cell>
          <cell r="F305">
            <v>53</v>
          </cell>
          <cell r="G305">
            <v>91.3</v>
          </cell>
          <cell r="H305">
            <v>89.8</v>
          </cell>
          <cell r="I305">
            <v>97.9</v>
          </cell>
          <cell r="J305">
            <v>297.60000000000002</v>
          </cell>
          <cell r="K305">
            <v>351.1</v>
          </cell>
          <cell r="L305">
            <v>95.8</v>
          </cell>
          <cell r="M305">
            <v>56.5</v>
          </cell>
          <cell r="N305">
            <v>0</v>
          </cell>
          <cell r="O305">
            <v>8049</v>
          </cell>
          <cell r="P305">
            <v>69.7</v>
          </cell>
          <cell r="Q305">
            <v>62</v>
          </cell>
          <cell r="R305">
            <v>95.3</v>
          </cell>
          <cell r="S305">
            <v>93.5</v>
          </cell>
          <cell r="T305">
            <v>98.9</v>
          </cell>
          <cell r="U305">
            <v>325.10000000000002</v>
          </cell>
          <cell r="V305">
            <v>389.2</v>
          </cell>
          <cell r="W305">
            <v>97.6</v>
          </cell>
          <cell r="X305">
            <v>64.7</v>
          </cell>
          <cell r="Y305">
            <v>0</v>
          </cell>
          <cell r="Z305">
            <v>16311</v>
          </cell>
          <cell r="AA305">
            <v>64.400000000000006</v>
          </cell>
          <cell r="AB305">
            <v>57.5</v>
          </cell>
          <cell r="AC305">
            <v>93.3</v>
          </cell>
          <cell r="AD305">
            <v>91.6</v>
          </cell>
          <cell r="AE305">
            <v>98.4</v>
          </cell>
          <cell r="AF305">
            <v>311.2</v>
          </cell>
          <cell r="AG305">
            <v>369.9</v>
          </cell>
          <cell r="AH305">
            <v>96.6</v>
          </cell>
          <cell r="AI305">
            <v>60.6</v>
          </cell>
        </row>
        <row r="306">
          <cell r="B306" t="str">
            <v>Medway</v>
          </cell>
          <cell r="C306">
            <v>0</v>
          </cell>
          <cell r="D306">
            <v>1573</v>
          </cell>
          <cell r="E306">
            <v>60.1</v>
          </cell>
          <cell r="F306">
            <v>47.6</v>
          </cell>
          <cell r="G306">
            <v>91.9</v>
          </cell>
          <cell r="H306">
            <v>80.8</v>
          </cell>
          <cell r="I306">
            <v>97.7</v>
          </cell>
          <cell r="J306">
            <v>299</v>
          </cell>
          <cell r="K306">
            <v>356.4</v>
          </cell>
          <cell r="L306">
            <v>96.5</v>
          </cell>
          <cell r="M306">
            <v>51.6</v>
          </cell>
          <cell r="N306">
            <v>0</v>
          </cell>
          <cell r="O306">
            <v>1512</v>
          </cell>
          <cell r="P306">
            <v>69.8</v>
          </cell>
          <cell r="Q306">
            <v>60.1</v>
          </cell>
          <cell r="R306">
            <v>94.4</v>
          </cell>
          <cell r="S306">
            <v>92.7</v>
          </cell>
          <cell r="T306">
            <v>98.8</v>
          </cell>
          <cell r="U306">
            <v>322.60000000000002</v>
          </cell>
          <cell r="V306">
            <v>401</v>
          </cell>
          <cell r="W306">
            <v>97.2</v>
          </cell>
          <cell r="X306">
            <v>62.3</v>
          </cell>
          <cell r="Y306">
            <v>0</v>
          </cell>
          <cell r="Z306">
            <v>3085</v>
          </cell>
          <cell r="AA306">
            <v>64.900000000000006</v>
          </cell>
          <cell r="AB306">
            <v>53.7</v>
          </cell>
          <cell r="AC306">
            <v>93.2</v>
          </cell>
          <cell r="AD306">
            <v>86.6</v>
          </cell>
          <cell r="AE306">
            <v>98.2</v>
          </cell>
          <cell r="AF306">
            <v>310.60000000000002</v>
          </cell>
          <cell r="AG306">
            <v>378.3</v>
          </cell>
          <cell r="AH306">
            <v>96.8</v>
          </cell>
          <cell r="AI306">
            <v>56.9</v>
          </cell>
        </row>
        <row r="307">
          <cell r="B307" t="str">
            <v>Milton Keynes</v>
          </cell>
          <cell r="C307">
            <v>0</v>
          </cell>
          <cell r="D307">
            <v>1427</v>
          </cell>
          <cell r="E307">
            <v>55.1</v>
          </cell>
          <cell r="F307">
            <v>42.5</v>
          </cell>
          <cell r="G307">
            <v>92.6</v>
          </cell>
          <cell r="H307">
            <v>88.7</v>
          </cell>
          <cell r="I307">
            <v>98.2</v>
          </cell>
          <cell r="J307">
            <v>292</v>
          </cell>
          <cell r="K307">
            <v>349.4</v>
          </cell>
          <cell r="L307">
            <v>95</v>
          </cell>
          <cell r="M307">
            <v>44.6</v>
          </cell>
          <cell r="N307">
            <v>0</v>
          </cell>
          <cell r="O307">
            <v>1378</v>
          </cell>
          <cell r="P307">
            <v>66.3</v>
          </cell>
          <cell r="Q307">
            <v>54.4</v>
          </cell>
          <cell r="R307">
            <v>94.6</v>
          </cell>
          <cell r="S307">
            <v>91.8</v>
          </cell>
          <cell r="T307">
            <v>98.5</v>
          </cell>
          <cell r="U307">
            <v>318.39999999999998</v>
          </cell>
          <cell r="V307">
            <v>391.5</v>
          </cell>
          <cell r="W307">
            <v>96.5</v>
          </cell>
          <cell r="X307">
            <v>55.6</v>
          </cell>
          <cell r="Y307">
            <v>0</v>
          </cell>
          <cell r="Z307">
            <v>2805</v>
          </cell>
          <cell r="AA307">
            <v>60.6</v>
          </cell>
          <cell r="AB307">
            <v>48.4</v>
          </cell>
          <cell r="AC307">
            <v>93.6</v>
          </cell>
          <cell r="AD307">
            <v>90.2</v>
          </cell>
          <cell r="AE307">
            <v>98.4</v>
          </cell>
          <cell r="AF307">
            <v>305</v>
          </cell>
          <cell r="AG307">
            <v>370.1</v>
          </cell>
          <cell r="AH307">
            <v>95.8</v>
          </cell>
          <cell r="AI307">
            <v>50</v>
          </cell>
        </row>
        <row r="308">
          <cell r="B308" t="str">
            <v>Oxfordshire</v>
          </cell>
          <cell r="C308">
            <v>0</v>
          </cell>
          <cell r="D308">
            <v>3174</v>
          </cell>
          <cell r="E308">
            <v>61.4</v>
          </cell>
          <cell r="F308">
            <v>53.1</v>
          </cell>
          <cell r="G308">
            <v>91.4</v>
          </cell>
          <cell r="H308">
            <v>89.1</v>
          </cell>
          <cell r="I308">
            <v>97.6</v>
          </cell>
          <cell r="J308">
            <v>300.3</v>
          </cell>
          <cell r="K308">
            <v>355</v>
          </cell>
          <cell r="L308">
            <v>94.6</v>
          </cell>
          <cell r="M308">
            <v>56.3</v>
          </cell>
          <cell r="N308">
            <v>0</v>
          </cell>
          <cell r="O308">
            <v>2978</v>
          </cell>
          <cell r="P308">
            <v>73.400000000000006</v>
          </cell>
          <cell r="Q308">
            <v>64.5</v>
          </cell>
          <cell r="R308">
            <v>94.6</v>
          </cell>
          <cell r="S308">
            <v>93.2</v>
          </cell>
          <cell r="T308">
            <v>98.8</v>
          </cell>
          <cell r="U308">
            <v>329.3</v>
          </cell>
          <cell r="V308">
            <v>392.6</v>
          </cell>
          <cell r="W308">
            <v>96.9</v>
          </cell>
          <cell r="X308">
            <v>66.3</v>
          </cell>
          <cell r="Y308">
            <v>0</v>
          </cell>
          <cell r="Z308">
            <v>6152</v>
          </cell>
          <cell r="AA308">
            <v>67.2</v>
          </cell>
          <cell r="AB308">
            <v>58.6</v>
          </cell>
          <cell r="AC308">
            <v>92.9</v>
          </cell>
          <cell r="AD308">
            <v>91.1</v>
          </cell>
          <cell r="AE308">
            <v>98.2</v>
          </cell>
          <cell r="AF308">
            <v>314.39999999999998</v>
          </cell>
          <cell r="AG308">
            <v>373.2</v>
          </cell>
          <cell r="AH308">
            <v>95.7</v>
          </cell>
          <cell r="AI308">
            <v>61.1</v>
          </cell>
        </row>
        <row r="309">
          <cell r="B309" t="str">
            <v>Portsmouth</v>
          </cell>
          <cell r="C309">
            <v>0</v>
          </cell>
          <cell r="D309">
            <v>902</v>
          </cell>
          <cell r="E309">
            <v>54</v>
          </cell>
          <cell r="F309">
            <v>46.7</v>
          </cell>
          <cell r="G309">
            <v>88</v>
          </cell>
          <cell r="H309">
            <v>84.6</v>
          </cell>
          <cell r="I309">
            <v>96.3</v>
          </cell>
          <cell r="J309">
            <v>277</v>
          </cell>
          <cell r="K309">
            <v>322.5</v>
          </cell>
          <cell r="L309">
            <v>90.1</v>
          </cell>
          <cell r="M309">
            <v>48.7</v>
          </cell>
          <cell r="N309">
            <v>0</v>
          </cell>
          <cell r="O309">
            <v>884</v>
          </cell>
          <cell r="P309">
            <v>61.8</v>
          </cell>
          <cell r="Q309">
            <v>53.8</v>
          </cell>
          <cell r="R309">
            <v>91.7</v>
          </cell>
          <cell r="S309">
            <v>88.9</v>
          </cell>
          <cell r="T309">
            <v>97.7</v>
          </cell>
          <cell r="U309">
            <v>298.10000000000002</v>
          </cell>
          <cell r="V309">
            <v>347.8</v>
          </cell>
          <cell r="W309">
            <v>92.5</v>
          </cell>
          <cell r="X309">
            <v>56.1</v>
          </cell>
          <cell r="Y309">
            <v>0</v>
          </cell>
          <cell r="Z309">
            <v>1786</v>
          </cell>
          <cell r="AA309">
            <v>57.8</v>
          </cell>
          <cell r="AB309">
            <v>50.2</v>
          </cell>
          <cell r="AC309">
            <v>89.9</v>
          </cell>
          <cell r="AD309">
            <v>86.7</v>
          </cell>
          <cell r="AE309">
            <v>97</v>
          </cell>
          <cell r="AF309">
            <v>287.5</v>
          </cell>
          <cell r="AG309">
            <v>335</v>
          </cell>
          <cell r="AH309">
            <v>91.3</v>
          </cell>
          <cell r="AI309">
            <v>52.4</v>
          </cell>
        </row>
        <row r="310">
          <cell r="B310" t="str">
            <v>Reading</v>
          </cell>
          <cell r="C310">
            <v>0</v>
          </cell>
          <cell r="D310">
            <v>515</v>
          </cell>
          <cell r="E310">
            <v>65</v>
          </cell>
          <cell r="F310">
            <v>58.3</v>
          </cell>
          <cell r="G310">
            <v>91.7</v>
          </cell>
          <cell r="H310">
            <v>88.9</v>
          </cell>
          <cell r="I310">
            <v>95.9</v>
          </cell>
          <cell r="J310">
            <v>319.10000000000002</v>
          </cell>
          <cell r="K310">
            <v>398.2</v>
          </cell>
          <cell r="L310">
            <v>92.8</v>
          </cell>
          <cell r="M310">
            <v>60</v>
          </cell>
          <cell r="N310">
            <v>0</v>
          </cell>
          <cell r="O310">
            <v>558</v>
          </cell>
          <cell r="P310">
            <v>68.599999999999994</v>
          </cell>
          <cell r="Q310">
            <v>59.9</v>
          </cell>
          <cell r="R310">
            <v>93.2</v>
          </cell>
          <cell r="S310">
            <v>90.7</v>
          </cell>
          <cell r="T310">
            <v>98.7</v>
          </cell>
          <cell r="U310">
            <v>328.9</v>
          </cell>
          <cell r="V310">
            <v>423.5</v>
          </cell>
          <cell r="W310">
            <v>96.8</v>
          </cell>
          <cell r="X310">
            <v>61.1</v>
          </cell>
          <cell r="Y310">
            <v>0</v>
          </cell>
          <cell r="Z310">
            <v>1073</v>
          </cell>
          <cell r="AA310">
            <v>66.900000000000006</v>
          </cell>
          <cell r="AB310">
            <v>59.1</v>
          </cell>
          <cell r="AC310">
            <v>92.5</v>
          </cell>
          <cell r="AD310">
            <v>89.8</v>
          </cell>
          <cell r="AE310">
            <v>97.4</v>
          </cell>
          <cell r="AF310">
            <v>324.2</v>
          </cell>
          <cell r="AG310">
            <v>411.4</v>
          </cell>
          <cell r="AH310">
            <v>94.9</v>
          </cell>
          <cell r="AI310">
            <v>60.6</v>
          </cell>
        </row>
        <row r="311">
          <cell r="B311" t="str">
            <v>Slough</v>
          </cell>
          <cell r="C311">
            <v>0</v>
          </cell>
          <cell r="D311">
            <v>811</v>
          </cell>
          <cell r="E311">
            <v>69.8</v>
          </cell>
          <cell r="F311">
            <v>65.599999999999994</v>
          </cell>
          <cell r="G311">
            <v>96.5</v>
          </cell>
          <cell r="H311">
            <v>94.2</v>
          </cell>
          <cell r="I311">
            <v>98</v>
          </cell>
          <cell r="J311">
            <v>333.7</v>
          </cell>
          <cell r="K311">
            <v>422.3</v>
          </cell>
          <cell r="L311">
            <v>96.5</v>
          </cell>
          <cell r="M311">
            <v>68.7</v>
          </cell>
          <cell r="N311">
            <v>0</v>
          </cell>
          <cell r="O311">
            <v>806</v>
          </cell>
          <cell r="P311">
            <v>79.3</v>
          </cell>
          <cell r="Q311">
            <v>72.3</v>
          </cell>
          <cell r="R311">
            <v>98</v>
          </cell>
          <cell r="S311">
            <v>95.9</v>
          </cell>
          <cell r="T311">
            <v>98.9</v>
          </cell>
          <cell r="U311">
            <v>352</v>
          </cell>
          <cell r="V311">
            <v>441.7</v>
          </cell>
          <cell r="W311">
            <v>98.9</v>
          </cell>
          <cell r="X311">
            <v>73.599999999999994</v>
          </cell>
          <cell r="Y311">
            <v>0</v>
          </cell>
          <cell r="Z311">
            <v>1617</v>
          </cell>
          <cell r="AA311">
            <v>74.5</v>
          </cell>
          <cell r="AB311">
            <v>69</v>
          </cell>
          <cell r="AC311">
            <v>97.3</v>
          </cell>
          <cell r="AD311">
            <v>95.1</v>
          </cell>
          <cell r="AE311">
            <v>98.5</v>
          </cell>
          <cell r="AF311">
            <v>342.8</v>
          </cell>
          <cell r="AG311">
            <v>432</v>
          </cell>
          <cell r="AH311">
            <v>97.7</v>
          </cell>
          <cell r="AI311">
            <v>71.099999999999994</v>
          </cell>
        </row>
        <row r="312">
          <cell r="B312" t="str">
            <v>Southampton</v>
          </cell>
          <cell r="C312">
            <v>0</v>
          </cell>
          <cell r="D312">
            <v>996</v>
          </cell>
          <cell r="E312">
            <v>47.3</v>
          </cell>
          <cell r="F312">
            <v>42.1</v>
          </cell>
          <cell r="G312">
            <v>90.6</v>
          </cell>
          <cell r="H312">
            <v>87.7</v>
          </cell>
          <cell r="I312">
            <v>97.2</v>
          </cell>
          <cell r="J312">
            <v>272.3</v>
          </cell>
          <cell r="K312">
            <v>307.7</v>
          </cell>
          <cell r="L312">
            <v>95.1</v>
          </cell>
          <cell r="M312">
            <v>47.6</v>
          </cell>
          <cell r="N312">
            <v>0</v>
          </cell>
          <cell r="O312">
            <v>952</v>
          </cell>
          <cell r="P312">
            <v>64.599999999999994</v>
          </cell>
          <cell r="Q312">
            <v>57.9</v>
          </cell>
          <cell r="R312">
            <v>95.5</v>
          </cell>
          <cell r="S312">
            <v>91.2</v>
          </cell>
          <cell r="T312">
            <v>98.5</v>
          </cell>
          <cell r="U312">
            <v>307.89999999999998</v>
          </cell>
          <cell r="V312">
            <v>356.9</v>
          </cell>
          <cell r="W312">
            <v>97.2</v>
          </cell>
          <cell r="X312">
            <v>61.3</v>
          </cell>
          <cell r="Y312">
            <v>0</v>
          </cell>
          <cell r="Z312">
            <v>1948</v>
          </cell>
          <cell r="AA312">
            <v>55.7</v>
          </cell>
          <cell r="AB312">
            <v>49.8</v>
          </cell>
          <cell r="AC312">
            <v>93</v>
          </cell>
          <cell r="AD312">
            <v>89.4</v>
          </cell>
          <cell r="AE312">
            <v>97.8</v>
          </cell>
          <cell r="AF312">
            <v>289.7</v>
          </cell>
          <cell r="AG312">
            <v>331.7</v>
          </cell>
          <cell r="AH312">
            <v>96.1</v>
          </cell>
          <cell r="AI312">
            <v>54.3</v>
          </cell>
        </row>
        <row r="313">
          <cell r="B313" t="str">
            <v>Surrey</v>
          </cell>
          <cell r="C313">
            <v>0</v>
          </cell>
          <cell r="D313">
            <v>5559</v>
          </cell>
          <cell r="E313">
            <v>67.900000000000006</v>
          </cell>
          <cell r="F313">
            <v>58.6</v>
          </cell>
          <cell r="G313">
            <v>93.9</v>
          </cell>
          <cell r="H313">
            <v>91.2</v>
          </cell>
          <cell r="I313">
            <v>97.6</v>
          </cell>
          <cell r="J313">
            <v>317</v>
          </cell>
          <cell r="K313">
            <v>379.6</v>
          </cell>
          <cell r="L313">
            <v>94.2</v>
          </cell>
          <cell r="M313">
            <v>61.1</v>
          </cell>
          <cell r="N313">
            <v>0</v>
          </cell>
          <cell r="O313">
            <v>5235</v>
          </cell>
          <cell r="P313">
            <v>78.099999999999994</v>
          </cell>
          <cell r="Q313">
            <v>67.3</v>
          </cell>
          <cell r="R313">
            <v>96.5</v>
          </cell>
          <cell r="S313">
            <v>93.5</v>
          </cell>
          <cell r="T313">
            <v>98.7</v>
          </cell>
          <cell r="U313">
            <v>341.9</v>
          </cell>
          <cell r="V313">
            <v>412.9</v>
          </cell>
          <cell r="W313">
            <v>95.6</v>
          </cell>
          <cell r="X313">
            <v>68.400000000000006</v>
          </cell>
          <cell r="Y313">
            <v>0</v>
          </cell>
          <cell r="Z313">
            <v>10794</v>
          </cell>
          <cell r="AA313">
            <v>72.900000000000006</v>
          </cell>
          <cell r="AB313">
            <v>62.8</v>
          </cell>
          <cell r="AC313">
            <v>95.1</v>
          </cell>
          <cell r="AD313">
            <v>92.3</v>
          </cell>
          <cell r="AE313">
            <v>98.1</v>
          </cell>
          <cell r="AF313">
            <v>329.1</v>
          </cell>
          <cell r="AG313">
            <v>395.8</v>
          </cell>
          <cell r="AH313">
            <v>94.9</v>
          </cell>
          <cell r="AI313">
            <v>64.599999999999994</v>
          </cell>
        </row>
        <row r="314">
          <cell r="B314" t="str">
            <v>West Berkshire</v>
          </cell>
          <cell r="C314">
            <v>0</v>
          </cell>
          <cell r="D314">
            <v>928</v>
          </cell>
          <cell r="E314">
            <v>64</v>
          </cell>
          <cell r="F314">
            <v>53.6</v>
          </cell>
          <cell r="G314">
            <v>96.4</v>
          </cell>
          <cell r="H314">
            <v>94.4</v>
          </cell>
          <cell r="I314">
            <v>98.2</v>
          </cell>
          <cell r="J314">
            <v>314.2</v>
          </cell>
          <cell r="K314">
            <v>384</v>
          </cell>
          <cell r="L314">
            <v>97.3</v>
          </cell>
          <cell r="M314">
            <v>55.7</v>
          </cell>
          <cell r="N314">
            <v>0</v>
          </cell>
          <cell r="O314">
            <v>990</v>
          </cell>
          <cell r="P314">
            <v>78.2</v>
          </cell>
          <cell r="Q314">
            <v>66.7</v>
          </cell>
          <cell r="R314">
            <v>97.6</v>
          </cell>
          <cell r="S314">
            <v>95.4</v>
          </cell>
          <cell r="T314">
            <v>98.7</v>
          </cell>
          <cell r="U314">
            <v>344.2</v>
          </cell>
          <cell r="V314">
            <v>431.6</v>
          </cell>
          <cell r="W314">
            <v>98.1</v>
          </cell>
          <cell r="X314">
            <v>67.5</v>
          </cell>
          <cell r="Y314">
            <v>0</v>
          </cell>
          <cell r="Z314">
            <v>1918</v>
          </cell>
          <cell r="AA314">
            <v>71.3</v>
          </cell>
          <cell r="AB314">
            <v>60.3</v>
          </cell>
          <cell r="AC314">
            <v>97</v>
          </cell>
          <cell r="AD314">
            <v>94.9</v>
          </cell>
          <cell r="AE314">
            <v>98.4</v>
          </cell>
          <cell r="AF314">
            <v>329.7</v>
          </cell>
          <cell r="AG314">
            <v>408.6</v>
          </cell>
          <cell r="AH314">
            <v>97.7</v>
          </cell>
          <cell r="AI314">
            <v>61.8</v>
          </cell>
        </row>
        <row r="315">
          <cell r="B315" t="str">
            <v>West Sussex</v>
          </cell>
          <cell r="C315">
            <v>0</v>
          </cell>
          <cell r="D315">
            <v>4266</v>
          </cell>
          <cell r="E315">
            <v>59.9</v>
          </cell>
          <cell r="F315">
            <v>51.3</v>
          </cell>
          <cell r="G315">
            <v>92.5</v>
          </cell>
          <cell r="H315">
            <v>89.7</v>
          </cell>
          <cell r="I315">
            <v>97.3</v>
          </cell>
          <cell r="J315">
            <v>301</v>
          </cell>
          <cell r="K315">
            <v>353.2</v>
          </cell>
          <cell r="L315">
            <v>93.6</v>
          </cell>
          <cell r="M315">
            <v>54.3</v>
          </cell>
          <cell r="N315">
            <v>0</v>
          </cell>
          <cell r="O315">
            <v>4143</v>
          </cell>
          <cell r="P315">
            <v>72.7</v>
          </cell>
          <cell r="Q315">
            <v>62.9</v>
          </cell>
          <cell r="R315">
            <v>95.1</v>
          </cell>
          <cell r="S315">
            <v>91.9</v>
          </cell>
          <cell r="T315">
            <v>98.9</v>
          </cell>
          <cell r="U315">
            <v>329</v>
          </cell>
          <cell r="V315">
            <v>393.8</v>
          </cell>
          <cell r="W315">
            <v>95.9</v>
          </cell>
          <cell r="X315">
            <v>64.400000000000006</v>
          </cell>
          <cell r="Y315">
            <v>0</v>
          </cell>
          <cell r="Z315">
            <v>8409</v>
          </cell>
          <cell r="AA315">
            <v>66.2</v>
          </cell>
          <cell r="AB315">
            <v>57</v>
          </cell>
          <cell r="AC315">
            <v>93.8</v>
          </cell>
          <cell r="AD315">
            <v>90.7</v>
          </cell>
          <cell r="AE315">
            <v>98.1</v>
          </cell>
          <cell r="AF315">
            <v>314.8</v>
          </cell>
          <cell r="AG315">
            <v>373.2</v>
          </cell>
          <cell r="AH315">
            <v>94.8</v>
          </cell>
          <cell r="AI315">
            <v>59.3</v>
          </cell>
        </row>
        <row r="316">
          <cell r="B316" t="str">
            <v>Windsor and Maidenhead</v>
          </cell>
          <cell r="C316">
            <v>0</v>
          </cell>
          <cell r="D316">
            <v>807</v>
          </cell>
          <cell r="E316">
            <v>63.1</v>
          </cell>
          <cell r="F316">
            <v>54.3</v>
          </cell>
          <cell r="G316">
            <v>93.7</v>
          </cell>
          <cell r="H316">
            <v>92.2</v>
          </cell>
          <cell r="I316">
            <v>98</v>
          </cell>
          <cell r="J316">
            <v>312.10000000000002</v>
          </cell>
          <cell r="K316">
            <v>373.2</v>
          </cell>
          <cell r="L316">
            <v>95.7</v>
          </cell>
          <cell r="M316">
            <v>57.5</v>
          </cell>
          <cell r="N316">
            <v>0</v>
          </cell>
          <cell r="O316">
            <v>722</v>
          </cell>
          <cell r="P316">
            <v>75.8</v>
          </cell>
          <cell r="Q316">
            <v>68.7</v>
          </cell>
          <cell r="R316">
            <v>96.4</v>
          </cell>
          <cell r="S316">
            <v>95</v>
          </cell>
          <cell r="T316">
            <v>99</v>
          </cell>
          <cell r="U316">
            <v>338.3</v>
          </cell>
          <cell r="V316">
            <v>413.1</v>
          </cell>
          <cell r="W316">
            <v>98.5</v>
          </cell>
          <cell r="X316">
            <v>70.5</v>
          </cell>
          <cell r="Y316">
            <v>0</v>
          </cell>
          <cell r="Z316">
            <v>1529</v>
          </cell>
          <cell r="AA316">
            <v>69.099999999999994</v>
          </cell>
          <cell r="AB316">
            <v>61.1</v>
          </cell>
          <cell r="AC316">
            <v>95</v>
          </cell>
          <cell r="AD316">
            <v>93.5</v>
          </cell>
          <cell r="AE316">
            <v>98.5</v>
          </cell>
          <cell r="AF316">
            <v>324.5</v>
          </cell>
          <cell r="AG316">
            <v>392</v>
          </cell>
          <cell r="AH316">
            <v>97</v>
          </cell>
          <cell r="AI316">
            <v>63.6</v>
          </cell>
        </row>
        <row r="317">
          <cell r="B317" t="str">
            <v>Wokingham</v>
          </cell>
          <cell r="C317">
            <v>0</v>
          </cell>
          <cell r="D317">
            <v>889</v>
          </cell>
          <cell r="E317">
            <v>67.8</v>
          </cell>
          <cell r="F317">
            <v>59.6</v>
          </cell>
          <cell r="G317">
            <v>93.8</v>
          </cell>
          <cell r="H317">
            <v>92.6</v>
          </cell>
          <cell r="I317">
            <v>97.3</v>
          </cell>
          <cell r="J317">
            <v>315.39999999999998</v>
          </cell>
          <cell r="K317">
            <v>382.7</v>
          </cell>
          <cell r="L317">
            <v>95.2</v>
          </cell>
          <cell r="M317">
            <v>62.1</v>
          </cell>
          <cell r="N317">
            <v>0</v>
          </cell>
          <cell r="O317">
            <v>787</v>
          </cell>
          <cell r="P317">
            <v>83.5</v>
          </cell>
          <cell r="Q317">
            <v>73.2</v>
          </cell>
          <cell r="R317">
            <v>97.8</v>
          </cell>
          <cell r="S317">
            <v>96.8</v>
          </cell>
          <cell r="T317">
            <v>99.2</v>
          </cell>
          <cell r="U317">
            <v>354.4</v>
          </cell>
          <cell r="V317">
            <v>440</v>
          </cell>
          <cell r="W317">
            <v>98.3</v>
          </cell>
          <cell r="X317">
            <v>73.8</v>
          </cell>
          <cell r="Y317">
            <v>0</v>
          </cell>
          <cell r="Z317">
            <v>1676</v>
          </cell>
          <cell r="AA317">
            <v>75.2</v>
          </cell>
          <cell r="AB317">
            <v>66</v>
          </cell>
          <cell r="AC317">
            <v>95.7</v>
          </cell>
          <cell r="AD317">
            <v>94.6</v>
          </cell>
          <cell r="AE317">
            <v>98.2</v>
          </cell>
          <cell r="AF317">
            <v>333.8</v>
          </cell>
          <cell r="AG317">
            <v>409.6</v>
          </cell>
          <cell r="AH317">
            <v>96.7</v>
          </cell>
          <cell r="AI317">
            <v>67.599999999999994</v>
          </cell>
        </row>
        <row r="318">
          <cell r="B318" t="str">
            <v>South West</v>
          </cell>
          <cell r="C318">
            <v>0</v>
          </cell>
          <cell r="D318">
            <v>27981</v>
          </cell>
          <cell r="E318">
            <v>59.5</v>
          </cell>
          <cell r="F318">
            <v>50.6</v>
          </cell>
          <cell r="G318">
            <v>92.4</v>
          </cell>
          <cell r="H318">
            <v>90</v>
          </cell>
          <cell r="I318">
            <v>97.8</v>
          </cell>
          <cell r="J318">
            <v>297.3</v>
          </cell>
          <cell r="K318">
            <v>349.6</v>
          </cell>
          <cell r="L318">
            <v>94.7</v>
          </cell>
          <cell r="M318">
            <v>53.7</v>
          </cell>
          <cell r="N318">
            <v>0</v>
          </cell>
          <cell r="O318">
            <v>26894</v>
          </cell>
          <cell r="P318">
            <v>72.3</v>
          </cell>
          <cell r="Q318">
            <v>61.7</v>
          </cell>
          <cell r="R318">
            <v>95.4</v>
          </cell>
          <cell r="S318">
            <v>93.2</v>
          </cell>
          <cell r="T318">
            <v>98.8</v>
          </cell>
          <cell r="U318">
            <v>327.5</v>
          </cell>
          <cell r="V318">
            <v>392.8</v>
          </cell>
          <cell r="W318">
            <v>96.8</v>
          </cell>
          <cell r="X318">
            <v>63.3</v>
          </cell>
          <cell r="Y318">
            <v>0</v>
          </cell>
          <cell r="Z318">
            <v>54875</v>
          </cell>
          <cell r="AA318">
            <v>65.8</v>
          </cell>
          <cell r="AB318">
            <v>56</v>
          </cell>
          <cell r="AC318">
            <v>93.9</v>
          </cell>
          <cell r="AD318">
            <v>91.6</v>
          </cell>
          <cell r="AE318">
            <v>98.3</v>
          </cell>
          <cell r="AF318">
            <v>312.10000000000002</v>
          </cell>
          <cell r="AG318">
            <v>370.8</v>
          </cell>
          <cell r="AH318">
            <v>95.8</v>
          </cell>
          <cell r="AI318">
            <v>58.4</v>
          </cell>
        </row>
        <row r="319">
          <cell r="B319" t="str">
            <v>Bath and North East Somerset</v>
          </cell>
          <cell r="C319">
            <v>0</v>
          </cell>
          <cell r="D319">
            <v>1025</v>
          </cell>
          <cell r="E319">
            <v>65.8</v>
          </cell>
          <cell r="F319">
            <v>57.2</v>
          </cell>
          <cell r="G319">
            <v>93.1</v>
          </cell>
          <cell r="H319">
            <v>91.1</v>
          </cell>
          <cell r="I319">
            <v>98.1</v>
          </cell>
          <cell r="J319">
            <v>305.60000000000002</v>
          </cell>
          <cell r="K319">
            <v>350.1</v>
          </cell>
          <cell r="L319">
            <v>94.5</v>
          </cell>
          <cell r="M319">
            <v>58.9</v>
          </cell>
          <cell r="N319">
            <v>0</v>
          </cell>
          <cell r="O319">
            <v>1067</v>
          </cell>
          <cell r="P319">
            <v>74.7</v>
          </cell>
          <cell r="Q319">
            <v>64.400000000000006</v>
          </cell>
          <cell r="R319">
            <v>95</v>
          </cell>
          <cell r="S319">
            <v>94.2</v>
          </cell>
          <cell r="T319">
            <v>98.8</v>
          </cell>
          <cell r="U319">
            <v>328.5</v>
          </cell>
          <cell r="V319">
            <v>379.3</v>
          </cell>
          <cell r="W319">
            <v>97.8</v>
          </cell>
          <cell r="X319">
            <v>66.2</v>
          </cell>
          <cell r="Y319">
            <v>0</v>
          </cell>
          <cell r="Z319">
            <v>2092</v>
          </cell>
          <cell r="AA319">
            <v>70.3</v>
          </cell>
          <cell r="AB319">
            <v>60.9</v>
          </cell>
          <cell r="AC319">
            <v>94.1</v>
          </cell>
          <cell r="AD319">
            <v>92.7</v>
          </cell>
          <cell r="AE319">
            <v>98.5</v>
          </cell>
          <cell r="AF319">
            <v>317.3</v>
          </cell>
          <cell r="AG319">
            <v>365</v>
          </cell>
          <cell r="AH319">
            <v>96.2</v>
          </cell>
          <cell r="AI319">
            <v>62.6</v>
          </cell>
        </row>
        <row r="320">
          <cell r="B320" t="str">
            <v>Bournemouth</v>
          </cell>
          <cell r="C320">
            <v>0</v>
          </cell>
          <cell r="D320">
            <v>851</v>
          </cell>
          <cell r="E320">
            <v>59.8</v>
          </cell>
          <cell r="F320">
            <v>55</v>
          </cell>
          <cell r="G320">
            <v>90.4</v>
          </cell>
          <cell r="H320">
            <v>88.5</v>
          </cell>
          <cell r="I320">
            <v>97.1</v>
          </cell>
          <cell r="J320">
            <v>297.5</v>
          </cell>
          <cell r="K320">
            <v>367</v>
          </cell>
          <cell r="L320">
            <v>94.1</v>
          </cell>
          <cell r="M320">
            <v>59.3</v>
          </cell>
          <cell r="N320">
            <v>0</v>
          </cell>
          <cell r="O320">
            <v>909</v>
          </cell>
          <cell r="P320">
            <v>72.7</v>
          </cell>
          <cell r="Q320">
            <v>64.5</v>
          </cell>
          <cell r="R320">
            <v>94.5</v>
          </cell>
          <cell r="S320">
            <v>91.7</v>
          </cell>
          <cell r="T320">
            <v>98.2</v>
          </cell>
          <cell r="U320">
            <v>328.5</v>
          </cell>
          <cell r="V320">
            <v>409.9</v>
          </cell>
          <cell r="W320">
            <v>95.5</v>
          </cell>
          <cell r="X320">
            <v>65.900000000000006</v>
          </cell>
          <cell r="Y320">
            <v>0</v>
          </cell>
          <cell r="Z320">
            <v>1760</v>
          </cell>
          <cell r="AA320">
            <v>66.5</v>
          </cell>
          <cell r="AB320">
            <v>59.9</v>
          </cell>
          <cell r="AC320">
            <v>92.5</v>
          </cell>
          <cell r="AD320">
            <v>90.2</v>
          </cell>
          <cell r="AE320">
            <v>97.7</v>
          </cell>
          <cell r="AF320">
            <v>313.5</v>
          </cell>
          <cell r="AG320">
            <v>389.2</v>
          </cell>
          <cell r="AH320">
            <v>94.8</v>
          </cell>
          <cell r="AI320">
            <v>62.7</v>
          </cell>
        </row>
        <row r="321">
          <cell r="B321" t="str">
            <v>Bristol, City of</v>
          </cell>
          <cell r="C321">
            <v>0</v>
          </cell>
          <cell r="D321">
            <v>1576</v>
          </cell>
          <cell r="E321">
            <v>56.6</v>
          </cell>
          <cell r="F321">
            <v>49.8</v>
          </cell>
          <cell r="G321">
            <v>89.5</v>
          </cell>
          <cell r="H321">
            <v>85.7</v>
          </cell>
          <cell r="I321">
            <v>96.4</v>
          </cell>
          <cell r="J321">
            <v>285.10000000000002</v>
          </cell>
          <cell r="K321">
            <v>328.5</v>
          </cell>
          <cell r="L321">
            <v>93</v>
          </cell>
          <cell r="M321">
            <v>54.1</v>
          </cell>
          <cell r="N321">
            <v>0</v>
          </cell>
          <cell r="O321">
            <v>1596</v>
          </cell>
          <cell r="P321">
            <v>67.3</v>
          </cell>
          <cell r="Q321">
            <v>59.7</v>
          </cell>
          <cell r="R321">
            <v>93.9</v>
          </cell>
          <cell r="S321">
            <v>90.5</v>
          </cell>
          <cell r="T321">
            <v>98.4</v>
          </cell>
          <cell r="U321">
            <v>315.5</v>
          </cell>
          <cell r="V321">
            <v>366.8</v>
          </cell>
          <cell r="W321">
            <v>95.2</v>
          </cell>
          <cell r="X321">
            <v>61.8</v>
          </cell>
          <cell r="Y321">
            <v>0</v>
          </cell>
          <cell r="Z321">
            <v>3172</v>
          </cell>
          <cell r="AA321">
            <v>62</v>
          </cell>
          <cell r="AB321">
            <v>54.8</v>
          </cell>
          <cell r="AC321">
            <v>91.7</v>
          </cell>
          <cell r="AD321">
            <v>88.1</v>
          </cell>
          <cell r="AE321">
            <v>97.4</v>
          </cell>
          <cell r="AF321">
            <v>300.39999999999998</v>
          </cell>
          <cell r="AG321">
            <v>347.8</v>
          </cell>
          <cell r="AH321">
            <v>94.1</v>
          </cell>
          <cell r="AI321">
            <v>58</v>
          </cell>
        </row>
        <row r="322">
          <cell r="B322" t="str">
            <v>Cornwall</v>
          </cell>
          <cell r="C322">
            <v>0</v>
          </cell>
          <cell r="D322">
            <v>2938</v>
          </cell>
          <cell r="E322">
            <v>56.6</v>
          </cell>
          <cell r="F322">
            <v>47.5</v>
          </cell>
          <cell r="G322">
            <v>93.7</v>
          </cell>
          <cell r="H322">
            <v>91.2</v>
          </cell>
          <cell r="I322">
            <v>98.4</v>
          </cell>
          <cell r="J322">
            <v>292.2</v>
          </cell>
          <cell r="K322">
            <v>335.8</v>
          </cell>
          <cell r="L322">
            <v>95.1</v>
          </cell>
          <cell r="M322">
            <v>51.3</v>
          </cell>
          <cell r="N322">
            <v>0</v>
          </cell>
          <cell r="O322">
            <v>2747</v>
          </cell>
          <cell r="P322">
            <v>71.8</v>
          </cell>
          <cell r="Q322">
            <v>61.8</v>
          </cell>
          <cell r="R322">
            <v>95.9</v>
          </cell>
          <cell r="S322">
            <v>93.9</v>
          </cell>
          <cell r="T322">
            <v>99.2</v>
          </cell>
          <cell r="U322">
            <v>323.10000000000002</v>
          </cell>
          <cell r="V322">
            <v>381.3</v>
          </cell>
          <cell r="W322">
            <v>96.9</v>
          </cell>
          <cell r="X322">
            <v>63.7</v>
          </cell>
          <cell r="Y322">
            <v>0</v>
          </cell>
          <cell r="Z322">
            <v>5685</v>
          </cell>
          <cell r="AA322">
            <v>64</v>
          </cell>
          <cell r="AB322">
            <v>54.4</v>
          </cell>
          <cell r="AC322">
            <v>94.7</v>
          </cell>
          <cell r="AD322">
            <v>92.5</v>
          </cell>
          <cell r="AE322">
            <v>98.8</v>
          </cell>
          <cell r="AF322">
            <v>307.10000000000002</v>
          </cell>
          <cell r="AG322">
            <v>357.8</v>
          </cell>
          <cell r="AH322">
            <v>95.9</v>
          </cell>
          <cell r="AI322">
            <v>57.3</v>
          </cell>
        </row>
        <row r="323">
          <cell r="B323" t="str">
            <v>Devon</v>
          </cell>
          <cell r="C323">
            <v>0</v>
          </cell>
          <cell r="D323">
            <v>3712</v>
          </cell>
          <cell r="E323">
            <v>60.8</v>
          </cell>
          <cell r="F323">
            <v>50</v>
          </cell>
          <cell r="G323">
            <v>92.8</v>
          </cell>
          <cell r="H323">
            <v>91.4</v>
          </cell>
          <cell r="I323">
            <v>98.1</v>
          </cell>
          <cell r="J323">
            <v>301</v>
          </cell>
          <cell r="K323">
            <v>360.9</v>
          </cell>
          <cell r="L323">
            <v>96.4</v>
          </cell>
          <cell r="M323">
            <v>53.1</v>
          </cell>
          <cell r="N323">
            <v>0</v>
          </cell>
          <cell r="O323">
            <v>3553</v>
          </cell>
          <cell r="P323">
            <v>74.3</v>
          </cell>
          <cell r="Q323">
            <v>62.5</v>
          </cell>
          <cell r="R323">
            <v>95.9</v>
          </cell>
          <cell r="S323">
            <v>94.6</v>
          </cell>
          <cell r="T323">
            <v>98.7</v>
          </cell>
          <cell r="U323">
            <v>331.7</v>
          </cell>
          <cell r="V323">
            <v>407.5</v>
          </cell>
          <cell r="W323">
            <v>97.5</v>
          </cell>
          <cell r="X323">
            <v>63.6</v>
          </cell>
          <cell r="Y323">
            <v>0</v>
          </cell>
          <cell r="Z323">
            <v>7265</v>
          </cell>
          <cell r="AA323">
            <v>67.400000000000006</v>
          </cell>
          <cell r="AB323">
            <v>56.1</v>
          </cell>
          <cell r="AC323">
            <v>94.3</v>
          </cell>
          <cell r="AD323">
            <v>93</v>
          </cell>
          <cell r="AE323">
            <v>98.4</v>
          </cell>
          <cell r="AF323">
            <v>316</v>
          </cell>
          <cell r="AG323">
            <v>383.7</v>
          </cell>
          <cell r="AH323">
            <v>96.9</v>
          </cell>
          <cell r="AI323">
            <v>58.2</v>
          </cell>
        </row>
        <row r="324">
          <cell r="B324" t="str">
            <v>Dorset</v>
          </cell>
          <cell r="C324">
            <v>0</v>
          </cell>
          <cell r="D324">
            <v>2199</v>
          </cell>
          <cell r="E324">
            <v>61.1</v>
          </cell>
          <cell r="F324">
            <v>52.3</v>
          </cell>
          <cell r="G324">
            <v>93.8</v>
          </cell>
          <cell r="H324">
            <v>92.2</v>
          </cell>
          <cell r="I324">
            <v>97.8</v>
          </cell>
          <cell r="J324">
            <v>299.7</v>
          </cell>
          <cell r="K324">
            <v>356.3</v>
          </cell>
          <cell r="L324">
            <v>95.8</v>
          </cell>
          <cell r="M324">
            <v>55.7</v>
          </cell>
          <cell r="N324">
            <v>0</v>
          </cell>
          <cell r="O324">
            <v>2161</v>
          </cell>
          <cell r="P324">
            <v>73.099999999999994</v>
          </cell>
          <cell r="Q324">
            <v>63.8</v>
          </cell>
          <cell r="R324">
            <v>96.7</v>
          </cell>
          <cell r="S324">
            <v>94.9</v>
          </cell>
          <cell r="T324">
            <v>99</v>
          </cell>
          <cell r="U324">
            <v>330.8</v>
          </cell>
          <cell r="V324">
            <v>404.4</v>
          </cell>
          <cell r="W324">
            <v>98.2</v>
          </cell>
          <cell r="X324">
            <v>66.2</v>
          </cell>
          <cell r="Y324">
            <v>0</v>
          </cell>
          <cell r="Z324">
            <v>4360</v>
          </cell>
          <cell r="AA324">
            <v>67</v>
          </cell>
          <cell r="AB324">
            <v>58</v>
          </cell>
          <cell r="AC324">
            <v>95.2</v>
          </cell>
          <cell r="AD324">
            <v>93.5</v>
          </cell>
          <cell r="AE324">
            <v>98.4</v>
          </cell>
          <cell r="AF324">
            <v>315.10000000000002</v>
          </cell>
          <cell r="AG324">
            <v>380.2</v>
          </cell>
          <cell r="AH324">
            <v>97</v>
          </cell>
          <cell r="AI324">
            <v>60.9</v>
          </cell>
        </row>
        <row r="325">
          <cell r="B325" t="str">
            <v>Gloucestershire</v>
          </cell>
          <cell r="C325">
            <v>0</v>
          </cell>
          <cell r="D325">
            <v>3416</v>
          </cell>
          <cell r="E325">
            <v>63.1</v>
          </cell>
          <cell r="F325">
            <v>54.8</v>
          </cell>
          <cell r="G325">
            <v>93.6</v>
          </cell>
          <cell r="H325">
            <v>90.3</v>
          </cell>
          <cell r="I325">
            <v>97.7</v>
          </cell>
          <cell r="J325">
            <v>311</v>
          </cell>
          <cell r="K325">
            <v>367.6</v>
          </cell>
          <cell r="L325">
            <v>93.2</v>
          </cell>
          <cell r="M325">
            <v>57.1</v>
          </cell>
          <cell r="N325">
            <v>0</v>
          </cell>
          <cell r="O325">
            <v>3161</v>
          </cell>
          <cell r="P325">
            <v>75.5</v>
          </cell>
          <cell r="Q325">
            <v>65.3</v>
          </cell>
          <cell r="R325">
            <v>96.4</v>
          </cell>
          <cell r="S325">
            <v>92.7</v>
          </cell>
          <cell r="T325">
            <v>98.9</v>
          </cell>
          <cell r="U325">
            <v>339</v>
          </cell>
          <cell r="V325">
            <v>404.6</v>
          </cell>
          <cell r="W325">
            <v>95.4</v>
          </cell>
          <cell r="X325">
            <v>66.599999999999994</v>
          </cell>
          <cell r="Y325">
            <v>0</v>
          </cell>
          <cell r="Z325">
            <v>6577</v>
          </cell>
          <cell r="AA325">
            <v>69.099999999999994</v>
          </cell>
          <cell r="AB325">
            <v>59.8</v>
          </cell>
          <cell r="AC325">
            <v>94.9</v>
          </cell>
          <cell r="AD325">
            <v>91.5</v>
          </cell>
          <cell r="AE325">
            <v>98.3</v>
          </cell>
          <cell r="AF325">
            <v>324.5</v>
          </cell>
          <cell r="AG325">
            <v>385.4</v>
          </cell>
          <cell r="AH325">
            <v>94.2</v>
          </cell>
          <cell r="AI325">
            <v>61.7</v>
          </cell>
        </row>
        <row r="326">
          <cell r="B326" t="str">
            <v>Isles of Scilly</v>
          </cell>
          <cell r="C326">
            <v>0</v>
          </cell>
          <cell r="D326">
            <v>10</v>
          </cell>
          <cell r="E326">
            <v>50</v>
          </cell>
          <cell r="F326">
            <v>50</v>
          </cell>
          <cell r="G326">
            <v>100</v>
          </cell>
          <cell r="H326">
            <v>100</v>
          </cell>
          <cell r="I326">
            <v>100</v>
          </cell>
          <cell r="J326">
            <v>310.8</v>
          </cell>
          <cell r="K326">
            <v>352</v>
          </cell>
          <cell r="L326">
            <v>100</v>
          </cell>
          <cell r="M326">
            <v>80</v>
          </cell>
          <cell r="N326">
            <v>0</v>
          </cell>
          <cell r="O326">
            <v>12</v>
          </cell>
          <cell r="P326">
            <v>91.7</v>
          </cell>
          <cell r="Q326">
            <v>91.7</v>
          </cell>
          <cell r="R326">
            <v>100</v>
          </cell>
          <cell r="S326">
            <v>100</v>
          </cell>
          <cell r="T326">
            <v>100</v>
          </cell>
          <cell r="U326">
            <v>378</v>
          </cell>
          <cell r="V326">
            <v>448.5</v>
          </cell>
          <cell r="W326">
            <v>100</v>
          </cell>
          <cell r="X326">
            <v>91.7</v>
          </cell>
          <cell r="Y326">
            <v>0</v>
          </cell>
          <cell r="Z326">
            <v>22</v>
          </cell>
          <cell r="AA326">
            <v>72.7</v>
          </cell>
          <cell r="AB326">
            <v>72.7</v>
          </cell>
          <cell r="AC326">
            <v>100</v>
          </cell>
          <cell r="AD326">
            <v>100</v>
          </cell>
          <cell r="AE326">
            <v>100</v>
          </cell>
          <cell r="AF326">
            <v>347.5</v>
          </cell>
          <cell r="AG326">
            <v>404.6</v>
          </cell>
          <cell r="AH326">
            <v>100</v>
          </cell>
          <cell r="AI326">
            <v>86.4</v>
          </cell>
        </row>
        <row r="327">
          <cell r="B327" t="str">
            <v>North Somerset</v>
          </cell>
          <cell r="C327">
            <v>0</v>
          </cell>
          <cell r="D327">
            <v>1123</v>
          </cell>
          <cell r="E327">
            <v>63.8</v>
          </cell>
          <cell r="F327">
            <v>54.3</v>
          </cell>
          <cell r="G327">
            <v>92.7</v>
          </cell>
          <cell r="H327">
            <v>92</v>
          </cell>
          <cell r="I327">
            <v>97.2</v>
          </cell>
          <cell r="J327">
            <v>303</v>
          </cell>
          <cell r="K327">
            <v>363.6</v>
          </cell>
          <cell r="L327">
            <v>95.9</v>
          </cell>
          <cell r="M327">
            <v>56.1</v>
          </cell>
          <cell r="N327">
            <v>0</v>
          </cell>
          <cell r="O327">
            <v>1066</v>
          </cell>
          <cell r="P327">
            <v>72.599999999999994</v>
          </cell>
          <cell r="Q327">
            <v>60.5</v>
          </cell>
          <cell r="R327">
            <v>94.5</v>
          </cell>
          <cell r="S327">
            <v>93.2</v>
          </cell>
          <cell r="T327">
            <v>98.9</v>
          </cell>
          <cell r="U327">
            <v>326.60000000000002</v>
          </cell>
          <cell r="V327">
            <v>396.8</v>
          </cell>
          <cell r="W327">
            <v>97</v>
          </cell>
          <cell r="X327">
            <v>61.7</v>
          </cell>
          <cell r="Y327">
            <v>0</v>
          </cell>
          <cell r="Z327">
            <v>2189</v>
          </cell>
          <cell r="AA327">
            <v>68.099999999999994</v>
          </cell>
          <cell r="AB327">
            <v>57.3</v>
          </cell>
          <cell r="AC327">
            <v>93.6</v>
          </cell>
          <cell r="AD327">
            <v>92.6</v>
          </cell>
          <cell r="AE327">
            <v>98</v>
          </cell>
          <cell r="AF327">
            <v>314.5</v>
          </cell>
          <cell r="AG327">
            <v>379.8</v>
          </cell>
          <cell r="AH327">
            <v>96.4</v>
          </cell>
          <cell r="AI327">
            <v>58.8</v>
          </cell>
        </row>
        <row r="328">
          <cell r="B328" t="str">
            <v>Plymouth</v>
          </cell>
          <cell r="C328">
            <v>0</v>
          </cell>
          <cell r="D328">
            <v>1413</v>
          </cell>
          <cell r="E328">
            <v>54.2</v>
          </cell>
          <cell r="F328">
            <v>45.4</v>
          </cell>
          <cell r="G328">
            <v>89.2</v>
          </cell>
          <cell r="H328">
            <v>88</v>
          </cell>
          <cell r="I328">
            <v>97.4</v>
          </cell>
          <cell r="J328">
            <v>280.39999999999998</v>
          </cell>
          <cell r="K328">
            <v>326.39999999999998</v>
          </cell>
          <cell r="L328">
            <v>95.5</v>
          </cell>
          <cell r="M328">
            <v>48.3</v>
          </cell>
          <cell r="N328">
            <v>0</v>
          </cell>
          <cell r="O328">
            <v>1363</v>
          </cell>
          <cell r="P328">
            <v>68.3</v>
          </cell>
          <cell r="Q328">
            <v>59.3</v>
          </cell>
          <cell r="R328">
            <v>94.2</v>
          </cell>
          <cell r="S328">
            <v>92.2</v>
          </cell>
          <cell r="T328">
            <v>99.3</v>
          </cell>
          <cell r="U328">
            <v>320.5</v>
          </cell>
          <cell r="V328">
            <v>386.9</v>
          </cell>
          <cell r="W328">
            <v>98.2</v>
          </cell>
          <cell r="X328">
            <v>61</v>
          </cell>
          <cell r="Y328">
            <v>0</v>
          </cell>
          <cell r="Z328">
            <v>2776</v>
          </cell>
          <cell r="AA328">
            <v>61.1</v>
          </cell>
          <cell r="AB328">
            <v>52.2</v>
          </cell>
          <cell r="AC328">
            <v>91.6</v>
          </cell>
          <cell r="AD328">
            <v>90.1</v>
          </cell>
          <cell r="AE328">
            <v>98.3</v>
          </cell>
          <cell r="AF328">
            <v>300.10000000000002</v>
          </cell>
          <cell r="AG328">
            <v>356.1</v>
          </cell>
          <cell r="AH328">
            <v>96.8</v>
          </cell>
          <cell r="AI328">
            <v>54.6</v>
          </cell>
        </row>
        <row r="329">
          <cell r="B329" t="str">
            <v>Poole</v>
          </cell>
          <cell r="C329">
            <v>0</v>
          </cell>
          <cell r="D329">
            <v>782</v>
          </cell>
          <cell r="E329">
            <v>63.2</v>
          </cell>
          <cell r="F329">
            <v>51.7</v>
          </cell>
          <cell r="G329">
            <v>94.2</v>
          </cell>
          <cell r="H329">
            <v>93.2</v>
          </cell>
          <cell r="I329">
            <v>98.2</v>
          </cell>
          <cell r="J329">
            <v>312.5</v>
          </cell>
          <cell r="K329">
            <v>382.8</v>
          </cell>
          <cell r="L329">
            <v>97.4</v>
          </cell>
          <cell r="M329">
            <v>53.7</v>
          </cell>
          <cell r="N329">
            <v>0</v>
          </cell>
          <cell r="O329">
            <v>791</v>
          </cell>
          <cell r="P329">
            <v>71.3</v>
          </cell>
          <cell r="Q329">
            <v>60.3</v>
          </cell>
          <cell r="R329">
            <v>95.4</v>
          </cell>
          <cell r="S329">
            <v>93.9</v>
          </cell>
          <cell r="T329">
            <v>98.5</v>
          </cell>
          <cell r="U329">
            <v>333.4</v>
          </cell>
          <cell r="V329">
            <v>405.4</v>
          </cell>
          <cell r="W329">
            <v>97.2</v>
          </cell>
          <cell r="X329">
            <v>61.9</v>
          </cell>
          <cell r="Y329">
            <v>0</v>
          </cell>
          <cell r="Z329">
            <v>1573</v>
          </cell>
          <cell r="AA329">
            <v>67.3</v>
          </cell>
          <cell r="AB329">
            <v>56</v>
          </cell>
          <cell r="AC329">
            <v>94.9</v>
          </cell>
          <cell r="AD329">
            <v>93.6</v>
          </cell>
          <cell r="AE329">
            <v>98.3</v>
          </cell>
          <cell r="AF329">
            <v>323</v>
          </cell>
          <cell r="AG329">
            <v>394.2</v>
          </cell>
          <cell r="AH329">
            <v>97.3</v>
          </cell>
          <cell r="AI329">
            <v>57.9</v>
          </cell>
        </row>
        <row r="330">
          <cell r="B330" t="str">
            <v>Somerset</v>
          </cell>
          <cell r="C330">
            <v>0</v>
          </cell>
          <cell r="D330">
            <v>2783</v>
          </cell>
          <cell r="E330">
            <v>57.2</v>
          </cell>
          <cell r="F330">
            <v>47.6</v>
          </cell>
          <cell r="G330">
            <v>92.7</v>
          </cell>
          <cell r="H330">
            <v>88.8</v>
          </cell>
          <cell r="I330">
            <v>98.1</v>
          </cell>
          <cell r="J330">
            <v>292</v>
          </cell>
          <cell r="K330">
            <v>336.4</v>
          </cell>
          <cell r="L330">
            <v>93.5</v>
          </cell>
          <cell r="M330">
            <v>51</v>
          </cell>
          <cell r="N330">
            <v>0</v>
          </cell>
          <cell r="O330">
            <v>2618</v>
          </cell>
          <cell r="P330">
            <v>70.900000000000006</v>
          </cell>
          <cell r="Q330">
            <v>58.9</v>
          </cell>
          <cell r="R330">
            <v>96.1</v>
          </cell>
          <cell r="S330">
            <v>93.3</v>
          </cell>
          <cell r="T330">
            <v>99.2</v>
          </cell>
          <cell r="U330">
            <v>324.5</v>
          </cell>
          <cell r="V330">
            <v>382.7</v>
          </cell>
          <cell r="W330">
            <v>97.1</v>
          </cell>
          <cell r="X330">
            <v>60.3</v>
          </cell>
          <cell r="Y330">
            <v>0</v>
          </cell>
          <cell r="Z330">
            <v>5401</v>
          </cell>
          <cell r="AA330">
            <v>63.8</v>
          </cell>
          <cell r="AB330">
            <v>53.1</v>
          </cell>
          <cell r="AC330">
            <v>94.4</v>
          </cell>
          <cell r="AD330">
            <v>91</v>
          </cell>
          <cell r="AE330">
            <v>98.6</v>
          </cell>
          <cell r="AF330">
            <v>307.8</v>
          </cell>
          <cell r="AG330">
            <v>358.8</v>
          </cell>
          <cell r="AH330">
            <v>95.2</v>
          </cell>
          <cell r="AI330">
            <v>55.5</v>
          </cell>
        </row>
        <row r="331">
          <cell r="B331" t="str">
            <v>South Gloucestershire</v>
          </cell>
          <cell r="C331">
            <v>0</v>
          </cell>
          <cell r="D331">
            <v>1631</v>
          </cell>
          <cell r="E331">
            <v>59.2</v>
          </cell>
          <cell r="F331">
            <v>49.5</v>
          </cell>
          <cell r="G331">
            <v>92.1</v>
          </cell>
          <cell r="H331">
            <v>89.8</v>
          </cell>
          <cell r="I331">
            <v>98.5</v>
          </cell>
          <cell r="J331">
            <v>295.7</v>
          </cell>
          <cell r="K331">
            <v>341.6</v>
          </cell>
          <cell r="L331">
            <v>94.5</v>
          </cell>
          <cell r="M331">
            <v>51.9</v>
          </cell>
          <cell r="N331">
            <v>0</v>
          </cell>
          <cell r="O331">
            <v>1434</v>
          </cell>
          <cell r="P331">
            <v>70.599999999999994</v>
          </cell>
          <cell r="Q331">
            <v>58.2</v>
          </cell>
          <cell r="R331">
            <v>94.7</v>
          </cell>
          <cell r="S331">
            <v>92.1</v>
          </cell>
          <cell r="T331">
            <v>98.6</v>
          </cell>
          <cell r="U331">
            <v>318.89999999999998</v>
          </cell>
          <cell r="V331">
            <v>371.7</v>
          </cell>
          <cell r="W331">
            <v>96.1</v>
          </cell>
          <cell r="X331">
            <v>59.6</v>
          </cell>
          <cell r="Y331">
            <v>0</v>
          </cell>
          <cell r="Z331">
            <v>3065</v>
          </cell>
          <cell r="AA331">
            <v>64.5</v>
          </cell>
          <cell r="AB331">
            <v>53.5</v>
          </cell>
          <cell r="AC331">
            <v>93.3</v>
          </cell>
          <cell r="AD331">
            <v>90.8</v>
          </cell>
          <cell r="AE331">
            <v>98.5</v>
          </cell>
          <cell r="AF331">
            <v>306.5</v>
          </cell>
          <cell r="AG331">
            <v>355.7</v>
          </cell>
          <cell r="AH331">
            <v>95.3</v>
          </cell>
          <cell r="AI331">
            <v>55.5</v>
          </cell>
        </row>
        <row r="332">
          <cell r="B332" t="str">
            <v>Swindon</v>
          </cell>
          <cell r="C332">
            <v>0</v>
          </cell>
          <cell r="D332">
            <v>1159</v>
          </cell>
          <cell r="E332">
            <v>54.6</v>
          </cell>
          <cell r="F332">
            <v>48.2</v>
          </cell>
          <cell r="G332">
            <v>90.1</v>
          </cell>
          <cell r="H332">
            <v>85.8</v>
          </cell>
          <cell r="I332">
            <v>98</v>
          </cell>
          <cell r="J332">
            <v>283.60000000000002</v>
          </cell>
          <cell r="K332">
            <v>337.5</v>
          </cell>
          <cell r="L332">
            <v>92.1</v>
          </cell>
          <cell r="M332">
            <v>53.3</v>
          </cell>
          <cell r="N332">
            <v>0</v>
          </cell>
          <cell r="O332">
            <v>1125</v>
          </cell>
          <cell r="P332">
            <v>67.5</v>
          </cell>
          <cell r="Q332">
            <v>57.3</v>
          </cell>
          <cell r="R332">
            <v>94.6</v>
          </cell>
          <cell r="S332">
            <v>92.5</v>
          </cell>
          <cell r="T332">
            <v>98.2</v>
          </cell>
          <cell r="U332">
            <v>315.39999999999998</v>
          </cell>
          <cell r="V332">
            <v>385.6</v>
          </cell>
          <cell r="W332">
            <v>95.6</v>
          </cell>
          <cell r="X332">
            <v>60.2</v>
          </cell>
          <cell r="Y332">
            <v>0</v>
          </cell>
          <cell r="Z332">
            <v>2284</v>
          </cell>
          <cell r="AA332">
            <v>60.9</v>
          </cell>
          <cell r="AB332">
            <v>52.7</v>
          </cell>
          <cell r="AC332">
            <v>92.3</v>
          </cell>
          <cell r="AD332">
            <v>89.1</v>
          </cell>
          <cell r="AE332">
            <v>98.1</v>
          </cell>
          <cell r="AF332">
            <v>299.2</v>
          </cell>
          <cell r="AG332">
            <v>361.2</v>
          </cell>
          <cell r="AH332">
            <v>93.8</v>
          </cell>
          <cell r="AI332">
            <v>56.7</v>
          </cell>
        </row>
        <row r="333">
          <cell r="B333" t="str">
            <v>Torbay</v>
          </cell>
          <cell r="C333">
            <v>0</v>
          </cell>
          <cell r="D333">
            <v>758</v>
          </cell>
          <cell r="E333">
            <v>57.7</v>
          </cell>
          <cell r="F333">
            <v>52.8</v>
          </cell>
          <cell r="G333">
            <v>91.4</v>
          </cell>
          <cell r="H333">
            <v>88.9</v>
          </cell>
          <cell r="I333">
            <v>98.8</v>
          </cell>
          <cell r="J333">
            <v>300.8</v>
          </cell>
          <cell r="K333">
            <v>366.5</v>
          </cell>
          <cell r="L333">
            <v>95</v>
          </cell>
          <cell r="M333">
            <v>57.4</v>
          </cell>
          <cell r="N333">
            <v>0</v>
          </cell>
          <cell r="O333">
            <v>732</v>
          </cell>
          <cell r="P333">
            <v>70.099999999999994</v>
          </cell>
          <cell r="Q333">
            <v>59.8</v>
          </cell>
          <cell r="R333">
            <v>95.6</v>
          </cell>
          <cell r="S333">
            <v>92.3</v>
          </cell>
          <cell r="T333">
            <v>99.3</v>
          </cell>
          <cell r="U333">
            <v>330.2</v>
          </cell>
          <cell r="V333">
            <v>399.5</v>
          </cell>
          <cell r="W333">
            <v>97</v>
          </cell>
          <cell r="X333">
            <v>62</v>
          </cell>
          <cell r="Y333">
            <v>0</v>
          </cell>
          <cell r="Z333">
            <v>1490</v>
          </cell>
          <cell r="AA333">
            <v>63.8</v>
          </cell>
          <cell r="AB333">
            <v>56.2</v>
          </cell>
          <cell r="AC333">
            <v>93.5</v>
          </cell>
          <cell r="AD333">
            <v>90.6</v>
          </cell>
          <cell r="AE333">
            <v>99.1</v>
          </cell>
          <cell r="AF333">
            <v>315.3</v>
          </cell>
          <cell r="AG333">
            <v>382.7</v>
          </cell>
          <cell r="AH333">
            <v>96</v>
          </cell>
          <cell r="AI333">
            <v>59.7</v>
          </cell>
        </row>
        <row r="334">
          <cell r="B334" t="str">
            <v>Wiltshire</v>
          </cell>
          <cell r="C334">
            <v>0</v>
          </cell>
          <cell r="D334">
            <v>2605</v>
          </cell>
          <cell r="E334">
            <v>59.4</v>
          </cell>
          <cell r="F334">
            <v>49.8</v>
          </cell>
          <cell r="G334">
            <v>91.6</v>
          </cell>
          <cell r="H334">
            <v>89.9</v>
          </cell>
          <cell r="I334">
            <v>97.4</v>
          </cell>
          <cell r="J334">
            <v>295.8</v>
          </cell>
          <cell r="K334">
            <v>342.6</v>
          </cell>
          <cell r="L334">
            <v>95.2</v>
          </cell>
          <cell r="M334">
            <v>51.8</v>
          </cell>
          <cell r="N334">
            <v>0</v>
          </cell>
          <cell r="O334">
            <v>2559</v>
          </cell>
          <cell r="P334">
            <v>74.5</v>
          </cell>
          <cell r="Q334">
            <v>62.6</v>
          </cell>
          <cell r="R334">
            <v>94.4</v>
          </cell>
          <cell r="S334">
            <v>93.1</v>
          </cell>
          <cell r="T334">
            <v>98.6</v>
          </cell>
          <cell r="U334">
            <v>330.9</v>
          </cell>
          <cell r="V334">
            <v>397.3</v>
          </cell>
          <cell r="W334">
            <v>97.3</v>
          </cell>
          <cell r="X334">
            <v>63.7</v>
          </cell>
          <cell r="Y334">
            <v>0</v>
          </cell>
          <cell r="Z334">
            <v>5164</v>
          </cell>
          <cell r="AA334">
            <v>66.900000000000006</v>
          </cell>
          <cell r="AB334">
            <v>56.1</v>
          </cell>
          <cell r="AC334">
            <v>93</v>
          </cell>
          <cell r="AD334">
            <v>91.5</v>
          </cell>
          <cell r="AE334">
            <v>98</v>
          </cell>
          <cell r="AF334">
            <v>313.2</v>
          </cell>
          <cell r="AG334">
            <v>369.7</v>
          </cell>
          <cell r="AH334">
            <v>96.2</v>
          </cell>
          <cell r="AI334">
            <v>57.7</v>
          </cell>
        </row>
        <row r="335">
          <cell r="B335" t="str">
            <v>Total (State-funded sector)1</v>
          </cell>
          <cell r="C335">
            <v>0</v>
          </cell>
          <cell r="D335">
            <v>283784</v>
          </cell>
          <cell r="E335">
            <v>59.6</v>
          </cell>
          <cell r="F335">
            <v>51</v>
          </cell>
          <cell r="G335">
            <v>91.9</v>
          </cell>
          <cell r="H335">
            <v>89.5</v>
          </cell>
          <cell r="I335">
            <v>97.7</v>
          </cell>
          <cell r="J335">
            <v>296.60000000000002</v>
          </cell>
          <cell r="K335">
            <v>346.5</v>
          </cell>
          <cell r="L335">
            <v>94.9</v>
          </cell>
          <cell r="M335">
            <v>53.9</v>
          </cell>
          <cell r="N335">
            <v>0</v>
          </cell>
          <cell r="O335">
            <v>272985</v>
          </cell>
          <cell r="P335">
            <v>71.2</v>
          </cell>
          <cell r="Q335">
            <v>61.3</v>
          </cell>
          <cell r="R335">
            <v>95</v>
          </cell>
          <cell r="S335">
            <v>92.6</v>
          </cell>
          <cell r="T335">
            <v>98.8</v>
          </cell>
          <cell r="U335">
            <v>324.7</v>
          </cell>
          <cell r="V335">
            <v>386.3</v>
          </cell>
          <cell r="W335">
            <v>96.7</v>
          </cell>
          <cell r="X335">
            <v>63</v>
          </cell>
          <cell r="Y335">
            <v>0</v>
          </cell>
          <cell r="Z335">
            <v>556769</v>
          </cell>
          <cell r="AA335">
            <v>65.3</v>
          </cell>
          <cell r="AB335">
            <v>56.1</v>
          </cell>
          <cell r="AC335">
            <v>93.4</v>
          </cell>
          <cell r="AD335">
            <v>91</v>
          </cell>
          <cell r="AE335">
            <v>98.2</v>
          </cell>
          <cell r="AF335">
            <v>310.3</v>
          </cell>
          <cell r="AG335">
            <v>366</v>
          </cell>
          <cell r="AH335">
            <v>95.8</v>
          </cell>
          <cell r="AI335">
            <v>58.4</v>
          </cell>
        </row>
        <row r="336">
          <cell r="B336" t="str">
            <v>London</v>
          </cell>
          <cell r="C336">
            <v>0</v>
          </cell>
          <cell r="D336">
            <v>38305</v>
          </cell>
          <cell r="E336">
            <v>64.8</v>
          </cell>
          <cell r="F336">
            <v>56.6</v>
          </cell>
          <cell r="G336">
            <v>93.2</v>
          </cell>
          <cell r="H336">
            <v>90.7</v>
          </cell>
          <cell r="I336">
            <v>97.8</v>
          </cell>
          <cell r="J336">
            <v>309</v>
          </cell>
          <cell r="K336">
            <v>366.3</v>
          </cell>
          <cell r="L336">
            <v>95.1</v>
          </cell>
          <cell r="M336">
            <v>59.7</v>
          </cell>
          <cell r="N336">
            <v>0</v>
          </cell>
          <cell r="O336">
            <v>37543</v>
          </cell>
          <cell r="P336">
            <v>75.3</v>
          </cell>
          <cell r="Q336">
            <v>64.8</v>
          </cell>
          <cell r="R336">
            <v>95.9</v>
          </cell>
          <cell r="S336">
            <v>93.3</v>
          </cell>
          <cell r="T336">
            <v>98.7</v>
          </cell>
          <cell r="U336">
            <v>335.2</v>
          </cell>
          <cell r="V336">
            <v>404.1</v>
          </cell>
          <cell r="W336">
            <v>96.9</v>
          </cell>
          <cell r="X336">
            <v>66.099999999999994</v>
          </cell>
          <cell r="Y336">
            <v>0</v>
          </cell>
          <cell r="Z336">
            <v>75848</v>
          </cell>
          <cell r="AA336">
            <v>70</v>
          </cell>
          <cell r="AB336">
            <v>60.6</v>
          </cell>
          <cell r="AC336">
            <v>94.5</v>
          </cell>
          <cell r="AD336">
            <v>92</v>
          </cell>
          <cell r="AE336">
            <v>98.3</v>
          </cell>
          <cell r="AF336">
            <v>322</v>
          </cell>
          <cell r="AG336">
            <v>385</v>
          </cell>
          <cell r="AH336">
            <v>96</v>
          </cell>
          <cell r="AI336">
            <v>62.9</v>
          </cell>
        </row>
        <row r="337">
          <cell r="B337" t="str">
            <v>England1</v>
          </cell>
          <cell r="C337">
            <v>0</v>
          </cell>
          <cell r="D337">
            <v>317943</v>
          </cell>
          <cell r="E337">
            <v>57.2</v>
          </cell>
          <cell r="F337">
            <v>47.3</v>
          </cell>
          <cell r="G337">
            <v>87</v>
          </cell>
          <cell r="H337">
            <v>82.6</v>
          </cell>
          <cell r="I337">
            <v>96.8</v>
          </cell>
          <cell r="J337">
            <v>286</v>
          </cell>
          <cell r="K337">
            <v>331.7</v>
          </cell>
          <cell r="L337">
            <v>88</v>
          </cell>
          <cell r="M337">
            <v>50</v>
          </cell>
          <cell r="N337">
            <v>0</v>
          </cell>
          <cell r="O337">
            <v>302223</v>
          </cell>
          <cell r="P337">
            <v>69.599999999999994</v>
          </cell>
          <cell r="Q337">
            <v>58.2</v>
          </cell>
          <cell r="R337">
            <v>91.9</v>
          </cell>
          <cell r="S337">
            <v>87.1</v>
          </cell>
          <cell r="T337">
            <v>98.5</v>
          </cell>
          <cell r="U337">
            <v>317.89999999999998</v>
          </cell>
          <cell r="V337">
            <v>375.7</v>
          </cell>
          <cell r="W337">
            <v>91.2</v>
          </cell>
          <cell r="X337">
            <v>59.8</v>
          </cell>
          <cell r="Y337">
            <v>0</v>
          </cell>
          <cell r="Z337">
            <v>620166</v>
          </cell>
          <cell r="AA337">
            <v>63.2</v>
          </cell>
          <cell r="AB337">
            <v>52.6</v>
          </cell>
          <cell r="AC337">
            <v>89.4</v>
          </cell>
          <cell r="AD337">
            <v>84.8</v>
          </cell>
          <cell r="AE337">
            <v>97.6</v>
          </cell>
          <cell r="AF337">
            <v>301.5</v>
          </cell>
          <cell r="AG337">
            <v>353.1</v>
          </cell>
          <cell r="AH337">
            <v>89.6</v>
          </cell>
          <cell r="AI337">
            <v>54.8</v>
          </cell>
        </row>
        <row r="338">
          <cell r="B338" t="str">
            <v>England1,4</v>
          </cell>
          <cell r="C338">
            <v>0</v>
          </cell>
          <cell r="D338">
            <v>317943</v>
          </cell>
          <cell r="E338">
            <v>57.2</v>
          </cell>
          <cell r="F338">
            <v>47.3</v>
          </cell>
          <cell r="G338">
            <v>87</v>
          </cell>
          <cell r="H338">
            <v>82.6</v>
          </cell>
          <cell r="I338">
            <v>96.8</v>
          </cell>
          <cell r="J338">
            <v>286</v>
          </cell>
          <cell r="K338">
            <v>331.7</v>
          </cell>
          <cell r="L338">
            <v>88</v>
          </cell>
          <cell r="M338">
            <v>50</v>
          </cell>
          <cell r="N338">
            <v>0</v>
          </cell>
          <cell r="O338">
            <v>302223</v>
          </cell>
          <cell r="P338">
            <v>69.599999999999994</v>
          </cell>
          <cell r="Q338">
            <v>58.2</v>
          </cell>
          <cell r="R338">
            <v>91.9</v>
          </cell>
          <cell r="S338">
            <v>87.1</v>
          </cell>
          <cell r="T338">
            <v>98.5</v>
          </cell>
          <cell r="U338">
            <v>317.89999999999998</v>
          </cell>
          <cell r="V338">
            <v>375.7</v>
          </cell>
          <cell r="W338">
            <v>91.2</v>
          </cell>
          <cell r="X338">
            <v>59.8</v>
          </cell>
          <cell r="Y338">
            <v>0</v>
          </cell>
          <cell r="Z338">
            <v>620166</v>
          </cell>
          <cell r="AA338">
            <v>63.2</v>
          </cell>
          <cell r="AB338">
            <v>52.6</v>
          </cell>
          <cell r="AC338">
            <v>89.4</v>
          </cell>
          <cell r="AD338">
            <v>84.8</v>
          </cell>
          <cell r="AE338">
            <v>97.6</v>
          </cell>
          <cell r="AF338">
            <v>301.5</v>
          </cell>
          <cell r="AG338">
            <v>353.1</v>
          </cell>
          <cell r="AH338">
            <v>89.6</v>
          </cell>
          <cell r="AI338">
            <v>54.8</v>
          </cell>
        </row>
        <row r="341">
          <cell r="B341" t="str">
            <v>Boys</v>
          </cell>
        </row>
        <row r="342">
          <cell r="B342" t="str">
            <v>Girls</v>
          </cell>
        </row>
        <row r="343">
          <cell r="B343" t="str">
            <v>All</v>
          </cell>
        </row>
        <row r="346">
          <cell r="B346" t="str">
            <v>5 A*-C grades</v>
          </cell>
        </row>
        <row r="347">
          <cell r="B347" t="str">
            <v>5 A*-C grades inc E&amp;m</v>
          </cell>
        </row>
      </sheetData>
      <sheetData sheetId="11"/>
      <sheetData sheetId="12"/>
      <sheetData sheetId="13"/>
      <sheetData sheetId="14"/>
      <sheetData sheetId="15"/>
      <sheetData sheetId="16">
        <row r="205">
          <cell r="A205" t="str">
            <v>English</v>
          </cell>
        </row>
        <row r="206">
          <cell r="A206" t="str">
            <v>Mathematics</v>
          </cell>
        </row>
      </sheetData>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F24"/>
  <sheetViews>
    <sheetView showGridLines="0" tabSelected="1" workbookViewId="0">
      <selection sqref="A1:B1"/>
    </sheetView>
  </sheetViews>
  <sheetFormatPr defaultRowHeight="12.75" x14ac:dyDescent="0.2"/>
  <cols>
    <col min="1" max="1" width="9.7109375" style="118" customWidth="1"/>
    <col min="2" max="2" width="170.28515625" style="118" bestFit="1" customWidth="1"/>
    <col min="3" max="16384" width="9.140625" style="118"/>
  </cols>
  <sheetData>
    <row r="1" spans="1:6" x14ac:dyDescent="0.2">
      <c r="A1" s="725" t="s">
        <v>811</v>
      </c>
      <c r="B1" s="725"/>
      <c r="C1" s="93"/>
      <c r="D1"/>
      <c r="E1"/>
      <c r="F1"/>
    </row>
    <row r="2" spans="1:6" x14ac:dyDescent="0.2">
      <c r="A2" s="235"/>
      <c r="B2" s="235"/>
      <c r="C2" s="119"/>
      <c r="D2" s="119"/>
      <c r="E2" s="119"/>
    </row>
    <row r="3" spans="1:6" x14ac:dyDescent="0.2">
      <c r="A3" s="120" t="s">
        <v>0</v>
      </c>
      <c r="B3" s="235"/>
      <c r="C3" s="119"/>
      <c r="D3" s="119"/>
      <c r="E3" s="119"/>
    </row>
    <row r="4" spans="1:6" x14ac:dyDescent="0.2">
      <c r="A4" s="235"/>
      <c r="B4" s="235"/>
      <c r="C4" s="119"/>
      <c r="D4" s="119"/>
      <c r="E4" s="119"/>
    </row>
    <row r="5" spans="1:6" x14ac:dyDescent="0.2">
      <c r="A5" s="121" t="s">
        <v>594</v>
      </c>
      <c r="B5" s="236"/>
      <c r="C5" s="122"/>
      <c r="D5" s="122"/>
      <c r="E5" s="119"/>
    </row>
    <row r="6" spans="1:6" customFormat="1" x14ac:dyDescent="0.2">
      <c r="A6" s="123" t="s">
        <v>578</v>
      </c>
      <c r="B6" s="123" t="s">
        <v>481</v>
      </c>
      <c r="E6" s="93"/>
    </row>
    <row r="7" spans="1:6" customFormat="1" x14ac:dyDescent="0.2">
      <c r="A7" s="123" t="s">
        <v>1</v>
      </c>
      <c r="B7" s="123" t="s">
        <v>482</v>
      </c>
    </row>
    <row r="8" spans="1:6" customFormat="1" x14ac:dyDescent="0.2">
      <c r="A8" s="123" t="s">
        <v>2</v>
      </c>
      <c r="B8" s="123" t="s">
        <v>483</v>
      </c>
    </row>
    <row r="9" spans="1:6" customFormat="1" x14ac:dyDescent="0.2">
      <c r="A9" s="123" t="s">
        <v>579</v>
      </c>
      <c r="B9" s="123" t="s">
        <v>484</v>
      </c>
    </row>
    <row r="10" spans="1:6" customFormat="1" x14ac:dyDescent="0.2">
      <c r="A10" s="123" t="s">
        <v>580</v>
      </c>
      <c r="B10" s="123" t="s">
        <v>485</v>
      </c>
    </row>
    <row r="11" spans="1:6" customFormat="1" x14ac:dyDescent="0.2">
      <c r="A11" s="123" t="s">
        <v>581</v>
      </c>
      <c r="B11" s="123" t="s">
        <v>486</v>
      </c>
    </row>
    <row r="12" spans="1:6" x14ac:dyDescent="0.2">
      <c r="A12" s="123" t="s">
        <v>3</v>
      </c>
      <c r="B12" s="123" t="s">
        <v>574</v>
      </c>
      <c r="C12" s="122"/>
      <c r="D12" s="122"/>
      <c r="E12" s="119"/>
    </row>
    <row r="13" spans="1:6" x14ac:dyDescent="0.2">
      <c r="A13" s="123" t="s">
        <v>4</v>
      </c>
      <c r="B13" s="123" t="s">
        <v>544</v>
      </c>
      <c r="C13" s="122"/>
      <c r="D13" s="122"/>
      <c r="E13" s="119"/>
    </row>
    <row r="14" spans="1:6" x14ac:dyDescent="0.2">
      <c r="A14" s="123" t="s">
        <v>5</v>
      </c>
      <c r="B14" s="123" t="s">
        <v>487</v>
      </c>
      <c r="C14" s="122"/>
      <c r="D14" s="122"/>
      <c r="E14" s="119"/>
    </row>
    <row r="15" spans="1:6" x14ac:dyDescent="0.2">
      <c r="A15" s="124"/>
      <c r="B15" s="125"/>
      <c r="C15" s="122"/>
      <c r="D15" s="122"/>
      <c r="E15" s="119"/>
    </row>
    <row r="16" spans="1:6" x14ac:dyDescent="0.2">
      <c r="A16" s="121" t="s">
        <v>7</v>
      </c>
      <c r="B16" s="125"/>
      <c r="C16" s="122"/>
      <c r="D16" s="122"/>
      <c r="E16" s="119"/>
    </row>
    <row r="17" spans="1:5" x14ac:dyDescent="0.2">
      <c r="A17" s="123" t="s">
        <v>6</v>
      </c>
      <c r="B17" s="123" t="s">
        <v>488</v>
      </c>
      <c r="C17" s="122"/>
      <c r="D17" s="122"/>
      <c r="E17" s="119"/>
    </row>
    <row r="18" spans="1:5" x14ac:dyDescent="0.2">
      <c r="A18" s="123" t="s">
        <v>8</v>
      </c>
      <c r="B18" s="123" t="s">
        <v>812</v>
      </c>
      <c r="C18" s="122"/>
      <c r="D18" s="122"/>
      <c r="E18" s="119"/>
    </row>
    <row r="19" spans="1:5" x14ac:dyDescent="0.2">
      <c r="A19" s="123" t="s">
        <v>9</v>
      </c>
      <c r="B19" s="123" t="s">
        <v>489</v>
      </c>
    </row>
    <row r="20" spans="1:5" x14ac:dyDescent="0.2">
      <c r="A20" s="123" t="s">
        <v>10</v>
      </c>
      <c r="B20" s="123" t="s">
        <v>690</v>
      </c>
    </row>
    <row r="21" spans="1:5" x14ac:dyDescent="0.2">
      <c r="A21" s="123" t="s">
        <v>11</v>
      </c>
      <c r="B21" s="123" t="s">
        <v>691</v>
      </c>
      <c r="C21" s="159"/>
      <c r="D21" s="159"/>
      <c r="E21" s="159"/>
    </row>
    <row r="23" spans="1:5" x14ac:dyDescent="0.2">
      <c r="A23" s="121" t="s">
        <v>543</v>
      </c>
      <c r="B23" s="125"/>
    </row>
    <row r="24" spans="1:5" x14ac:dyDescent="0.2">
      <c r="A24" s="123" t="s">
        <v>12</v>
      </c>
      <c r="B24" s="123" t="s">
        <v>599</v>
      </c>
    </row>
  </sheetData>
  <sheetProtection sheet="1" objects="1" scenarios="1"/>
  <mergeCells count="1">
    <mergeCell ref="A1:B1"/>
  </mergeCells>
  <phoneticPr fontId="29" type="noConversion"/>
  <hyperlinks>
    <hyperlink ref="A6:B6" location="'Table 7'!A1" display="Table 7"/>
    <hyperlink ref="A7:B7" location="'Table 8'!A1" display="Table 8"/>
    <hyperlink ref="A8:B8" location="'Table 9'!A1" display="Table 9"/>
    <hyperlink ref="A9:B9" location="'Table 10a'!A1" display="Table 10a"/>
    <hyperlink ref="A10:B10" location="'Table 10b'!A1" display="Table 10b"/>
    <hyperlink ref="A11:B11" location="'Table 11'!A1" display="Table 11"/>
    <hyperlink ref="A12:B12" location="'Table 12'!A1" display="Table 12"/>
    <hyperlink ref="A13:B13" location="'Table 13'!A1" display="Table 13"/>
    <hyperlink ref="A14:B14" location="'Table 14'!A1" display="Table 14"/>
    <hyperlink ref="A19:B19" location="'Table 17'!A1" display="Table 17"/>
    <hyperlink ref="A20:B20" location="'Table 18'!A1" display="Table 18"/>
    <hyperlink ref="A21:B21" location="'Table 19'!A1" display="Table 19"/>
    <hyperlink ref="A24:B24" location="'Table 20'!A1" display="Table 20"/>
    <hyperlink ref="A20" location="'Table 18'!M3" display="Table 18"/>
    <hyperlink ref="B20" location="'Table 18'!M3" display="Percentage of pupils in state-funded mainstream schools making expected progress in English and in mathematics between key stage 2 and key stage 4, by local authority and region (2009/10 - 2014/15)"/>
    <hyperlink ref="A21" location="'Table 19'!M3" display="Table 19"/>
    <hyperlink ref="B21" location="'Table 19'!M3" display="Percentage of pupils in state-funded schools making expected progress in English and in mathematics between key stage 2 and key stage 4, by local authority and region (2009/10 - 2014/15)"/>
    <hyperlink ref="B24" location="'Table 20'!A1" display="Non-discounted examination entries in EBacc and non-EBacc subjects for pupils at the end of key stage 4"/>
    <hyperlink ref="A18:B18" location="'Table 16'!J3" display="Table 16"/>
    <hyperlink ref="A17:B17" location="'Table 15'!L3" display="Table 15"/>
    <hyperlink ref="B18" location="'Table 16'!J3" display="GCSE and equivalent results of pupils at the end of key stage 4 for each local authority and region (2005/06 - 2014/15)"/>
  </hyperlinks>
  <pageMargins left="0.75" right="0.75" top="1" bottom="1" header="0.5" footer="0.5"/>
  <pageSetup paperSize="9" scale="9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6"/>
  </sheetPr>
  <dimension ref="A1:M40"/>
  <sheetViews>
    <sheetView showGridLines="0" zoomScaleNormal="100" workbookViewId="0">
      <selection sqref="A1:G1"/>
    </sheetView>
  </sheetViews>
  <sheetFormatPr defaultRowHeight="12.75" x14ac:dyDescent="0.2"/>
  <cols>
    <col min="1" max="1" width="27.5703125" style="39" customWidth="1"/>
    <col min="2" max="2" width="2.28515625" style="39" customWidth="1"/>
    <col min="3" max="3" width="9.42578125" style="39" customWidth="1"/>
    <col min="4" max="4" width="2.85546875" style="39" customWidth="1"/>
    <col min="5" max="5" width="9.42578125" style="39" customWidth="1"/>
    <col min="6" max="6" width="4.28515625" style="39" customWidth="1"/>
    <col min="7" max="7" width="9.42578125" style="39" customWidth="1"/>
    <col min="8" max="16384" width="9.140625" style="39"/>
  </cols>
  <sheetData>
    <row r="1" spans="1:10" ht="26.25" customHeight="1" x14ac:dyDescent="0.2">
      <c r="A1" s="760" t="s">
        <v>654</v>
      </c>
      <c r="B1" s="760"/>
      <c r="C1" s="760"/>
      <c r="D1" s="760"/>
      <c r="E1" s="760"/>
      <c r="F1" s="760"/>
      <c r="G1" s="760"/>
    </row>
    <row r="2" spans="1:10" ht="13.5" customHeight="1" x14ac:dyDescent="0.2">
      <c r="A2" s="733" t="s">
        <v>616</v>
      </c>
      <c r="B2" s="733"/>
      <c r="C2" s="155"/>
      <c r="D2" s="155"/>
      <c r="E2" s="46"/>
      <c r="F2" s="46"/>
      <c r="G2" s="46"/>
    </row>
    <row r="3" spans="1:10" ht="12.75" customHeight="1" x14ac:dyDescent="0.2">
      <c r="A3" s="2" t="s">
        <v>49</v>
      </c>
      <c r="B3" s="40"/>
      <c r="C3" s="155"/>
      <c r="D3" s="155"/>
      <c r="E3" s="46"/>
      <c r="F3" s="46"/>
      <c r="G3" s="46"/>
    </row>
    <row r="4" spans="1:10" ht="11.25" customHeight="1" x14ac:dyDescent="0.2">
      <c r="A4" s="42"/>
      <c r="B4" s="43"/>
      <c r="C4" s="43"/>
      <c r="D4" s="43"/>
      <c r="E4" s="761" t="s">
        <v>111</v>
      </c>
      <c r="F4" s="761"/>
      <c r="G4" s="761"/>
    </row>
    <row r="5" spans="1:10" x14ac:dyDescent="0.2">
      <c r="A5" s="48" t="s">
        <v>112</v>
      </c>
      <c r="B5" s="49"/>
      <c r="C5" s="215" t="s">
        <v>113</v>
      </c>
      <c r="D5" s="216"/>
      <c r="E5" s="215" t="s">
        <v>114</v>
      </c>
      <c r="F5" s="216"/>
      <c r="G5" s="215" t="s">
        <v>115</v>
      </c>
    </row>
    <row r="6" spans="1:10" ht="11.25" customHeight="1" x14ac:dyDescent="0.2">
      <c r="A6" s="38"/>
      <c r="B6" s="40"/>
      <c r="C6" s="40"/>
      <c r="D6" s="40"/>
      <c r="E6" s="40"/>
      <c r="F6" s="40"/>
      <c r="G6" s="40"/>
    </row>
    <row r="7" spans="1:10" ht="12" customHeight="1" x14ac:dyDescent="0.2">
      <c r="A7" s="137" t="s">
        <v>655</v>
      </c>
      <c r="B7" s="50"/>
      <c r="C7" s="162">
        <v>0</v>
      </c>
      <c r="D7" s="162"/>
      <c r="E7" s="162">
        <v>221766</v>
      </c>
      <c r="F7" s="162"/>
      <c r="G7" s="162">
        <v>0</v>
      </c>
      <c r="H7" s="136"/>
      <c r="I7" s="136"/>
    </row>
    <row r="8" spans="1:10" ht="12" customHeight="1" x14ac:dyDescent="0.2">
      <c r="A8" s="137" t="s">
        <v>656</v>
      </c>
      <c r="B8" s="50"/>
      <c r="C8" s="162">
        <v>3970</v>
      </c>
      <c r="D8" s="162"/>
      <c r="E8" s="162">
        <v>9534</v>
      </c>
      <c r="F8" s="162"/>
      <c r="G8" s="162">
        <v>0</v>
      </c>
      <c r="H8" s="136"/>
      <c r="I8" s="136"/>
    </row>
    <row r="9" spans="1:10" ht="12" customHeight="1" x14ac:dyDescent="0.2">
      <c r="A9" s="137" t="s">
        <v>657</v>
      </c>
      <c r="B9" s="50"/>
      <c r="C9" s="162">
        <v>590</v>
      </c>
      <c r="D9" s="162"/>
      <c r="E9" s="162">
        <v>0</v>
      </c>
      <c r="F9" s="162"/>
      <c r="G9" s="162">
        <v>0</v>
      </c>
      <c r="H9" s="136"/>
      <c r="I9" s="136"/>
      <c r="J9" s="39" t="s">
        <v>466</v>
      </c>
    </row>
    <row r="10" spans="1:10" ht="12" customHeight="1" x14ac:dyDescent="0.2">
      <c r="A10" s="137" t="s">
        <v>659</v>
      </c>
      <c r="B10" s="50"/>
      <c r="C10" s="162">
        <v>0</v>
      </c>
      <c r="D10" s="162"/>
      <c r="E10" s="162">
        <v>0</v>
      </c>
      <c r="F10" s="162"/>
      <c r="G10" s="162">
        <v>0</v>
      </c>
      <c r="H10" s="136"/>
      <c r="I10" s="136"/>
    </row>
    <row r="11" spans="1:10" ht="12" customHeight="1" x14ac:dyDescent="0.2">
      <c r="A11" s="137" t="s">
        <v>658</v>
      </c>
      <c r="B11" s="50"/>
      <c r="C11" s="162">
        <v>0</v>
      </c>
      <c r="D11" s="162"/>
      <c r="E11" s="162">
        <v>72980</v>
      </c>
      <c r="F11" s="162"/>
      <c r="G11" s="162">
        <v>0</v>
      </c>
      <c r="H11" s="136"/>
      <c r="I11" s="136"/>
    </row>
    <row r="12" spans="1:10" ht="12" customHeight="1" x14ac:dyDescent="0.2">
      <c r="A12" s="137" t="s">
        <v>660</v>
      </c>
      <c r="B12" s="50"/>
      <c r="C12" s="162">
        <v>0</v>
      </c>
      <c r="D12" s="162"/>
      <c r="E12" s="162">
        <v>0</v>
      </c>
      <c r="F12" s="162"/>
      <c r="G12" s="162">
        <v>0</v>
      </c>
      <c r="H12" s="136"/>
      <c r="I12" s="136"/>
    </row>
    <row r="13" spans="1:10" ht="11.25" customHeight="1" x14ac:dyDescent="0.2">
      <c r="A13" s="137" t="s">
        <v>116</v>
      </c>
      <c r="B13" s="50"/>
      <c r="C13" s="162">
        <v>0</v>
      </c>
      <c r="D13" s="162"/>
      <c r="E13" s="162">
        <v>0</v>
      </c>
      <c r="F13" s="162"/>
      <c r="G13" s="162">
        <v>12127</v>
      </c>
      <c r="H13" s="136"/>
      <c r="I13" s="136"/>
    </row>
    <row r="14" spans="1:10" ht="11.25" customHeight="1" x14ac:dyDescent="0.2">
      <c r="A14" s="137" t="s">
        <v>117</v>
      </c>
      <c r="B14" s="50"/>
      <c r="C14" s="162">
        <v>0</v>
      </c>
      <c r="D14" s="162"/>
      <c r="E14" s="162">
        <v>0</v>
      </c>
      <c r="F14" s="162"/>
      <c r="G14" s="162">
        <v>19</v>
      </c>
      <c r="H14" s="136"/>
      <c r="I14" s="136"/>
    </row>
    <row r="15" spans="1:10" ht="11.25" customHeight="1" x14ac:dyDescent="0.2">
      <c r="A15" s="137" t="s">
        <v>118</v>
      </c>
      <c r="B15" s="50"/>
      <c r="C15" s="162">
        <v>0</v>
      </c>
      <c r="D15" s="162"/>
      <c r="E15" s="162">
        <v>0</v>
      </c>
      <c r="F15" s="162"/>
      <c r="G15" s="162">
        <v>8267</v>
      </c>
      <c r="H15" s="136"/>
      <c r="I15" s="136"/>
    </row>
    <row r="16" spans="1:10" ht="11.25" customHeight="1" x14ac:dyDescent="0.2">
      <c r="A16" s="137" t="s">
        <v>119</v>
      </c>
      <c r="B16" s="50"/>
      <c r="C16" s="162">
        <v>0</v>
      </c>
      <c r="D16" s="162"/>
      <c r="E16" s="162">
        <v>0</v>
      </c>
      <c r="F16" s="162"/>
      <c r="G16" s="162">
        <v>120</v>
      </c>
      <c r="H16" s="136"/>
    </row>
    <row r="17" spans="1:13" ht="11.25" customHeight="1" x14ac:dyDescent="0.2">
      <c r="A17" s="42"/>
      <c r="B17" s="43"/>
      <c r="C17" s="134"/>
      <c r="D17" s="47"/>
      <c r="E17" s="134"/>
      <c r="F17" s="47"/>
      <c r="G17" s="134"/>
    </row>
    <row r="18" spans="1:13" ht="11.25" customHeight="1" x14ac:dyDescent="0.2">
      <c r="A18" s="44"/>
      <c r="B18" s="45"/>
      <c r="C18" s="45"/>
      <c r="D18" s="45"/>
      <c r="E18" s="45"/>
      <c r="F18" s="45"/>
      <c r="G18" s="149" t="s">
        <v>614</v>
      </c>
    </row>
    <row r="19" spans="1:13" ht="4.5" customHeight="1" x14ac:dyDescent="0.2">
      <c r="A19" s="44"/>
      <c r="B19" s="45"/>
      <c r="C19" s="45"/>
      <c r="D19" s="45"/>
      <c r="E19" s="45"/>
      <c r="F19" s="45"/>
      <c r="G19" s="149"/>
    </row>
    <row r="20" spans="1:13" ht="81.75" customHeight="1" x14ac:dyDescent="0.2">
      <c r="A20" s="763" t="s">
        <v>718</v>
      </c>
      <c r="B20" s="763"/>
      <c r="C20" s="763"/>
      <c r="D20" s="763"/>
      <c r="E20" s="763"/>
      <c r="F20" s="763"/>
      <c r="G20" s="763"/>
    </row>
    <row r="21" spans="1:13" ht="22.5" customHeight="1" x14ac:dyDescent="0.2">
      <c r="A21" s="762" t="s">
        <v>701</v>
      </c>
      <c r="B21" s="762"/>
      <c r="C21" s="762"/>
      <c r="D21" s="762"/>
      <c r="E21" s="762"/>
      <c r="F21" s="762"/>
      <c r="G21" s="762"/>
    </row>
    <row r="22" spans="1:13" ht="24" customHeight="1" x14ac:dyDescent="0.2">
      <c r="A22" s="749" t="s">
        <v>749</v>
      </c>
      <c r="B22" s="749"/>
      <c r="C22" s="749"/>
      <c r="D22" s="749"/>
      <c r="E22" s="749"/>
      <c r="F22" s="749"/>
      <c r="G22" s="749"/>
      <c r="H22" s="335"/>
      <c r="I22" s="335"/>
      <c r="J22" s="335"/>
      <c r="K22" s="335"/>
      <c r="L22" s="335"/>
      <c r="M22" s="335"/>
    </row>
    <row r="23" spans="1:13" ht="11.25" customHeight="1" x14ac:dyDescent="0.2">
      <c r="A23" s="759" t="s">
        <v>759</v>
      </c>
      <c r="B23" s="759"/>
      <c r="C23" s="759"/>
      <c r="D23" s="759"/>
      <c r="E23" s="759"/>
      <c r="F23" s="759"/>
      <c r="G23" s="759"/>
    </row>
    <row r="24" spans="1:13" ht="11.25" customHeight="1" x14ac:dyDescent="0.2">
      <c r="E24" s="51"/>
    </row>
    <row r="25" spans="1:13" x14ac:dyDescent="0.2">
      <c r="A25" s="32"/>
    </row>
    <row r="26" spans="1:13" x14ac:dyDescent="0.2">
      <c r="A26" s="52"/>
      <c r="C26" s="160"/>
      <c r="D26" s="161"/>
      <c r="E26" s="160"/>
      <c r="F26" s="161"/>
      <c r="G26" s="160"/>
    </row>
    <row r="27" spans="1:13" x14ac:dyDescent="0.2">
      <c r="A27" s="52"/>
      <c r="C27" s="160"/>
      <c r="D27" s="161"/>
      <c r="E27" s="160"/>
      <c r="F27" s="161"/>
      <c r="G27" s="160"/>
    </row>
    <row r="28" spans="1:13" x14ac:dyDescent="0.2">
      <c r="A28" s="52"/>
      <c r="C28" s="160"/>
      <c r="D28" s="161"/>
      <c r="E28" s="160"/>
      <c r="F28" s="161"/>
      <c r="G28" s="160"/>
    </row>
    <row r="29" spans="1:13" x14ac:dyDescent="0.2">
      <c r="A29" s="52"/>
      <c r="C29" s="160"/>
      <c r="D29" s="161"/>
      <c r="E29" s="160"/>
      <c r="F29" s="161"/>
      <c r="G29" s="160"/>
    </row>
    <row r="30" spans="1:13" x14ac:dyDescent="0.2">
      <c r="A30" s="52"/>
      <c r="C30" s="160"/>
      <c r="D30" s="161"/>
      <c r="E30" s="160"/>
      <c r="F30" s="161"/>
      <c r="G30" s="160"/>
    </row>
    <row r="31" spans="1:13" x14ac:dyDescent="0.2">
      <c r="A31" s="52"/>
      <c r="C31" s="160"/>
      <c r="D31" s="161"/>
      <c r="E31" s="160"/>
      <c r="F31" s="161"/>
      <c r="G31" s="160"/>
    </row>
    <row r="32" spans="1:13" x14ac:dyDescent="0.2">
      <c r="A32" s="52"/>
      <c r="C32" s="160"/>
      <c r="D32" s="161"/>
      <c r="E32" s="160"/>
      <c r="F32" s="161"/>
      <c r="G32" s="160"/>
    </row>
    <row r="33" spans="1:7" x14ac:dyDescent="0.2">
      <c r="A33" s="52"/>
      <c r="C33" s="160"/>
      <c r="D33" s="161"/>
      <c r="E33" s="160"/>
      <c r="F33" s="161"/>
      <c r="G33" s="160"/>
    </row>
    <row r="34" spans="1:7" x14ac:dyDescent="0.2">
      <c r="A34" s="52"/>
      <c r="C34" s="160"/>
      <c r="D34" s="161"/>
      <c r="E34" s="160"/>
      <c r="F34" s="161"/>
      <c r="G34" s="160"/>
    </row>
    <row r="35" spans="1:7" x14ac:dyDescent="0.2">
      <c r="A35" s="52"/>
      <c r="C35" s="160"/>
      <c r="D35" s="161"/>
      <c r="E35" s="160"/>
      <c r="F35" s="161"/>
      <c r="G35" s="160"/>
    </row>
    <row r="36" spans="1:7" x14ac:dyDescent="0.2">
      <c r="A36" s="52"/>
      <c r="C36" s="160"/>
      <c r="D36" s="161"/>
      <c r="E36" s="160"/>
      <c r="F36" s="161"/>
      <c r="G36" s="160"/>
    </row>
    <row r="37" spans="1:7" x14ac:dyDescent="0.2">
      <c r="A37" s="52"/>
      <c r="C37" s="160"/>
      <c r="D37" s="161"/>
      <c r="E37" s="160"/>
      <c r="F37" s="161"/>
      <c r="G37" s="160"/>
    </row>
    <row r="38" spans="1:7" x14ac:dyDescent="0.2">
      <c r="A38" s="52"/>
      <c r="C38" s="160"/>
      <c r="D38" s="161"/>
      <c r="E38" s="160"/>
      <c r="F38" s="161"/>
      <c r="G38" s="160"/>
    </row>
    <row r="39" spans="1:7" x14ac:dyDescent="0.2">
      <c r="A39" s="52"/>
      <c r="C39" s="160"/>
      <c r="D39" s="161"/>
      <c r="E39" s="160"/>
      <c r="F39" s="161"/>
      <c r="G39" s="160"/>
    </row>
    <row r="40" spans="1:7" x14ac:dyDescent="0.2">
      <c r="A40" s="52"/>
      <c r="C40" s="160"/>
      <c r="D40" s="161"/>
      <c r="E40" s="160"/>
      <c r="F40" s="161"/>
      <c r="G40" s="160"/>
    </row>
  </sheetData>
  <sheetProtection sheet="1" objects="1" scenarios="1"/>
  <mergeCells count="7">
    <mergeCell ref="A23:G23"/>
    <mergeCell ref="A1:G1"/>
    <mergeCell ref="A2:B2"/>
    <mergeCell ref="E4:G4"/>
    <mergeCell ref="A21:G21"/>
    <mergeCell ref="A22:G22"/>
    <mergeCell ref="A20:G20"/>
  </mergeCells>
  <phoneticPr fontId="29" type="noConversion"/>
  <pageMargins left="0.31496062992125984" right="0.27559055118110237" top="0.51181102362204722" bottom="0.51181102362204722"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90"/>
  <sheetViews>
    <sheetView zoomScale="85" zoomScaleNormal="85" workbookViewId="0">
      <pane xSplit="2" ySplit="3" topLeftCell="D4" activePane="bottomRight" state="frozen"/>
      <selection pane="topRight" activeCell="C1" sqref="C1"/>
      <selection pane="bottomLeft" activeCell="A3" sqref="A3"/>
      <selection pane="bottomRight"/>
    </sheetView>
  </sheetViews>
  <sheetFormatPr defaultRowHeight="12.75" x14ac:dyDescent="0.2"/>
  <cols>
    <col min="1" max="1" width="11.28515625" customWidth="1"/>
    <col min="2" max="2" width="24.140625" customWidth="1"/>
    <col min="3" max="9" width="9.28515625" bestFit="1" customWidth="1"/>
    <col min="10" max="10" width="10.28515625" bestFit="1" customWidth="1"/>
    <col min="11" max="19" width="9.28515625" bestFit="1" customWidth="1"/>
    <col min="20" max="20" width="10.28515625" bestFit="1" customWidth="1"/>
    <col min="21" max="28" width="9.28515625" bestFit="1" customWidth="1"/>
    <col min="29" max="30" width="10.28515625" bestFit="1" customWidth="1"/>
    <col min="31" max="32" width="9.28515625" bestFit="1" customWidth="1"/>
    <col min="33" max="33" width="9.140625" style="539"/>
    <col min="34" max="36" width="0" style="539" hidden="1" customWidth="1"/>
    <col min="37" max="37" width="10.42578125" style="539" hidden="1" customWidth="1"/>
    <col min="38" max="38" width="8.85546875" style="539" hidden="1" customWidth="1"/>
    <col min="39" max="63" width="0" hidden="1" customWidth="1"/>
    <col min="258" max="258" width="27" bestFit="1" customWidth="1"/>
    <col min="514" max="514" width="27" bestFit="1" customWidth="1"/>
    <col min="770" max="770" width="27" bestFit="1" customWidth="1"/>
    <col min="1026" max="1026" width="27" bestFit="1" customWidth="1"/>
    <col min="1282" max="1282" width="27" bestFit="1" customWidth="1"/>
    <col min="1538" max="1538" width="27" bestFit="1" customWidth="1"/>
    <col min="1794" max="1794" width="27" bestFit="1" customWidth="1"/>
    <col min="2050" max="2050" width="27" bestFit="1" customWidth="1"/>
    <col min="2306" max="2306" width="27" bestFit="1" customWidth="1"/>
    <col min="2562" max="2562" width="27" bestFit="1" customWidth="1"/>
    <col min="2818" max="2818" width="27" bestFit="1" customWidth="1"/>
    <col min="3074" max="3074" width="27" bestFit="1" customWidth="1"/>
    <col min="3330" max="3330" width="27" bestFit="1" customWidth="1"/>
    <col min="3586" max="3586" width="27" bestFit="1" customWidth="1"/>
    <col min="3842" max="3842" width="27" bestFit="1" customWidth="1"/>
    <col min="4098" max="4098" width="27" bestFit="1" customWidth="1"/>
    <col min="4354" max="4354" width="27" bestFit="1" customWidth="1"/>
    <col min="4610" max="4610" width="27" bestFit="1" customWidth="1"/>
    <col min="4866" max="4866" width="27" bestFit="1" customWidth="1"/>
    <col min="5122" max="5122" width="27" bestFit="1" customWidth="1"/>
    <col min="5378" max="5378" width="27" bestFit="1" customWidth="1"/>
    <col min="5634" max="5634" width="27" bestFit="1" customWidth="1"/>
    <col min="5890" max="5890" width="27" bestFit="1" customWidth="1"/>
    <col min="6146" max="6146" width="27" bestFit="1" customWidth="1"/>
    <col min="6402" max="6402" width="27" bestFit="1" customWidth="1"/>
    <col min="6658" max="6658" width="27" bestFit="1" customWidth="1"/>
    <col min="6914" max="6914" width="27" bestFit="1" customWidth="1"/>
    <col min="7170" max="7170" width="27" bestFit="1" customWidth="1"/>
    <col min="7426" max="7426" width="27" bestFit="1" customWidth="1"/>
    <col min="7682" max="7682" width="27" bestFit="1" customWidth="1"/>
    <col min="7938" max="7938" width="27" bestFit="1" customWidth="1"/>
    <col min="8194" max="8194" width="27" bestFit="1" customWidth="1"/>
    <col min="8450" max="8450" width="27" bestFit="1" customWidth="1"/>
    <col min="8706" max="8706" width="27" bestFit="1" customWidth="1"/>
    <col min="8962" max="8962" width="27" bestFit="1" customWidth="1"/>
    <col min="9218" max="9218" width="27" bestFit="1" customWidth="1"/>
    <col min="9474" max="9474" width="27" bestFit="1" customWidth="1"/>
    <col min="9730" max="9730" width="27" bestFit="1" customWidth="1"/>
    <col min="9986" max="9986" width="27" bestFit="1" customWidth="1"/>
    <col min="10242" max="10242" width="27" bestFit="1" customWidth="1"/>
    <col min="10498" max="10498" width="27" bestFit="1" customWidth="1"/>
    <col min="10754" max="10754" width="27" bestFit="1" customWidth="1"/>
    <col min="11010" max="11010" width="27" bestFit="1" customWidth="1"/>
    <col min="11266" max="11266" width="27" bestFit="1" customWidth="1"/>
    <col min="11522" max="11522" width="27" bestFit="1" customWidth="1"/>
    <col min="11778" max="11778" width="27" bestFit="1" customWidth="1"/>
    <col min="12034" max="12034" width="27" bestFit="1" customWidth="1"/>
    <col min="12290" max="12290" width="27" bestFit="1" customWidth="1"/>
    <col min="12546" max="12546" width="27" bestFit="1" customWidth="1"/>
    <col min="12802" max="12802" width="27" bestFit="1" customWidth="1"/>
    <col min="13058" max="13058" width="27" bestFit="1" customWidth="1"/>
    <col min="13314" max="13314" width="27" bestFit="1" customWidth="1"/>
    <col min="13570" max="13570" width="27" bestFit="1" customWidth="1"/>
    <col min="13826" max="13826" width="27" bestFit="1" customWidth="1"/>
    <col min="14082" max="14082" width="27" bestFit="1" customWidth="1"/>
    <col min="14338" max="14338" width="27" bestFit="1" customWidth="1"/>
    <col min="14594" max="14594" width="27" bestFit="1" customWidth="1"/>
    <col min="14850" max="14850" width="27" bestFit="1" customWidth="1"/>
    <col min="15106" max="15106" width="27" bestFit="1" customWidth="1"/>
    <col min="15362" max="15362" width="27" bestFit="1" customWidth="1"/>
    <col min="15618" max="15618" width="27" bestFit="1" customWidth="1"/>
    <col min="15874" max="15874" width="27" bestFit="1" customWidth="1"/>
    <col min="16130" max="16130" width="27" bestFit="1" customWidth="1"/>
  </cols>
  <sheetData>
    <row r="1" spans="1:74" s="622" customFormat="1" x14ac:dyDescent="0.2">
      <c r="C1" s="589" t="s">
        <v>798</v>
      </c>
      <c r="I1" s="555" t="s">
        <v>808</v>
      </c>
      <c r="AG1" s="638"/>
      <c r="AH1" s="638"/>
      <c r="AI1" s="638"/>
      <c r="AJ1" s="638"/>
      <c r="AK1" s="638"/>
      <c r="AL1" s="638"/>
    </row>
    <row r="2" spans="1:74" x14ac:dyDescent="0.2">
      <c r="A2" s="559">
        <v>2015</v>
      </c>
      <c r="C2">
        <v>0</v>
      </c>
      <c r="D2" s="622">
        <v>2</v>
      </c>
      <c r="E2" s="622">
        <v>2</v>
      </c>
      <c r="F2" s="622">
        <v>0</v>
      </c>
      <c r="G2" s="622">
        <v>0</v>
      </c>
      <c r="H2" s="622">
        <v>8</v>
      </c>
      <c r="I2" s="622">
        <v>0</v>
      </c>
      <c r="J2" s="622">
        <v>0</v>
      </c>
      <c r="K2" s="622">
        <v>2</v>
      </c>
      <c r="L2" s="622">
        <v>2</v>
      </c>
      <c r="M2" s="622">
        <v>0</v>
      </c>
      <c r="N2" s="622">
        <v>2</v>
      </c>
      <c r="O2" s="622">
        <v>2</v>
      </c>
      <c r="P2" s="622">
        <v>0</v>
      </c>
      <c r="Q2" s="622">
        <v>0</v>
      </c>
      <c r="R2" s="622">
        <v>6</v>
      </c>
      <c r="S2" s="622">
        <v>0</v>
      </c>
      <c r="T2" s="622">
        <v>0</v>
      </c>
      <c r="U2" s="622">
        <v>2</v>
      </c>
      <c r="V2" s="622">
        <v>2</v>
      </c>
      <c r="W2" s="622">
        <v>0</v>
      </c>
      <c r="X2" s="622">
        <v>0</v>
      </c>
      <c r="Y2" s="622">
        <v>0</v>
      </c>
      <c r="Z2" s="622">
        <v>0</v>
      </c>
      <c r="AA2" s="622">
        <v>0</v>
      </c>
      <c r="AB2" s="622">
        <v>2</v>
      </c>
      <c r="AC2" s="622">
        <v>0</v>
      </c>
      <c r="AD2" s="622">
        <v>0</v>
      </c>
      <c r="AE2" s="622">
        <v>0</v>
      </c>
      <c r="AF2" s="622">
        <v>0</v>
      </c>
      <c r="BM2" s="589" t="s">
        <v>807</v>
      </c>
    </row>
    <row r="3" spans="1:74" s="540" customFormat="1" x14ac:dyDescent="0.2">
      <c r="A3" s="566" t="s">
        <v>761</v>
      </c>
      <c r="B3" s="566" t="s">
        <v>762</v>
      </c>
      <c r="C3" s="566" t="s">
        <v>763</v>
      </c>
      <c r="D3" s="566" t="s">
        <v>764</v>
      </c>
      <c r="E3" s="567" t="s">
        <v>765</v>
      </c>
      <c r="F3" s="566" t="s">
        <v>766</v>
      </c>
      <c r="G3" s="566" t="s">
        <v>767</v>
      </c>
      <c r="H3" s="566" t="s">
        <v>768</v>
      </c>
      <c r="I3" s="566" t="s">
        <v>769</v>
      </c>
      <c r="J3" s="566" t="s">
        <v>770</v>
      </c>
      <c r="K3" s="566" t="s">
        <v>771</v>
      </c>
      <c r="L3" s="566" t="s">
        <v>772</v>
      </c>
      <c r="M3" s="566" t="s">
        <v>773</v>
      </c>
      <c r="N3" s="566" t="s">
        <v>774</v>
      </c>
      <c r="O3" s="566" t="s">
        <v>775</v>
      </c>
      <c r="P3" s="566" t="s">
        <v>776</v>
      </c>
      <c r="Q3" s="566" t="s">
        <v>777</v>
      </c>
      <c r="R3" s="566" t="s">
        <v>778</v>
      </c>
      <c r="S3" s="566" t="s">
        <v>779</v>
      </c>
      <c r="T3" s="566" t="s">
        <v>780</v>
      </c>
      <c r="U3" s="566" t="s">
        <v>781</v>
      </c>
      <c r="V3" s="566" t="s">
        <v>782</v>
      </c>
      <c r="W3" s="566" t="s">
        <v>783</v>
      </c>
      <c r="X3" s="566" t="s">
        <v>784</v>
      </c>
      <c r="Y3" s="566" t="s">
        <v>785</v>
      </c>
      <c r="Z3" s="566" t="s">
        <v>760</v>
      </c>
      <c r="AA3" s="566" t="s">
        <v>786</v>
      </c>
      <c r="AB3" s="566" t="s">
        <v>787</v>
      </c>
      <c r="AC3" s="566" t="s">
        <v>788</v>
      </c>
      <c r="AD3" s="566" t="s">
        <v>789</v>
      </c>
      <c r="AE3" s="566" t="s">
        <v>790</v>
      </c>
      <c r="AF3" s="566" t="s">
        <v>791</v>
      </c>
      <c r="AG3" s="566"/>
      <c r="AH3" s="566" t="s">
        <v>763</v>
      </c>
      <c r="AI3" s="566" t="s">
        <v>764</v>
      </c>
      <c r="AJ3" s="567" t="s">
        <v>765</v>
      </c>
      <c r="AK3" s="566" t="s">
        <v>766</v>
      </c>
      <c r="AL3" s="566" t="s">
        <v>767</v>
      </c>
      <c r="AM3" s="566" t="s">
        <v>768</v>
      </c>
      <c r="AN3" s="566" t="s">
        <v>769</v>
      </c>
      <c r="AO3" s="566" t="s">
        <v>770</v>
      </c>
      <c r="AP3" s="566" t="s">
        <v>771</v>
      </c>
      <c r="AQ3" s="566" t="s">
        <v>772</v>
      </c>
      <c r="AR3" s="566" t="s">
        <v>773</v>
      </c>
      <c r="AS3" s="566" t="s">
        <v>774</v>
      </c>
      <c r="AT3" s="566" t="s">
        <v>775</v>
      </c>
      <c r="AU3" s="566" t="s">
        <v>776</v>
      </c>
      <c r="AV3" s="566" t="s">
        <v>777</v>
      </c>
      <c r="AW3" s="566" t="s">
        <v>778</v>
      </c>
      <c r="AX3" s="566" t="s">
        <v>779</v>
      </c>
      <c r="AY3" s="566" t="s">
        <v>780</v>
      </c>
      <c r="AZ3" s="566" t="s">
        <v>781</v>
      </c>
      <c r="BA3" s="566" t="s">
        <v>782</v>
      </c>
      <c r="BB3" s="566" t="s">
        <v>783</v>
      </c>
      <c r="BC3" s="566" t="s">
        <v>784</v>
      </c>
      <c r="BD3" s="566" t="s">
        <v>785</v>
      </c>
      <c r="BE3" s="566" t="s">
        <v>760</v>
      </c>
      <c r="BF3" s="566" t="s">
        <v>786</v>
      </c>
      <c r="BG3" s="566" t="s">
        <v>787</v>
      </c>
      <c r="BH3" s="566" t="s">
        <v>788</v>
      </c>
      <c r="BI3" s="566" t="s">
        <v>789</v>
      </c>
      <c r="BJ3" s="566" t="s">
        <v>790</v>
      </c>
      <c r="BK3" s="566" t="s">
        <v>791</v>
      </c>
      <c r="BM3" s="566" t="s">
        <v>783</v>
      </c>
      <c r="BN3" s="566" t="s">
        <v>784</v>
      </c>
      <c r="BO3" s="566" t="s">
        <v>785</v>
      </c>
      <c r="BP3" s="566" t="s">
        <v>760</v>
      </c>
      <c r="BQ3" s="566" t="s">
        <v>786</v>
      </c>
      <c r="BR3" s="566" t="s">
        <v>787</v>
      </c>
      <c r="BS3" s="566" t="s">
        <v>788</v>
      </c>
      <c r="BT3" s="566" t="s">
        <v>789</v>
      </c>
      <c r="BU3" s="566" t="s">
        <v>790</v>
      </c>
      <c r="BV3" s="566" t="s">
        <v>791</v>
      </c>
    </row>
    <row r="4" spans="1:74" s="555" customFormat="1" x14ac:dyDescent="0.2">
      <c r="A4" s="543">
        <v>1</v>
      </c>
      <c r="B4" s="543" t="s">
        <v>792</v>
      </c>
      <c r="C4" s="543">
        <v>281466</v>
      </c>
      <c r="D4" s="639">
        <v>60.4</v>
      </c>
      <c r="E4" s="639">
        <v>51.6</v>
      </c>
      <c r="F4" s="639">
        <v>92.9</v>
      </c>
      <c r="G4" s="639">
        <v>90.1</v>
      </c>
      <c r="H4" s="639">
        <v>97.6</v>
      </c>
      <c r="I4" s="639">
        <v>298.5</v>
      </c>
      <c r="J4" s="639">
        <v>351.9</v>
      </c>
      <c r="K4" s="639">
        <v>95.1</v>
      </c>
      <c r="L4" s="639">
        <v>54.4</v>
      </c>
      <c r="M4" s="639">
        <v>270292</v>
      </c>
      <c r="N4" s="639">
        <v>71.5</v>
      </c>
      <c r="O4" s="639">
        <v>61.2</v>
      </c>
      <c r="P4" s="639">
        <v>95.6</v>
      </c>
      <c r="Q4" s="639">
        <v>92.7</v>
      </c>
      <c r="R4" s="639">
        <v>98.6</v>
      </c>
      <c r="S4" s="639">
        <v>325.3</v>
      </c>
      <c r="T4" s="639">
        <v>389.6</v>
      </c>
      <c r="U4" s="639">
        <v>96.7</v>
      </c>
      <c r="V4" s="639">
        <v>62.8</v>
      </c>
      <c r="W4" s="639">
        <v>551758</v>
      </c>
      <c r="X4" s="639">
        <v>65.8</v>
      </c>
      <c r="Y4" s="639">
        <v>56.3</v>
      </c>
      <c r="Z4" s="639">
        <v>94.2</v>
      </c>
      <c r="AA4" s="639">
        <v>91.4</v>
      </c>
      <c r="AB4" s="639">
        <v>98.1</v>
      </c>
      <c r="AC4" s="639">
        <v>311.60000000000002</v>
      </c>
      <c r="AD4" s="639">
        <v>370.4</v>
      </c>
      <c r="AE4" s="639">
        <v>95.9</v>
      </c>
      <c r="AF4" s="639">
        <v>58.5</v>
      </c>
      <c r="AG4" s="556"/>
      <c r="AH4" s="643">
        <f>IF(C4="x",1,0)</f>
        <v>0</v>
      </c>
      <c r="AI4" s="643">
        <f t="shared" ref="AI4:BK4" si="0">IF(D4="x",1,0)</f>
        <v>0</v>
      </c>
      <c r="AJ4" s="643">
        <f t="shared" si="0"/>
        <v>0</v>
      </c>
      <c r="AK4" s="643">
        <f t="shared" si="0"/>
        <v>0</v>
      </c>
      <c r="AL4" s="643">
        <f t="shared" si="0"/>
        <v>0</v>
      </c>
      <c r="AM4" s="643">
        <f t="shared" si="0"/>
        <v>0</v>
      </c>
      <c r="AN4" s="643">
        <f t="shared" si="0"/>
        <v>0</v>
      </c>
      <c r="AO4" s="643">
        <f t="shared" si="0"/>
        <v>0</v>
      </c>
      <c r="AP4" s="643">
        <f t="shared" si="0"/>
        <v>0</v>
      </c>
      <c r="AQ4" s="643">
        <f t="shared" si="0"/>
        <v>0</v>
      </c>
      <c r="AR4" s="643">
        <f t="shared" si="0"/>
        <v>0</v>
      </c>
      <c r="AS4" s="643">
        <f t="shared" si="0"/>
        <v>0</v>
      </c>
      <c r="AT4" s="643">
        <f t="shared" si="0"/>
        <v>0</v>
      </c>
      <c r="AU4" s="643">
        <f t="shared" si="0"/>
        <v>0</v>
      </c>
      <c r="AV4" s="643">
        <f t="shared" si="0"/>
        <v>0</v>
      </c>
      <c r="AW4" s="643">
        <f t="shared" si="0"/>
        <v>0</v>
      </c>
      <c r="AX4" s="643">
        <f t="shared" si="0"/>
        <v>0</v>
      </c>
      <c r="AY4" s="643">
        <f t="shared" si="0"/>
        <v>0</v>
      </c>
      <c r="AZ4" s="643">
        <f t="shared" si="0"/>
        <v>0</v>
      </c>
      <c r="BA4" s="643">
        <f t="shared" si="0"/>
        <v>0</v>
      </c>
      <c r="BB4" s="643">
        <f t="shared" si="0"/>
        <v>0</v>
      </c>
      <c r="BC4" s="643">
        <f t="shared" si="0"/>
        <v>0</v>
      </c>
      <c r="BD4" s="643">
        <f t="shared" si="0"/>
        <v>0</v>
      </c>
      <c r="BE4" s="643">
        <f t="shared" si="0"/>
        <v>0</v>
      </c>
      <c r="BF4" s="643">
        <f t="shared" si="0"/>
        <v>0</v>
      </c>
      <c r="BG4" s="643">
        <f t="shared" si="0"/>
        <v>0</v>
      </c>
      <c r="BH4" s="643">
        <f t="shared" si="0"/>
        <v>0</v>
      </c>
      <c r="BI4" s="643">
        <f t="shared" si="0"/>
        <v>0</v>
      </c>
      <c r="BJ4" s="643">
        <f t="shared" si="0"/>
        <v>0</v>
      </c>
      <c r="BK4" s="643">
        <f t="shared" si="0"/>
        <v>0</v>
      </c>
      <c r="BM4" s="644">
        <f>SUM(BB4,AR4,AH4)</f>
        <v>0</v>
      </c>
      <c r="BN4" s="644">
        <f t="shared" ref="BN4:BV4" si="1">SUM(BC4,AS4,AI4)</f>
        <v>0</v>
      </c>
      <c r="BO4" s="644">
        <f t="shared" si="1"/>
        <v>0</v>
      </c>
      <c r="BP4" s="644">
        <f t="shared" si="1"/>
        <v>0</v>
      </c>
      <c r="BQ4" s="644">
        <f t="shared" si="1"/>
        <v>0</v>
      </c>
      <c r="BR4" s="644">
        <f t="shared" si="1"/>
        <v>0</v>
      </c>
      <c r="BS4" s="644">
        <f t="shared" si="1"/>
        <v>0</v>
      </c>
      <c r="BT4" s="644">
        <f t="shared" si="1"/>
        <v>0</v>
      </c>
      <c r="BU4" s="644">
        <f t="shared" si="1"/>
        <v>0</v>
      </c>
      <c r="BV4" s="644">
        <f t="shared" si="1"/>
        <v>0</v>
      </c>
    </row>
    <row r="5" spans="1:74" s="555" customFormat="1" x14ac:dyDescent="0.2">
      <c r="A5" s="543">
        <v>2</v>
      </c>
      <c r="B5" s="543"/>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556"/>
      <c r="AH5" s="556"/>
      <c r="AI5" s="556"/>
      <c r="AJ5" s="556"/>
      <c r="AK5" s="556"/>
      <c r="AL5" s="556"/>
    </row>
    <row r="6" spans="1:74" x14ac:dyDescent="0.2">
      <c r="A6" s="543">
        <v>3</v>
      </c>
      <c r="B6" s="543" t="s">
        <v>793</v>
      </c>
      <c r="C6" s="639">
        <v>313884</v>
      </c>
      <c r="D6" s="639">
        <v>58.5</v>
      </c>
      <c r="E6" s="639">
        <v>47.9</v>
      </c>
      <c r="F6" s="639">
        <v>88.8</v>
      </c>
      <c r="G6" s="639">
        <v>83.3</v>
      </c>
      <c r="H6" s="639">
        <v>97.1</v>
      </c>
      <c r="I6" s="639">
        <v>289.7</v>
      </c>
      <c r="J6" s="639">
        <v>338.6</v>
      </c>
      <c r="K6" s="639">
        <v>88.3</v>
      </c>
      <c r="L6" s="639">
        <v>50.5</v>
      </c>
      <c r="M6" s="639">
        <v>298464</v>
      </c>
      <c r="N6" s="639">
        <v>70.2</v>
      </c>
      <c r="O6" s="639">
        <v>58</v>
      </c>
      <c r="P6" s="639">
        <v>92.9</v>
      </c>
      <c r="Q6" s="639">
        <v>87.3</v>
      </c>
      <c r="R6" s="639">
        <v>98.6</v>
      </c>
      <c r="S6" s="639">
        <v>319.7</v>
      </c>
      <c r="T6" s="639">
        <v>379.8</v>
      </c>
      <c r="U6" s="639">
        <v>91.2</v>
      </c>
      <c r="V6" s="639">
        <v>59.5</v>
      </c>
      <c r="W6" s="639">
        <v>612348</v>
      </c>
      <c r="X6" s="639">
        <v>64.2</v>
      </c>
      <c r="Y6" s="639">
        <v>52.8</v>
      </c>
      <c r="Z6" s="639">
        <v>90.8</v>
      </c>
      <c r="AA6" s="639">
        <v>85.2</v>
      </c>
      <c r="AB6" s="639">
        <v>97.8</v>
      </c>
      <c r="AC6" s="639">
        <v>304.39999999999998</v>
      </c>
      <c r="AD6" s="639">
        <v>358.7</v>
      </c>
      <c r="AE6" s="639">
        <v>89.7</v>
      </c>
      <c r="AF6" s="639">
        <v>54.9</v>
      </c>
      <c r="AH6" s="643">
        <f>IF(C6="x",1,0)</f>
        <v>0</v>
      </c>
      <c r="AI6" s="643">
        <f t="shared" ref="AI6" si="2">IF(D6="x",1,0)</f>
        <v>0</v>
      </c>
      <c r="AJ6" s="643">
        <f t="shared" ref="AJ6" si="3">IF(E6="x",1,0)</f>
        <v>0</v>
      </c>
      <c r="AK6" s="643">
        <f t="shared" ref="AK6" si="4">IF(F6="x",1,0)</f>
        <v>0</v>
      </c>
      <c r="AL6" s="643">
        <f t="shared" ref="AL6" si="5">IF(G6="x",1,0)</f>
        <v>0</v>
      </c>
      <c r="AM6" s="643">
        <f t="shared" ref="AM6" si="6">IF(H6="x",1,0)</f>
        <v>0</v>
      </c>
      <c r="AN6" s="643">
        <f t="shared" ref="AN6" si="7">IF(I6="x",1,0)</f>
        <v>0</v>
      </c>
      <c r="AO6" s="643">
        <f t="shared" ref="AO6" si="8">IF(J6="x",1,0)</f>
        <v>0</v>
      </c>
      <c r="AP6" s="643">
        <f t="shared" ref="AP6" si="9">IF(K6="x",1,0)</f>
        <v>0</v>
      </c>
      <c r="AQ6" s="643">
        <f t="shared" ref="AQ6" si="10">IF(L6="x",1,0)</f>
        <v>0</v>
      </c>
      <c r="AR6" s="643">
        <f t="shared" ref="AR6" si="11">IF(M6="x",1,0)</f>
        <v>0</v>
      </c>
      <c r="AS6" s="643">
        <f t="shared" ref="AS6" si="12">IF(N6="x",1,0)</f>
        <v>0</v>
      </c>
      <c r="AT6" s="643">
        <f t="shared" ref="AT6" si="13">IF(O6="x",1,0)</f>
        <v>0</v>
      </c>
      <c r="AU6" s="643">
        <f t="shared" ref="AU6" si="14">IF(P6="x",1,0)</f>
        <v>0</v>
      </c>
      <c r="AV6" s="643">
        <f t="shared" ref="AV6" si="15">IF(Q6="x",1,0)</f>
        <v>0</v>
      </c>
      <c r="AW6" s="643">
        <f t="shared" ref="AW6" si="16">IF(R6="x",1,0)</f>
        <v>0</v>
      </c>
      <c r="AX6" s="643">
        <f t="shared" ref="AX6" si="17">IF(S6="x",1,0)</f>
        <v>0</v>
      </c>
      <c r="AY6" s="643">
        <f t="shared" ref="AY6" si="18">IF(T6="x",1,0)</f>
        <v>0</v>
      </c>
      <c r="AZ6" s="643">
        <f t="shared" ref="AZ6" si="19">IF(U6="x",1,0)</f>
        <v>0</v>
      </c>
      <c r="BA6" s="643">
        <f t="shared" ref="BA6" si="20">IF(V6="x",1,0)</f>
        <v>0</v>
      </c>
      <c r="BB6" s="643">
        <f t="shared" ref="BB6" si="21">IF(W6="x",1,0)</f>
        <v>0</v>
      </c>
      <c r="BC6" s="643">
        <f t="shared" ref="BC6" si="22">IF(X6="x",1,0)</f>
        <v>0</v>
      </c>
      <c r="BD6" s="643">
        <f t="shared" ref="BD6" si="23">IF(Y6="x",1,0)</f>
        <v>0</v>
      </c>
      <c r="BE6" s="643">
        <f t="shared" ref="BE6" si="24">IF(Z6="x",1,0)</f>
        <v>0</v>
      </c>
      <c r="BF6" s="643">
        <f t="shared" ref="BF6" si="25">IF(AA6="x",1,0)</f>
        <v>0</v>
      </c>
      <c r="BG6" s="643">
        <f t="shared" ref="BG6" si="26">IF(AB6="x",1,0)</f>
        <v>0</v>
      </c>
      <c r="BH6" s="643">
        <f t="shared" ref="BH6" si="27">IF(AC6="x",1,0)</f>
        <v>0</v>
      </c>
      <c r="BI6" s="643">
        <f t="shared" ref="BI6" si="28">IF(AD6="x",1,0)</f>
        <v>0</v>
      </c>
      <c r="BJ6" s="643">
        <f t="shared" ref="BJ6" si="29">IF(AE6="x",1,0)</f>
        <v>0</v>
      </c>
      <c r="BK6" s="643">
        <f t="shared" ref="BK6" si="30">IF(AF6="x",1,0)</f>
        <v>0</v>
      </c>
      <c r="BM6" s="644">
        <f>SUM(BB6,AR6,AH6)</f>
        <v>0</v>
      </c>
      <c r="BN6" s="644">
        <f t="shared" ref="BN6" si="31">SUM(BC6,AS6,AI6)</f>
        <v>0</v>
      </c>
      <c r="BO6" s="644">
        <f t="shared" ref="BO6" si="32">SUM(BD6,AT6,AJ6)</f>
        <v>0</v>
      </c>
      <c r="BP6" s="644">
        <f t="shared" ref="BP6" si="33">SUM(BE6,AU6,AK6)</f>
        <v>0</v>
      </c>
      <c r="BQ6" s="644">
        <f t="shared" ref="BQ6" si="34">SUM(BF6,AV6,AL6)</f>
        <v>0</v>
      </c>
      <c r="BR6" s="644">
        <f t="shared" ref="BR6" si="35">SUM(BG6,AW6,AM6)</f>
        <v>0</v>
      </c>
      <c r="BS6" s="644">
        <f t="shared" ref="BS6" si="36">SUM(BH6,AX6,AN6)</f>
        <v>0</v>
      </c>
      <c r="BT6" s="644">
        <f t="shared" ref="BT6" si="37">SUM(BI6,AY6,AO6)</f>
        <v>0</v>
      </c>
      <c r="BU6" s="644">
        <f t="shared" ref="BU6" si="38">SUM(BJ6,AZ6,AP6)</f>
        <v>0</v>
      </c>
      <c r="BV6" s="644">
        <f t="shared" ref="BV6" si="39">SUM(BK6,BA6,AQ6)</f>
        <v>0</v>
      </c>
    </row>
    <row r="7" spans="1:74" x14ac:dyDescent="0.2">
      <c r="A7" s="543">
        <v>4</v>
      </c>
      <c r="B7" s="543"/>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39"/>
      <c r="AD7" s="639"/>
      <c r="AE7" s="639"/>
      <c r="AF7" s="639"/>
    </row>
    <row r="8" spans="1:74" x14ac:dyDescent="0.2">
      <c r="A8" s="543">
        <v>5</v>
      </c>
      <c r="B8" s="543" t="s">
        <v>517</v>
      </c>
      <c r="C8" s="639">
        <v>13867</v>
      </c>
      <c r="D8" s="639">
        <v>58.7</v>
      </c>
      <c r="E8" s="639">
        <v>49</v>
      </c>
      <c r="F8" s="639">
        <v>91.8</v>
      </c>
      <c r="G8" s="639">
        <v>89.3</v>
      </c>
      <c r="H8" s="639">
        <v>97.1</v>
      </c>
      <c r="I8" s="639">
        <v>290.3</v>
      </c>
      <c r="J8" s="639">
        <v>341.8</v>
      </c>
      <c r="K8" s="639">
        <v>94.4</v>
      </c>
      <c r="L8" s="639">
        <v>52.1</v>
      </c>
      <c r="M8" s="639">
        <v>13210</v>
      </c>
      <c r="N8" s="639">
        <v>69.900000000000006</v>
      </c>
      <c r="O8" s="639">
        <v>60.1</v>
      </c>
      <c r="P8" s="639">
        <v>95.4</v>
      </c>
      <c r="Q8" s="639">
        <v>92.6</v>
      </c>
      <c r="R8" s="639">
        <v>98.5</v>
      </c>
      <c r="S8" s="639">
        <v>319.39999999999998</v>
      </c>
      <c r="T8" s="639">
        <v>383.2</v>
      </c>
      <c r="U8" s="639">
        <v>96.5</v>
      </c>
      <c r="V8" s="639">
        <v>62.1</v>
      </c>
      <c r="W8" s="639">
        <v>27077</v>
      </c>
      <c r="X8" s="639">
        <v>64.2</v>
      </c>
      <c r="Y8" s="639">
        <v>54.4</v>
      </c>
      <c r="Z8" s="639">
        <v>93.5</v>
      </c>
      <c r="AA8" s="639">
        <v>90.9</v>
      </c>
      <c r="AB8" s="639">
        <v>97.8</v>
      </c>
      <c r="AC8" s="639">
        <v>304.5</v>
      </c>
      <c r="AD8" s="639">
        <v>362</v>
      </c>
      <c r="AE8" s="639">
        <v>95.4</v>
      </c>
      <c r="AF8" s="639">
        <v>57</v>
      </c>
      <c r="AH8" s="643">
        <f t="shared" ref="AH8:AH20" si="40">IF(C8="x",1,0)</f>
        <v>0</v>
      </c>
      <c r="AI8" s="643">
        <f t="shared" ref="AI8:AI20" si="41">IF(D8="x",1,0)</f>
        <v>0</v>
      </c>
      <c r="AJ8" s="643">
        <f t="shared" ref="AJ8:AJ20" si="42">IF(E8="x",1,0)</f>
        <v>0</v>
      </c>
      <c r="AK8" s="643">
        <f t="shared" ref="AK8:AK20" si="43">IF(F8="x",1,0)</f>
        <v>0</v>
      </c>
      <c r="AL8" s="643">
        <f t="shared" ref="AL8:AL20" si="44">IF(G8="x",1,0)</f>
        <v>0</v>
      </c>
      <c r="AM8" s="643">
        <f t="shared" ref="AM8:AM20" si="45">IF(H8="x",1,0)</f>
        <v>0</v>
      </c>
      <c r="AN8" s="643">
        <f t="shared" ref="AN8:AN20" si="46">IF(I8="x",1,0)</f>
        <v>0</v>
      </c>
      <c r="AO8" s="643">
        <f t="shared" ref="AO8:AO20" si="47">IF(J8="x",1,0)</f>
        <v>0</v>
      </c>
      <c r="AP8" s="643">
        <f t="shared" ref="AP8:AP20" si="48">IF(K8="x",1,0)</f>
        <v>0</v>
      </c>
      <c r="AQ8" s="643">
        <f t="shared" ref="AQ8:AQ20" si="49">IF(L8="x",1,0)</f>
        <v>0</v>
      </c>
      <c r="AR8" s="643">
        <f t="shared" ref="AR8:AR20" si="50">IF(M8="x",1,0)</f>
        <v>0</v>
      </c>
      <c r="AS8" s="643">
        <f t="shared" ref="AS8:AS20" si="51">IF(N8="x",1,0)</f>
        <v>0</v>
      </c>
      <c r="AT8" s="643">
        <f t="shared" ref="AT8:AT20" si="52">IF(O8="x",1,0)</f>
        <v>0</v>
      </c>
      <c r="AU8" s="643">
        <f t="shared" ref="AU8:AU20" si="53">IF(P8="x",1,0)</f>
        <v>0</v>
      </c>
      <c r="AV8" s="643">
        <f t="shared" ref="AV8:AV20" si="54">IF(Q8="x",1,0)</f>
        <v>0</v>
      </c>
      <c r="AW8" s="643">
        <f t="shared" ref="AW8:AW20" si="55">IF(R8="x",1,0)</f>
        <v>0</v>
      </c>
      <c r="AX8" s="643">
        <f t="shared" ref="AX8:AX20" si="56">IF(S8="x",1,0)</f>
        <v>0</v>
      </c>
      <c r="AY8" s="643">
        <f t="shared" ref="AY8:AY20" si="57">IF(T8="x",1,0)</f>
        <v>0</v>
      </c>
      <c r="AZ8" s="643">
        <f t="shared" ref="AZ8:AZ20" si="58">IF(U8="x",1,0)</f>
        <v>0</v>
      </c>
      <c r="BA8" s="643">
        <f t="shared" ref="BA8:BA20" si="59">IF(V8="x",1,0)</f>
        <v>0</v>
      </c>
      <c r="BB8" s="643">
        <f t="shared" ref="BB8:BB20" si="60">IF(W8="x",1,0)</f>
        <v>0</v>
      </c>
      <c r="BC8" s="643">
        <f t="shared" ref="BC8:BC20" si="61">IF(X8="x",1,0)</f>
        <v>0</v>
      </c>
      <c r="BD8" s="643">
        <f t="shared" ref="BD8:BD20" si="62">IF(Y8="x",1,0)</f>
        <v>0</v>
      </c>
      <c r="BE8" s="643">
        <f t="shared" ref="BE8:BE20" si="63">IF(Z8="x",1,0)</f>
        <v>0</v>
      </c>
      <c r="BF8" s="643">
        <f t="shared" ref="BF8:BF20" si="64">IF(AA8="x",1,0)</f>
        <v>0</v>
      </c>
      <c r="BG8" s="643">
        <f t="shared" ref="BG8:BG20" si="65">IF(AB8="x",1,0)</f>
        <v>0</v>
      </c>
      <c r="BH8" s="643">
        <f t="shared" ref="BH8:BH20" si="66">IF(AC8="x",1,0)</f>
        <v>0</v>
      </c>
      <c r="BI8" s="643">
        <f t="shared" ref="BI8:BI20" si="67">IF(AD8="x",1,0)</f>
        <v>0</v>
      </c>
      <c r="BJ8" s="643">
        <f t="shared" ref="BJ8:BJ20" si="68">IF(AE8="x",1,0)</f>
        <v>0</v>
      </c>
      <c r="BK8" s="643">
        <f t="shared" ref="BK8:BK20" si="69">IF(AF8="x",1,0)</f>
        <v>0</v>
      </c>
      <c r="BM8" s="644">
        <f t="shared" ref="BM8:BM20" si="70">SUM(BB8,AR8,AH8)</f>
        <v>0</v>
      </c>
      <c r="BN8" s="644">
        <f t="shared" ref="BN8:BN20" si="71">SUM(BC8,AS8,AI8)</f>
        <v>0</v>
      </c>
      <c r="BO8" s="644">
        <f t="shared" ref="BO8:BO20" si="72">SUM(BD8,AT8,AJ8)</f>
        <v>0</v>
      </c>
      <c r="BP8" s="644">
        <f t="shared" ref="BP8:BP20" si="73">SUM(BE8,AU8,AK8)</f>
        <v>0</v>
      </c>
      <c r="BQ8" s="644">
        <f t="shared" ref="BQ8:BQ20" si="74">SUM(BF8,AV8,AL8)</f>
        <v>0</v>
      </c>
      <c r="BR8" s="644">
        <f t="shared" ref="BR8:BR20" si="75">SUM(BG8,AW8,AM8)</f>
        <v>0</v>
      </c>
      <c r="BS8" s="644">
        <f t="shared" ref="BS8:BS20" si="76">SUM(BH8,AX8,AN8)</f>
        <v>0</v>
      </c>
      <c r="BT8" s="644">
        <f t="shared" ref="BT8:BT20" si="77">SUM(BI8,AY8,AO8)</f>
        <v>0</v>
      </c>
      <c r="BU8" s="644">
        <f t="shared" ref="BU8:BU20" si="78">SUM(BJ8,AZ8,AP8)</f>
        <v>0</v>
      </c>
      <c r="BV8" s="644">
        <f t="shared" ref="BV8:BV20" si="79">SUM(BK8,BA8,AQ8)</f>
        <v>0</v>
      </c>
    </row>
    <row r="9" spans="1:74" x14ac:dyDescent="0.2">
      <c r="A9" s="543">
        <v>6</v>
      </c>
      <c r="B9" s="543" t="s">
        <v>459</v>
      </c>
      <c r="C9" s="639">
        <v>2629</v>
      </c>
      <c r="D9" s="639">
        <v>59.6</v>
      </c>
      <c r="E9" s="639">
        <v>50.6</v>
      </c>
      <c r="F9" s="639">
        <v>91.2</v>
      </c>
      <c r="G9" s="639">
        <v>89.2</v>
      </c>
      <c r="H9" s="639">
        <v>97.8</v>
      </c>
      <c r="I9" s="639">
        <v>292.3</v>
      </c>
      <c r="J9" s="639">
        <v>347.7</v>
      </c>
      <c r="K9" s="639">
        <v>94.4</v>
      </c>
      <c r="L9" s="639">
        <v>53.3</v>
      </c>
      <c r="M9" s="639">
        <v>2478</v>
      </c>
      <c r="N9" s="639">
        <v>69.7</v>
      </c>
      <c r="O9" s="639">
        <v>58.7</v>
      </c>
      <c r="P9" s="639">
        <v>95.2</v>
      </c>
      <c r="Q9" s="639">
        <v>92.9</v>
      </c>
      <c r="R9" s="639">
        <v>99.2</v>
      </c>
      <c r="S9" s="639">
        <v>318.10000000000002</v>
      </c>
      <c r="T9" s="639">
        <v>384.6</v>
      </c>
      <c r="U9" s="639">
        <v>96.9</v>
      </c>
      <c r="V9" s="639">
        <v>60.8</v>
      </c>
      <c r="W9" s="639">
        <v>5107</v>
      </c>
      <c r="X9" s="639">
        <v>64.5</v>
      </c>
      <c r="Y9" s="639">
        <v>54.5</v>
      </c>
      <c r="Z9" s="639">
        <v>93.1</v>
      </c>
      <c r="AA9" s="639">
        <v>91</v>
      </c>
      <c r="AB9" s="639">
        <v>98.4</v>
      </c>
      <c r="AC9" s="639">
        <v>304.8</v>
      </c>
      <c r="AD9" s="639">
        <v>365.6</v>
      </c>
      <c r="AE9" s="639">
        <v>95.6</v>
      </c>
      <c r="AF9" s="639">
        <v>56.9</v>
      </c>
      <c r="AH9" s="643">
        <f t="shared" si="40"/>
        <v>0</v>
      </c>
      <c r="AI9" s="643">
        <f t="shared" si="41"/>
        <v>0</v>
      </c>
      <c r="AJ9" s="643">
        <f t="shared" si="42"/>
        <v>0</v>
      </c>
      <c r="AK9" s="643">
        <f t="shared" si="43"/>
        <v>0</v>
      </c>
      <c r="AL9" s="643">
        <f t="shared" si="44"/>
        <v>0</v>
      </c>
      <c r="AM9" s="643">
        <f t="shared" si="45"/>
        <v>0</v>
      </c>
      <c r="AN9" s="643">
        <f t="shared" si="46"/>
        <v>0</v>
      </c>
      <c r="AO9" s="643">
        <f t="shared" si="47"/>
        <v>0</v>
      </c>
      <c r="AP9" s="643">
        <f t="shared" si="48"/>
        <v>0</v>
      </c>
      <c r="AQ9" s="643">
        <f t="shared" si="49"/>
        <v>0</v>
      </c>
      <c r="AR9" s="643">
        <f t="shared" si="50"/>
        <v>0</v>
      </c>
      <c r="AS9" s="643">
        <f t="shared" si="51"/>
        <v>0</v>
      </c>
      <c r="AT9" s="643">
        <f t="shared" si="52"/>
        <v>0</v>
      </c>
      <c r="AU9" s="643">
        <f t="shared" si="53"/>
        <v>0</v>
      </c>
      <c r="AV9" s="643">
        <f t="shared" si="54"/>
        <v>0</v>
      </c>
      <c r="AW9" s="643">
        <f t="shared" si="55"/>
        <v>0</v>
      </c>
      <c r="AX9" s="643">
        <f t="shared" si="56"/>
        <v>0</v>
      </c>
      <c r="AY9" s="643">
        <f t="shared" si="57"/>
        <v>0</v>
      </c>
      <c r="AZ9" s="643">
        <f t="shared" si="58"/>
        <v>0</v>
      </c>
      <c r="BA9" s="643">
        <f t="shared" si="59"/>
        <v>0</v>
      </c>
      <c r="BB9" s="643">
        <f t="shared" si="60"/>
        <v>0</v>
      </c>
      <c r="BC9" s="643">
        <f t="shared" si="61"/>
        <v>0</v>
      </c>
      <c r="BD9" s="643">
        <f t="shared" si="62"/>
        <v>0</v>
      </c>
      <c r="BE9" s="643">
        <f t="shared" si="63"/>
        <v>0</v>
      </c>
      <c r="BF9" s="643">
        <f t="shared" si="64"/>
        <v>0</v>
      </c>
      <c r="BG9" s="643">
        <f t="shared" si="65"/>
        <v>0</v>
      </c>
      <c r="BH9" s="643">
        <f t="shared" si="66"/>
        <v>0</v>
      </c>
      <c r="BI9" s="643">
        <f t="shared" si="67"/>
        <v>0</v>
      </c>
      <c r="BJ9" s="643">
        <f t="shared" si="68"/>
        <v>0</v>
      </c>
      <c r="BK9" s="643">
        <f t="shared" si="69"/>
        <v>0</v>
      </c>
      <c r="BM9" s="644">
        <f t="shared" si="70"/>
        <v>0</v>
      </c>
      <c r="BN9" s="644">
        <f t="shared" si="71"/>
        <v>0</v>
      </c>
      <c r="BO9" s="644">
        <f t="shared" si="72"/>
        <v>0</v>
      </c>
      <c r="BP9" s="644">
        <f t="shared" si="73"/>
        <v>0</v>
      </c>
      <c r="BQ9" s="644">
        <f t="shared" si="74"/>
        <v>0</v>
      </c>
      <c r="BR9" s="644">
        <f t="shared" si="75"/>
        <v>0</v>
      </c>
      <c r="BS9" s="644">
        <f t="shared" si="76"/>
        <v>0</v>
      </c>
      <c r="BT9" s="644">
        <f t="shared" si="77"/>
        <v>0</v>
      </c>
      <c r="BU9" s="644">
        <f t="shared" si="78"/>
        <v>0</v>
      </c>
      <c r="BV9" s="644">
        <f t="shared" si="79"/>
        <v>0</v>
      </c>
    </row>
    <row r="10" spans="1:74" x14ac:dyDescent="0.2">
      <c r="A10" s="543">
        <v>7</v>
      </c>
      <c r="B10" s="543" t="s">
        <v>127</v>
      </c>
      <c r="C10" s="639">
        <v>556</v>
      </c>
      <c r="D10" s="639">
        <v>54.3</v>
      </c>
      <c r="E10" s="639">
        <v>45.1</v>
      </c>
      <c r="F10" s="639">
        <v>92.1</v>
      </c>
      <c r="G10" s="639">
        <v>88.7</v>
      </c>
      <c r="H10" s="639">
        <v>98.4</v>
      </c>
      <c r="I10" s="639">
        <v>287.60000000000002</v>
      </c>
      <c r="J10" s="639">
        <v>335.9</v>
      </c>
      <c r="K10" s="639">
        <v>95</v>
      </c>
      <c r="L10" s="639">
        <v>50.5</v>
      </c>
      <c r="M10" s="639">
        <v>635</v>
      </c>
      <c r="N10" s="639">
        <v>68.8</v>
      </c>
      <c r="O10" s="639">
        <v>58</v>
      </c>
      <c r="P10" s="639">
        <v>95</v>
      </c>
      <c r="Q10" s="639">
        <v>91.5</v>
      </c>
      <c r="R10" s="639">
        <v>98.4</v>
      </c>
      <c r="S10" s="639">
        <v>319.10000000000002</v>
      </c>
      <c r="T10" s="639">
        <v>386.5</v>
      </c>
      <c r="U10" s="639">
        <v>95.7</v>
      </c>
      <c r="V10" s="639">
        <v>59.4</v>
      </c>
      <c r="W10" s="639">
        <v>1191</v>
      </c>
      <c r="X10" s="639">
        <v>62</v>
      </c>
      <c r="Y10" s="639">
        <v>52</v>
      </c>
      <c r="Z10" s="639">
        <v>93.6</v>
      </c>
      <c r="AA10" s="639">
        <v>90.2</v>
      </c>
      <c r="AB10" s="639">
        <v>98.4</v>
      </c>
      <c r="AC10" s="639">
        <v>304.39999999999998</v>
      </c>
      <c r="AD10" s="639">
        <v>362.9</v>
      </c>
      <c r="AE10" s="639">
        <v>95.4</v>
      </c>
      <c r="AF10" s="639">
        <v>55.2</v>
      </c>
      <c r="AH10" s="643">
        <f t="shared" si="40"/>
        <v>0</v>
      </c>
      <c r="AI10" s="643">
        <f t="shared" si="41"/>
        <v>0</v>
      </c>
      <c r="AJ10" s="643">
        <f t="shared" si="42"/>
        <v>0</v>
      </c>
      <c r="AK10" s="643">
        <f t="shared" si="43"/>
        <v>0</v>
      </c>
      <c r="AL10" s="643">
        <f t="shared" si="44"/>
        <v>0</v>
      </c>
      <c r="AM10" s="643">
        <f t="shared" si="45"/>
        <v>0</v>
      </c>
      <c r="AN10" s="643">
        <f t="shared" si="46"/>
        <v>0</v>
      </c>
      <c r="AO10" s="643">
        <f t="shared" si="47"/>
        <v>0</v>
      </c>
      <c r="AP10" s="643">
        <f t="shared" si="48"/>
        <v>0</v>
      </c>
      <c r="AQ10" s="643">
        <f t="shared" si="49"/>
        <v>0</v>
      </c>
      <c r="AR10" s="643">
        <f t="shared" si="50"/>
        <v>0</v>
      </c>
      <c r="AS10" s="643">
        <f t="shared" si="51"/>
        <v>0</v>
      </c>
      <c r="AT10" s="643">
        <f t="shared" si="52"/>
        <v>0</v>
      </c>
      <c r="AU10" s="643">
        <f t="shared" si="53"/>
        <v>0</v>
      </c>
      <c r="AV10" s="643">
        <f t="shared" si="54"/>
        <v>0</v>
      </c>
      <c r="AW10" s="643">
        <f t="shared" si="55"/>
        <v>0</v>
      </c>
      <c r="AX10" s="643">
        <f t="shared" si="56"/>
        <v>0</v>
      </c>
      <c r="AY10" s="643">
        <f t="shared" si="57"/>
        <v>0</v>
      </c>
      <c r="AZ10" s="643">
        <f t="shared" si="58"/>
        <v>0</v>
      </c>
      <c r="BA10" s="643">
        <f t="shared" si="59"/>
        <v>0</v>
      </c>
      <c r="BB10" s="643">
        <f t="shared" si="60"/>
        <v>0</v>
      </c>
      <c r="BC10" s="643">
        <f t="shared" si="61"/>
        <v>0</v>
      </c>
      <c r="BD10" s="643">
        <f t="shared" si="62"/>
        <v>0</v>
      </c>
      <c r="BE10" s="643">
        <f t="shared" si="63"/>
        <v>0</v>
      </c>
      <c r="BF10" s="643">
        <f t="shared" si="64"/>
        <v>0</v>
      </c>
      <c r="BG10" s="643">
        <f t="shared" si="65"/>
        <v>0</v>
      </c>
      <c r="BH10" s="643">
        <f t="shared" si="66"/>
        <v>0</v>
      </c>
      <c r="BI10" s="643">
        <f t="shared" si="67"/>
        <v>0</v>
      </c>
      <c r="BJ10" s="643">
        <f t="shared" si="68"/>
        <v>0</v>
      </c>
      <c r="BK10" s="643">
        <f t="shared" si="69"/>
        <v>0</v>
      </c>
      <c r="BM10" s="644">
        <f t="shared" si="70"/>
        <v>0</v>
      </c>
      <c r="BN10" s="644">
        <f t="shared" si="71"/>
        <v>0</v>
      </c>
      <c r="BO10" s="644">
        <f t="shared" si="72"/>
        <v>0</v>
      </c>
      <c r="BP10" s="644">
        <f t="shared" si="73"/>
        <v>0</v>
      </c>
      <c r="BQ10" s="644">
        <f t="shared" si="74"/>
        <v>0</v>
      </c>
      <c r="BR10" s="644">
        <f t="shared" si="75"/>
        <v>0</v>
      </c>
      <c r="BS10" s="644">
        <f t="shared" si="76"/>
        <v>0</v>
      </c>
      <c r="BT10" s="644">
        <f t="shared" si="77"/>
        <v>0</v>
      </c>
      <c r="BU10" s="644">
        <f t="shared" si="78"/>
        <v>0</v>
      </c>
      <c r="BV10" s="644">
        <f t="shared" si="79"/>
        <v>0</v>
      </c>
    </row>
    <row r="11" spans="1:74" x14ac:dyDescent="0.2">
      <c r="A11" s="543">
        <v>8</v>
      </c>
      <c r="B11" s="543" t="s">
        <v>130</v>
      </c>
      <c r="C11" s="639">
        <v>1050</v>
      </c>
      <c r="D11" s="639">
        <v>62.3</v>
      </c>
      <c r="E11" s="639">
        <v>53</v>
      </c>
      <c r="F11" s="639">
        <v>91</v>
      </c>
      <c r="G11" s="639">
        <v>88.4</v>
      </c>
      <c r="H11" s="639">
        <v>96.5</v>
      </c>
      <c r="I11" s="639">
        <v>295.10000000000002</v>
      </c>
      <c r="J11" s="639">
        <v>361.5</v>
      </c>
      <c r="K11" s="639">
        <v>94.7</v>
      </c>
      <c r="L11" s="639">
        <v>56</v>
      </c>
      <c r="M11" s="639">
        <v>997</v>
      </c>
      <c r="N11" s="639">
        <v>71.2</v>
      </c>
      <c r="O11" s="639">
        <v>62</v>
      </c>
      <c r="P11" s="639">
        <v>94.2</v>
      </c>
      <c r="Q11" s="639">
        <v>91.7</v>
      </c>
      <c r="R11" s="639">
        <v>98.2</v>
      </c>
      <c r="S11" s="639">
        <v>321.2</v>
      </c>
      <c r="T11" s="639">
        <v>401.8</v>
      </c>
      <c r="U11" s="639">
        <v>96.2</v>
      </c>
      <c r="V11" s="639">
        <v>63.6</v>
      </c>
      <c r="W11" s="639">
        <v>2047</v>
      </c>
      <c r="X11" s="639">
        <v>66.599999999999994</v>
      </c>
      <c r="Y11" s="639">
        <v>57.4</v>
      </c>
      <c r="Z11" s="639">
        <v>92.6</v>
      </c>
      <c r="AA11" s="639">
        <v>90</v>
      </c>
      <c r="AB11" s="639">
        <v>97.3</v>
      </c>
      <c r="AC11" s="639">
        <v>307.8</v>
      </c>
      <c r="AD11" s="639">
        <v>381.1</v>
      </c>
      <c r="AE11" s="639">
        <v>95.4</v>
      </c>
      <c r="AF11" s="639">
        <v>59.7</v>
      </c>
      <c r="AH11" s="643">
        <f t="shared" si="40"/>
        <v>0</v>
      </c>
      <c r="AI11" s="643">
        <f t="shared" si="41"/>
        <v>0</v>
      </c>
      <c r="AJ11" s="643">
        <f t="shared" si="42"/>
        <v>0</v>
      </c>
      <c r="AK11" s="643">
        <f t="shared" si="43"/>
        <v>0</v>
      </c>
      <c r="AL11" s="643">
        <f t="shared" si="44"/>
        <v>0</v>
      </c>
      <c r="AM11" s="643">
        <f t="shared" si="45"/>
        <v>0</v>
      </c>
      <c r="AN11" s="643">
        <f t="shared" si="46"/>
        <v>0</v>
      </c>
      <c r="AO11" s="643">
        <f t="shared" si="47"/>
        <v>0</v>
      </c>
      <c r="AP11" s="643">
        <f t="shared" si="48"/>
        <v>0</v>
      </c>
      <c r="AQ11" s="643">
        <f t="shared" si="49"/>
        <v>0</v>
      </c>
      <c r="AR11" s="643">
        <f t="shared" si="50"/>
        <v>0</v>
      </c>
      <c r="AS11" s="643">
        <f t="shared" si="51"/>
        <v>0</v>
      </c>
      <c r="AT11" s="643">
        <f t="shared" si="52"/>
        <v>0</v>
      </c>
      <c r="AU11" s="643">
        <f t="shared" si="53"/>
        <v>0</v>
      </c>
      <c r="AV11" s="643">
        <f t="shared" si="54"/>
        <v>0</v>
      </c>
      <c r="AW11" s="643">
        <f t="shared" si="55"/>
        <v>0</v>
      </c>
      <c r="AX11" s="643">
        <f t="shared" si="56"/>
        <v>0</v>
      </c>
      <c r="AY11" s="643">
        <f t="shared" si="57"/>
        <v>0</v>
      </c>
      <c r="AZ11" s="643">
        <f t="shared" si="58"/>
        <v>0</v>
      </c>
      <c r="BA11" s="643">
        <f t="shared" si="59"/>
        <v>0</v>
      </c>
      <c r="BB11" s="643">
        <f t="shared" si="60"/>
        <v>0</v>
      </c>
      <c r="BC11" s="643">
        <f t="shared" si="61"/>
        <v>0</v>
      </c>
      <c r="BD11" s="643">
        <f t="shared" si="62"/>
        <v>0</v>
      </c>
      <c r="BE11" s="643">
        <f t="shared" si="63"/>
        <v>0</v>
      </c>
      <c r="BF11" s="643">
        <f t="shared" si="64"/>
        <v>0</v>
      </c>
      <c r="BG11" s="643">
        <f t="shared" si="65"/>
        <v>0</v>
      </c>
      <c r="BH11" s="643">
        <f t="shared" si="66"/>
        <v>0</v>
      </c>
      <c r="BI11" s="643">
        <f t="shared" si="67"/>
        <v>0</v>
      </c>
      <c r="BJ11" s="643">
        <f t="shared" si="68"/>
        <v>0</v>
      </c>
      <c r="BK11" s="643">
        <f t="shared" si="69"/>
        <v>0</v>
      </c>
      <c r="BM11" s="644">
        <f t="shared" si="70"/>
        <v>0</v>
      </c>
      <c r="BN11" s="644">
        <f t="shared" si="71"/>
        <v>0</v>
      </c>
      <c r="BO11" s="644">
        <f t="shared" si="72"/>
        <v>0</v>
      </c>
      <c r="BP11" s="644">
        <f t="shared" si="73"/>
        <v>0</v>
      </c>
      <c r="BQ11" s="644">
        <f t="shared" si="74"/>
        <v>0</v>
      </c>
      <c r="BR11" s="644">
        <f t="shared" si="75"/>
        <v>0</v>
      </c>
      <c r="BS11" s="644">
        <f t="shared" si="76"/>
        <v>0</v>
      </c>
      <c r="BT11" s="644">
        <f t="shared" si="77"/>
        <v>0</v>
      </c>
      <c r="BU11" s="644">
        <f t="shared" si="78"/>
        <v>0</v>
      </c>
      <c r="BV11" s="644">
        <f t="shared" si="79"/>
        <v>0</v>
      </c>
    </row>
    <row r="12" spans="1:74" x14ac:dyDescent="0.2">
      <c r="A12" s="543">
        <v>9</v>
      </c>
      <c r="B12" s="543" t="s">
        <v>132</v>
      </c>
      <c r="C12" s="639">
        <v>541</v>
      </c>
      <c r="D12" s="639">
        <v>56.4</v>
      </c>
      <c r="E12" s="639">
        <v>46</v>
      </c>
      <c r="F12" s="639">
        <v>91.1</v>
      </c>
      <c r="G12" s="639">
        <v>89.8</v>
      </c>
      <c r="H12" s="639" t="s">
        <v>809</v>
      </c>
      <c r="I12" s="639">
        <v>289.10000000000002</v>
      </c>
      <c r="J12" s="639">
        <v>327.8</v>
      </c>
      <c r="K12" s="639">
        <v>94.8</v>
      </c>
      <c r="L12" s="639">
        <v>49</v>
      </c>
      <c r="M12" s="639">
        <v>555</v>
      </c>
      <c r="N12" s="639">
        <v>69.900000000000006</v>
      </c>
      <c r="O12" s="639">
        <v>58.9</v>
      </c>
      <c r="P12" s="639">
        <v>96.6</v>
      </c>
      <c r="Q12" s="639">
        <v>91.2</v>
      </c>
      <c r="R12" s="639" t="s">
        <v>809</v>
      </c>
      <c r="S12" s="639">
        <v>320.8</v>
      </c>
      <c r="T12" s="639">
        <v>372</v>
      </c>
      <c r="U12" s="639">
        <v>96</v>
      </c>
      <c r="V12" s="639">
        <v>60.4</v>
      </c>
      <c r="W12" s="639">
        <v>1096</v>
      </c>
      <c r="X12" s="639">
        <v>63.2</v>
      </c>
      <c r="Y12" s="639">
        <v>52.6</v>
      </c>
      <c r="Z12" s="639">
        <v>93.9</v>
      </c>
      <c r="AA12" s="639">
        <v>90.5</v>
      </c>
      <c r="AB12" s="639">
        <v>97.5</v>
      </c>
      <c r="AC12" s="639">
        <v>305.2</v>
      </c>
      <c r="AD12" s="639">
        <v>350.2</v>
      </c>
      <c r="AE12" s="639">
        <v>95.4</v>
      </c>
      <c r="AF12" s="639">
        <v>54.7</v>
      </c>
      <c r="AH12" s="643">
        <f t="shared" si="40"/>
        <v>0</v>
      </c>
      <c r="AI12" s="643">
        <f t="shared" si="41"/>
        <v>0</v>
      </c>
      <c r="AJ12" s="643">
        <f t="shared" si="42"/>
        <v>0</v>
      </c>
      <c r="AK12" s="643">
        <f t="shared" si="43"/>
        <v>0</v>
      </c>
      <c r="AL12" s="643">
        <f t="shared" si="44"/>
        <v>0</v>
      </c>
      <c r="AM12" s="643">
        <f t="shared" si="45"/>
        <v>1</v>
      </c>
      <c r="AN12" s="643">
        <f t="shared" si="46"/>
        <v>0</v>
      </c>
      <c r="AO12" s="643">
        <f t="shared" si="47"/>
        <v>0</v>
      </c>
      <c r="AP12" s="643">
        <f t="shared" si="48"/>
        <v>0</v>
      </c>
      <c r="AQ12" s="643">
        <f t="shared" si="49"/>
        <v>0</v>
      </c>
      <c r="AR12" s="643">
        <f t="shared" si="50"/>
        <v>0</v>
      </c>
      <c r="AS12" s="643">
        <f t="shared" si="51"/>
        <v>0</v>
      </c>
      <c r="AT12" s="643">
        <f t="shared" si="52"/>
        <v>0</v>
      </c>
      <c r="AU12" s="643">
        <f t="shared" si="53"/>
        <v>0</v>
      </c>
      <c r="AV12" s="643">
        <f t="shared" si="54"/>
        <v>0</v>
      </c>
      <c r="AW12" s="643">
        <f t="shared" si="55"/>
        <v>1</v>
      </c>
      <c r="AX12" s="643">
        <f t="shared" si="56"/>
        <v>0</v>
      </c>
      <c r="AY12" s="643">
        <f t="shared" si="57"/>
        <v>0</v>
      </c>
      <c r="AZ12" s="643">
        <f t="shared" si="58"/>
        <v>0</v>
      </c>
      <c r="BA12" s="643">
        <f t="shared" si="59"/>
        <v>0</v>
      </c>
      <c r="BB12" s="643">
        <f t="shared" si="60"/>
        <v>0</v>
      </c>
      <c r="BC12" s="643">
        <f t="shared" si="61"/>
        <v>0</v>
      </c>
      <c r="BD12" s="643">
        <f t="shared" si="62"/>
        <v>0</v>
      </c>
      <c r="BE12" s="643">
        <f t="shared" si="63"/>
        <v>0</v>
      </c>
      <c r="BF12" s="643">
        <f t="shared" si="64"/>
        <v>0</v>
      </c>
      <c r="BG12" s="643">
        <f t="shared" si="65"/>
        <v>0</v>
      </c>
      <c r="BH12" s="643">
        <f t="shared" si="66"/>
        <v>0</v>
      </c>
      <c r="BI12" s="643">
        <f t="shared" si="67"/>
        <v>0</v>
      </c>
      <c r="BJ12" s="643">
        <f t="shared" si="68"/>
        <v>0</v>
      </c>
      <c r="BK12" s="643">
        <f t="shared" si="69"/>
        <v>0</v>
      </c>
      <c r="BM12" s="644">
        <f t="shared" si="70"/>
        <v>0</v>
      </c>
      <c r="BN12" s="644">
        <f t="shared" si="71"/>
        <v>0</v>
      </c>
      <c r="BO12" s="644">
        <f t="shared" si="72"/>
        <v>0</v>
      </c>
      <c r="BP12" s="644">
        <f t="shared" si="73"/>
        <v>0</v>
      </c>
      <c r="BQ12" s="644">
        <f t="shared" si="74"/>
        <v>0</v>
      </c>
      <c r="BR12" s="644">
        <f t="shared" si="75"/>
        <v>2</v>
      </c>
      <c r="BS12" s="644">
        <f t="shared" si="76"/>
        <v>0</v>
      </c>
      <c r="BT12" s="644">
        <f t="shared" si="77"/>
        <v>0</v>
      </c>
      <c r="BU12" s="644">
        <f t="shared" si="78"/>
        <v>0</v>
      </c>
      <c r="BV12" s="644">
        <f t="shared" si="79"/>
        <v>0</v>
      </c>
    </row>
    <row r="13" spans="1:74" x14ac:dyDescent="0.2">
      <c r="A13" s="543">
        <v>10</v>
      </c>
      <c r="B13" s="543" t="s">
        <v>134</v>
      </c>
      <c r="C13" s="639">
        <v>674</v>
      </c>
      <c r="D13" s="639">
        <v>51.5</v>
      </c>
      <c r="E13" s="639">
        <v>38</v>
      </c>
      <c r="F13" s="639">
        <v>88.3</v>
      </c>
      <c r="G13" s="639">
        <v>85.3</v>
      </c>
      <c r="H13" s="639">
        <v>95.1</v>
      </c>
      <c r="I13" s="639">
        <v>271.3</v>
      </c>
      <c r="J13" s="639">
        <v>305.10000000000002</v>
      </c>
      <c r="K13" s="639">
        <v>91.1</v>
      </c>
      <c r="L13" s="639">
        <v>40.9</v>
      </c>
      <c r="M13" s="639">
        <v>724</v>
      </c>
      <c r="N13" s="639">
        <v>66.2</v>
      </c>
      <c r="O13" s="639">
        <v>51.1</v>
      </c>
      <c r="P13" s="639">
        <v>93.1</v>
      </c>
      <c r="Q13" s="639">
        <v>89.5</v>
      </c>
      <c r="R13" s="639">
        <v>97.8</v>
      </c>
      <c r="S13" s="639">
        <v>305.2</v>
      </c>
      <c r="T13" s="639">
        <v>349.5</v>
      </c>
      <c r="U13" s="639">
        <v>93.4</v>
      </c>
      <c r="V13" s="639">
        <v>52.6</v>
      </c>
      <c r="W13" s="639">
        <v>1398</v>
      </c>
      <c r="X13" s="639">
        <v>59.1</v>
      </c>
      <c r="Y13" s="639">
        <v>44.8</v>
      </c>
      <c r="Z13" s="639">
        <v>90.8</v>
      </c>
      <c r="AA13" s="639">
        <v>87.5</v>
      </c>
      <c r="AB13" s="639">
        <v>96.5</v>
      </c>
      <c r="AC13" s="639">
        <v>288.8</v>
      </c>
      <c r="AD13" s="639">
        <v>328.1</v>
      </c>
      <c r="AE13" s="639">
        <v>92.3</v>
      </c>
      <c r="AF13" s="639">
        <v>47</v>
      </c>
      <c r="AH13" s="643">
        <f t="shared" si="40"/>
        <v>0</v>
      </c>
      <c r="AI13" s="643">
        <f t="shared" si="41"/>
        <v>0</v>
      </c>
      <c r="AJ13" s="643">
        <f t="shared" si="42"/>
        <v>0</v>
      </c>
      <c r="AK13" s="643">
        <f t="shared" si="43"/>
        <v>0</v>
      </c>
      <c r="AL13" s="643">
        <f t="shared" si="44"/>
        <v>0</v>
      </c>
      <c r="AM13" s="643">
        <f t="shared" si="45"/>
        <v>0</v>
      </c>
      <c r="AN13" s="643">
        <f t="shared" si="46"/>
        <v>0</v>
      </c>
      <c r="AO13" s="643">
        <f t="shared" si="47"/>
        <v>0</v>
      </c>
      <c r="AP13" s="643">
        <f t="shared" si="48"/>
        <v>0</v>
      </c>
      <c r="AQ13" s="643">
        <f t="shared" si="49"/>
        <v>0</v>
      </c>
      <c r="AR13" s="643">
        <f t="shared" si="50"/>
        <v>0</v>
      </c>
      <c r="AS13" s="643">
        <f t="shared" si="51"/>
        <v>0</v>
      </c>
      <c r="AT13" s="643">
        <f t="shared" si="52"/>
        <v>0</v>
      </c>
      <c r="AU13" s="643">
        <f t="shared" si="53"/>
        <v>0</v>
      </c>
      <c r="AV13" s="643">
        <f t="shared" si="54"/>
        <v>0</v>
      </c>
      <c r="AW13" s="643">
        <f t="shared" si="55"/>
        <v>0</v>
      </c>
      <c r="AX13" s="643">
        <f t="shared" si="56"/>
        <v>0</v>
      </c>
      <c r="AY13" s="643">
        <f t="shared" si="57"/>
        <v>0</v>
      </c>
      <c r="AZ13" s="643">
        <f t="shared" si="58"/>
        <v>0</v>
      </c>
      <c r="BA13" s="643">
        <f t="shared" si="59"/>
        <v>0</v>
      </c>
      <c r="BB13" s="643">
        <f t="shared" si="60"/>
        <v>0</v>
      </c>
      <c r="BC13" s="643">
        <f t="shared" si="61"/>
        <v>0</v>
      </c>
      <c r="BD13" s="643">
        <f t="shared" si="62"/>
        <v>0</v>
      </c>
      <c r="BE13" s="643">
        <f t="shared" si="63"/>
        <v>0</v>
      </c>
      <c r="BF13" s="643">
        <f t="shared" si="64"/>
        <v>0</v>
      </c>
      <c r="BG13" s="643">
        <f t="shared" si="65"/>
        <v>0</v>
      </c>
      <c r="BH13" s="643">
        <f t="shared" si="66"/>
        <v>0</v>
      </c>
      <c r="BI13" s="643">
        <f t="shared" si="67"/>
        <v>0</v>
      </c>
      <c r="BJ13" s="643">
        <f t="shared" si="68"/>
        <v>0</v>
      </c>
      <c r="BK13" s="643">
        <f t="shared" si="69"/>
        <v>0</v>
      </c>
      <c r="BM13" s="644">
        <f t="shared" si="70"/>
        <v>0</v>
      </c>
      <c r="BN13" s="644">
        <f t="shared" si="71"/>
        <v>0</v>
      </c>
      <c r="BO13" s="644">
        <f t="shared" si="72"/>
        <v>0</v>
      </c>
      <c r="BP13" s="644">
        <f t="shared" si="73"/>
        <v>0</v>
      </c>
      <c r="BQ13" s="644">
        <f t="shared" si="74"/>
        <v>0</v>
      </c>
      <c r="BR13" s="644">
        <f t="shared" si="75"/>
        <v>0</v>
      </c>
      <c r="BS13" s="644">
        <f t="shared" si="76"/>
        <v>0</v>
      </c>
      <c r="BT13" s="644">
        <f t="shared" si="77"/>
        <v>0</v>
      </c>
      <c r="BU13" s="644">
        <f t="shared" si="78"/>
        <v>0</v>
      </c>
      <c r="BV13" s="644">
        <f t="shared" si="79"/>
        <v>0</v>
      </c>
    </row>
    <row r="14" spans="1:74" x14ac:dyDescent="0.2">
      <c r="A14" s="543">
        <v>11</v>
      </c>
      <c r="B14" s="543" t="s">
        <v>136</v>
      </c>
      <c r="C14" s="639">
        <v>1222</v>
      </c>
      <c r="D14" s="639">
        <v>57.6</v>
      </c>
      <c r="E14" s="639">
        <v>48.8</v>
      </c>
      <c r="F14" s="639">
        <v>90.8</v>
      </c>
      <c r="G14" s="639">
        <v>88.2</v>
      </c>
      <c r="H14" s="639">
        <v>96.6</v>
      </c>
      <c r="I14" s="639">
        <v>284.3</v>
      </c>
      <c r="J14" s="639">
        <v>332.5</v>
      </c>
      <c r="K14" s="639">
        <v>91.5</v>
      </c>
      <c r="L14" s="639">
        <v>52.3</v>
      </c>
      <c r="M14" s="639">
        <v>1109</v>
      </c>
      <c r="N14" s="639">
        <v>65.900000000000006</v>
      </c>
      <c r="O14" s="639">
        <v>59.5</v>
      </c>
      <c r="P14" s="639">
        <v>92.6</v>
      </c>
      <c r="Q14" s="639">
        <v>89.4</v>
      </c>
      <c r="R14" s="639">
        <v>97.7</v>
      </c>
      <c r="S14" s="639">
        <v>309.60000000000002</v>
      </c>
      <c r="T14" s="639">
        <v>368.5</v>
      </c>
      <c r="U14" s="639">
        <v>93.4</v>
      </c>
      <c r="V14" s="639">
        <v>62.8</v>
      </c>
      <c r="W14" s="639">
        <v>2331</v>
      </c>
      <c r="X14" s="639">
        <v>61.6</v>
      </c>
      <c r="Y14" s="639">
        <v>53.9</v>
      </c>
      <c r="Z14" s="639">
        <v>91.7</v>
      </c>
      <c r="AA14" s="639">
        <v>88.8</v>
      </c>
      <c r="AB14" s="639">
        <v>97.1</v>
      </c>
      <c r="AC14" s="639">
        <v>296.3</v>
      </c>
      <c r="AD14" s="639">
        <v>349.6</v>
      </c>
      <c r="AE14" s="639">
        <v>92.4</v>
      </c>
      <c r="AF14" s="639">
        <v>57.3</v>
      </c>
      <c r="AH14" s="643">
        <f t="shared" si="40"/>
        <v>0</v>
      </c>
      <c r="AI14" s="643">
        <f t="shared" si="41"/>
        <v>0</v>
      </c>
      <c r="AJ14" s="643">
        <f t="shared" si="42"/>
        <v>0</v>
      </c>
      <c r="AK14" s="643">
        <f t="shared" si="43"/>
        <v>0</v>
      </c>
      <c r="AL14" s="643">
        <f t="shared" si="44"/>
        <v>0</v>
      </c>
      <c r="AM14" s="643">
        <f t="shared" si="45"/>
        <v>0</v>
      </c>
      <c r="AN14" s="643">
        <f t="shared" si="46"/>
        <v>0</v>
      </c>
      <c r="AO14" s="643">
        <f t="shared" si="47"/>
        <v>0</v>
      </c>
      <c r="AP14" s="643">
        <f t="shared" si="48"/>
        <v>0</v>
      </c>
      <c r="AQ14" s="643">
        <f t="shared" si="49"/>
        <v>0</v>
      </c>
      <c r="AR14" s="643">
        <f t="shared" si="50"/>
        <v>0</v>
      </c>
      <c r="AS14" s="643">
        <f t="shared" si="51"/>
        <v>0</v>
      </c>
      <c r="AT14" s="643">
        <f t="shared" si="52"/>
        <v>0</v>
      </c>
      <c r="AU14" s="643">
        <f t="shared" si="53"/>
        <v>0</v>
      </c>
      <c r="AV14" s="643">
        <f t="shared" si="54"/>
        <v>0</v>
      </c>
      <c r="AW14" s="643">
        <f t="shared" si="55"/>
        <v>0</v>
      </c>
      <c r="AX14" s="643">
        <f t="shared" si="56"/>
        <v>0</v>
      </c>
      <c r="AY14" s="643">
        <f t="shared" si="57"/>
        <v>0</v>
      </c>
      <c r="AZ14" s="643">
        <f t="shared" si="58"/>
        <v>0</v>
      </c>
      <c r="BA14" s="643">
        <f t="shared" si="59"/>
        <v>0</v>
      </c>
      <c r="BB14" s="643">
        <f t="shared" si="60"/>
        <v>0</v>
      </c>
      <c r="BC14" s="643">
        <f t="shared" si="61"/>
        <v>0</v>
      </c>
      <c r="BD14" s="643">
        <f t="shared" si="62"/>
        <v>0</v>
      </c>
      <c r="BE14" s="643">
        <f t="shared" si="63"/>
        <v>0</v>
      </c>
      <c r="BF14" s="643">
        <f t="shared" si="64"/>
        <v>0</v>
      </c>
      <c r="BG14" s="643">
        <f t="shared" si="65"/>
        <v>0</v>
      </c>
      <c r="BH14" s="643">
        <f t="shared" si="66"/>
        <v>0</v>
      </c>
      <c r="BI14" s="643">
        <f t="shared" si="67"/>
        <v>0</v>
      </c>
      <c r="BJ14" s="643">
        <f t="shared" si="68"/>
        <v>0</v>
      </c>
      <c r="BK14" s="643">
        <f t="shared" si="69"/>
        <v>0</v>
      </c>
      <c r="BM14" s="644">
        <f t="shared" si="70"/>
        <v>0</v>
      </c>
      <c r="BN14" s="644">
        <f t="shared" si="71"/>
        <v>0</v>
      </c>
      <c r="BO14" s="644">
        <f t="shared" si="72"/>
        <v>0</v>
      </c>
      <c r="BP14" s="644">
        <f t="shared" si="73"/>
        <v>0</v>
      </c>
      <c r="BQ14" s="644">
        <f t="shared" si="74"/>
        <v>0</v>
      </c>
      <c r="BR14" s="644">
        <f t="shared" si="75"/>
        <v>0</v>
      </c>
      <c r="BS14" s="644">
        <f t="shared" si="76"/>
        <v>0</v>
      </c>
      <c r="BT14" s="644">
        <f t="shared" si="77"/>
        <v>0</v>
      </c>
      <c r="BU14" s="644">
        <f t="shared" si="78"/>
        <v>0</v>
      </c>
      <c r="BV14" s="644">
        <f t="shared" si="79"/>
        <v>0</v>
      </c>
    </row>
    <row r="15" spans="1:74" x14ac:dyDescent="0.2">
      <c r="A15" s="543">
        <v>12</v>
      </c>
      <c r="B15" s="543" t="s">
        <v>138</v>
      </c>
      <c r="C15" s="639">
        <v>1085</v>
      </c>
      <c r="D15" s="639">
        <v>67.3</v>
      </c>
      <c r="E15" s="639">
        <v>57.8</v>
      </c>
      <c r="F15" s="639">
        <v>94.7</v>
      </c>
      <c r="G15" s="639">
        <v>92.7</v>
      </c>
      <c r="H15" s="639">
        <v>97</v>
      </c>
      <c r="I15" s="639">
        <v>309</v>
      </c>
      <c r="J15" s="639">
        <v>354.4</v>
      </c>
      <c r="K15" s="639">
        <v>95.5</v>
      </c>
      <c r="L15" s="639">
        <v>59.8</v>
      </c>
      <c r="M15" s="639">
        <v>970</v>
      </c>
      <c r="N15" s="639">
        <v>76.400000000000006</v>
      </c>
      <c r="O15" s="639">
        <v>65.400000000000006</v>
      </c>
      <c r="P15" s="639">
        <v>97.4</v>
      </c>
      <c r="Q15" s="639">
        <v>95.8</v>
      </c>
      <c r="R15" s="639">
        <v>98.6</v>
      </c>
      <c r="S15" s="639">
        <v>337.7</v>
      </c>
      <c r="T15" s="639">
        <v>395.3</v>
      </c>
      <c r="U15" s="639">
        <v>97.8</v>
      </c>
      <c r="V15" s="639">
        <v>66.900000000000006</v>
      </c>
      <c r="W15" s="639">
        <v>2055</v>
      </c>
      <c r="X15" s="639">
        <v>71.599999999999994</v>
      </c>
      <c r="Y15" s="639">
        <v>61.4</v>
      </c>
      <c r="Z15" s="639">
        <v>96</v>
      </c>
      <c r="AA15" s="639">
        <v>94.2</v>
      </c>
      <c r="AB15" s="639">
        <v>97.7</v>
      </c>
      <c r="AC15" s="639">
        <v>322.5</v>
      </c>
      <c r="AD15" s="639">
        <v>373.7</v>
      </c>
      <c r="AE15" s="639">
        <v>96.6</v>
      </c>
      <c r="AF15" s="639">
        <v>63.2</v>
      </c>
      <c r="AH15" s="643">
        <f t="shared" si="40"/>
        <v>0</v>
      </c>
      <c r="AI15" s="643">
        <f t="shared" si="41"/>
        <v>0</v>
      </c>
      <c r="AJ15" s="643">
        <f t="shared" si="42"/>
        <v>0</v>
      </c>
      <c r="AK15" s="643">
        <f t="shared" si="43"/>
        <v>0</v>
      </c>
      <c r="AL15" s="643">
        <f t="shared" si="44"/>
        <v>0</v>
      </c>
      <c r="AM15" s="643">
        <f t="shared" si="45"/>
        <v>0</v>
      </c>
      <c r="AN15" s="643">
        <f t="shared" si="46"/>
        <v>0</v>
      </c>
      <c r="AO15" s="643">
        <f t="shared" si="47"/>
        <v>0</v>
      </c>
      <c r="AP15" s="643">
        <f t="shared" si="48"/>
        <v>0</v>
      </c>
      <c r="AQ15" s="643">
        <f t="shared" si="49"/>
        <v>0</v>
      </c>
      <c r="AR15" s="643">
        <f t="shared" si="50"/>
        <v>0</v>
      </c>
      <c r="AS15" s="643">
        <f t="shared" si="51"/>
        <v>0</v>
      </c>
      <c r="AT15" s="643">
        <f t="shared" si="52"/>
        <v>0</v>
      </c>
      <c r="AU15" s="643">
        <f t="shared" si="53"/>
        <v>0</v>
      </c>
      <c r="AV15" s="643">
        <f t="shared" si="54"/>
        <v>0</v>
      </c>
      <c r="AW15" s="643">
        <f t="shared" si="55"/>
        <v>0</v>
      </c>
      <c r="AX15" s="643">
        <f t="shared" si="56"/>
        <v>0</v>
      </c>
      <c r="AY15" s="643">
        <f t="shared" si="57"/>
        <v>0</v>
      </c>
      <c r="AZ15" s="643">
        <f t="shared" si="58"/>
        <v>0</v>
      </c>
      <c r="BA15" s="643">
        <f t="shared" si="59"/>
        <v>0</v>
      </c>
      <c r="BB15" s="643">
        <f t="shared" si="60"/>
        <v>0</v>
      </c>
      <c r="BC15" s="643">
        <f t="shared" si="61"/>
        <v>0</v>
      </c>
      <c r="BD15" s="643">
        <f t="shared" si="62"/>
        <v>0</v>
      </c>
      <c r="BE15" s="643">
        <f t="shared" si="63"/>
        <v>0</v>
      </c>
      <c r="BF15" s="643">
        <f t="shared" si="64"/>
        <v>0</v>
      </c>
      <c r="BG15" s="643">
        <f t="shared" si="65"/>
        <v>0</v>
      </c>
      <c r="BH15" s="643">
        <f t="shared" si="66"/>
        <v>0</v>
      </c>
      <c r="BI15" s="643">
        <f t="shared" si="67"/>
        <v>0</v>
      </c>
      <c r="BJ15" s="643">
        <f t="shared" si="68"/>
        <v>0</v>
      </c>
      <c r="BK15" s="643">
        <f t="shared" si="69"/>
        <v>0</v>
      </c>
      <c r="BM15" s="644">
        <f t="shared" si="70"/>
        <v>0</v>
      </c>
      <c r="BN15" s="644">
        <f t="shared" si="71"/>
        <v>0</v>
      </c>
      <c r="BO15" s="644">
        <f t="shared" si="72"/>
        <v>0</v>
      </c>
      <c r="BP15" s="644">
        <f t="shared" si="73"/>
        <v>0</v>
      </c>
      <c r="BQ15" s="644">
        <f t="shared" si="74"/>
        <v>0</v>
      </c>
      <c r="BR15" s="644">
        <f t="shared" si="75"/>
        <v>0</v>
      </c>
      <c r="BS15" s="644">
        <f t="shared" si="76"/>
        <v>0</v>
      </c>
      <c r="BT15" s="644">
        <f t="shared" si="77"/>
        <v>0</v>
      </c>
      <c r="BU15" s="644">
        <f t="shared" si="78"/>
        <v>0</v>
      </c>
      <c r="BV15" s="644">
        <f t="shared" si="79"/>
        <v>0</v>
      </c>
    </row>
    <row r="16" spans="1:74" x14ac:dyDescent="0.2">
      <c r="A16" s="543">
        <v>13</v>
      </c>
      <c r="B16" s="543" t="s">
        <v>140</v>
      </c>
      <c r="C16" s="639">
        <v>1757</v>
      </c>
      <c r="D16" s="639">
        <v>58.3</v>
      </c>
      <c r="E16" s="639">
        <v>48.8</v>
      </c>
      <c r="F16" s="639">
        <v>92.3</v>
      </c>
      <c r="G16" s="639">
        <v>90.3</v>
      </c>
      <c r="H16" s="639">
        <v>97.2</v>
      </c>
      <c r="I16" s="639">
        <v>291.89999999999998</v>
      </c>
      <c r="J16" s="639">
        <v>341</v>
      </c>
      <c r="K16" s="639">
        <v>94.9</v>
      </c>
      <c r="L16" s="639">
        <v>52.4</v>
      </c>
      <c r="M16" s="639">
        <v>1722</v>
      </c>
      <c r="N16" s="639">
        <v>70.599999999999994</v>
      </c>
      <c r="O16" s="639">
        <v>62.7</v>
      </c>
      <c r="P16" s="639">
        <v>95.5</v>
      </c>
      <c r="Q16" s="639">
        <v>93.6</v>
      </c>
      <c r="R16" s="639">
        <v>98.4</v>
      </c>
      <c r="S16" s="639">
        <v>322.2</v>
      </c>
      <c r="T16" s="639">
        <v>383.3</v>
      </c>
      <c r="U16" s="639">
        <v>97.4</v>
      </c>
      <c r="V16" s="639">
        <v>64.599999999999994</v>
      </c>
      <c r="W16" s="639">
        <v>3479</v>
      </c>
      <c r="X16" s="639">
        <v>64.400000000000006</v>
      </c>
      <c r="Y16" s="639">
        <v>55.7</v>
      </c>
      <c r="Z16" s="639">
        <v>93.9</v>
      </c>
      <c r="AA16" s="639">
        <v>91.9</v>
      </c>
      <c r="AB16" s="639">
        <v>97.8</v>
      </c>
      <c r="AC16" s="639">
        <v>306.89999999999998</v>
      </c>
      <c r="AD16" s="639">
        <v>361.9</v>
      </c>
      <c r="AE16" s="639">
        <v>96.1</v>
      </c>
      <c r="AF16" s="639">
        <v>58.4</v>
      </c>
      <c r="AH16" s="643">
        <f t="shared" si="40"/>
        <v>0</v>
      </c>
      <c r="AI16" s="643">
        <f t="shared" si="41"/>
        <v>0</v>
      </c>
      <c r="AJ16" s="643">
        <f t="shared" si="42"/>
        <v>0</v>
      </c>
      <c r="AK16" s="643">
        <f t="shared" si="43"/>
        <v>0</v>
      </c>
      <c r="AL16" s="643">
        <f t="shared" si="44"/>
        <v>0</v>
      </c>
      <c r="AM16" s="643">
        <f t="shared" si="45"/>
        <v>0</v>
      </c>
      <c r="AN16" s="643">
        <f t="shared" si="46"/>
        <v>0</v>
      </c>
      <c r="AO16" s="643">
        <f t="shared" si="47"/>
        <v>0</v>
      </c>
      <c r="AP16" s="643">
        <f t="shared" si="48"/>
        <v>0</v>
      </c>
      <c r="AQ16" s="643">
        <f t="shared" si="49"/>
        <v>0</v>
      </c>
      <c r="AR16" s="643">
        <f t="shared" si="50"/>
        <v>0</v>
      </c>
      <c r="AS16" s="643">
        <f t="shared" si="51"/>
        <v>0</v>
      </c>
      <c r="AT16" s="643">
        <f t="shared" si="52"/>
        <v>0</v>
      </c>
      <c r="AU16" s="643">
        <f t="shared" si="53"/>
        <v>0</v>
      </c>
      <c r="AV16" s="643">
        <f t="shared" si="54"/>
        <v>0</v>
      </c>
      <c r="AW16" s="643">
        <f t="shared" si="55"/>
        <v>0</v>
      </c>
      <c r="AX16" s="643">
        <f t="shared" si="56"/>
        <v>0</v>
      </c>
      <c r="AY16" s="643">
        <f t="shared" si="57"/>
        <v>0</v>
      </c>
      <c r="AZ16" s="643">
        <f t="shared" si="58"/>
        <v>0</v>
      </c>
      <c r="BA16" s="643">
        <f t="shared" si="59"/>
        <v>0</v>
      </c>
      <c r="BB16" s="643">
        <f t="shared" si="60"/>
        <v>0</v>
      </c>
      <c r="BC16" s="643">
        <f t="shared" si="61"/>
        <v>0</v>
      </c>
      <c r="BD16" s="643">
        <f t="shared" si="62"/>
        <v>0</v>
      </c>
      <c r="BE16" s="643">
        <f t="shared" si="63"/>
        <v>0</v>
      </c>
      <c r="BF16" s="643">
        <f t="shared" si="64"/>
        <v>0</v>
      </c>
      <c r="BG16" s="643">
        <f t="shared" si="65"/>
        <v>0</v>
      </c>
      <c r="BH16" s="643">
        <f t="shared" si="66"/>
        <v>0</v>
      </c>
      <c r="BI16" s="643">
        <f t="shared" si="67"/>
        <v>0</v>
      </c>
      <c r="BJ16" s="643">
        <f t="shared" si="68"/>
        <v>0</v>
      </c>
      <c r="BK16" s="643">
        <f t="shared" si="69"/>
        <v>0</v>
      </c>
      <c r="BM16" s="644">
        <f t="shared" si="70"/>
        <v>0</v>
      </c>
      <c r="BN16" s="644">
        <f t="shared" si="71"/>
        <v>0</v>
      </c>
      <c r="BO16" s="644">
        <f t="shared" si="72"/>
        <v>0</v>
      </c>
      <c r="BP16" s="644">
        <f t="shared" si="73"/>
        <v>0</v>
      </c>
      <c r="BQ16" s="644">
        <f t="shared" si="74"/>
        <v>0</v>
      </c>
      <c r="BR16" s="644">
        <f t="shared" si="75"/>
        <v>0</v>
      </c>
      <c r="BS16" s="644">
        <f t="shared" si="76"/>
        <v>0</v>
      </c>
      <c r="BT16" s="644">
        <f t="shared" si="77"/>
        <v>0</v>
      </c>
      <c r="BU16" s="644">
        <f t="shared" si="78"/>
        <v>0</v>
      </c>
      <c r="BV16" s="644">
        <f t="shared" si="79"/>
        <v>0</v>
      </c>
    </row>
    <row r="17" spans="1:74" x14ac:dyDescent="0.2">
      <c r="A17" s="543">
        <v>14</v>
      </c>
      <c r="B17" s="543" t="s">
        <v>142</v>
      </c>
      <c r="C17" s="639">
        <v>876</v>
      </c>
      <c r="D17" s="639">
        <v>53.1</v>
      </c>
      <c r="E17" s="639">
        <v>44.7</v>
      </c>
      <c r="F17" s="639">
        <v>91.2</v>
      </c>
      <c r="G17" s="639">
        <v>87.1</v>
      </c>
      <c r="H17" s="639">
        <v>96.1</v>
      </c>
      <c r="I17" s="639">
        <v>277.60000000000002</v>
      </c>
      <c r="J17" s="639">
        <v>322.89999999999998</v>
      </c>
      <c r="K17" s="639">
        <v>94.6</v>
      </c>
      <c r="L17" s="639">
        <v>48.3</v>
      </c>
      <c r="M17" s="639">
        <v>822</v>
      </c>
      <c r="N17" s="639">
        <v>71.3</v>
      </c>
      <c r="O17" s="639">
        <v>62.2</v>
      </c>
      <c r="P17" s="639">
        <v>95.6</v>
      </c>
      <c r="Q17" s="639">
        <v>92.8</v>
      </c>
      <c r="R17" s="639">
        <v>98.1</v>
      </c>
      <c r="S17" s="639">
        <v>319.5</v>
      </c>
      <c r="T17" s="639">
        <v>380.5</v>
      </c>
      <c r="U17" s="639">
        <v>97.1</v>
      </c>
      <c r="V17" s="639">
        <v>64.599999999999994</v>
      </c>
      <c r="W17" s="639">
        <v>1698</v>
      </c>
      <c r="X17" s="639">
        <v>61.9</v>
      </c>
      <c r="Y17" s="639">
        <v>53.2</v>
      </c>
      <c r="Z17" s="639">
        <v>93.3</v>
      </c>
      <c r="AA17" s="639">
        <v>89.9</v>
      </c>
      <c r="AB17" s="639">
        <v>97.1</v>
      </c>
      <c r="AC17" s="639">
        <v>297.89999999999998</v>
      </c>
      <c r="AD17" s="639">
        <v>350.8</v>
      </c>
      <c r="AE17" s="639">
        <v>95.8</v>
      </c>
      <c r="AF17" s="639">
        <v>56.2</v>
      </c>
      <c r="AH17" s="643">
        <f t="shared" si="40"/>
        <v>0</v>
      </c>
      <c r="AI17" s="643">
        <f t="shared" si="41"/>
        <v>0</v>
      </c>
      <c r="AJ17" s="643">
        <f t="shared" si="42"/>
        <v>0</v>
      </c>
      <c r="AK17" s="643">
        <f t="shared" si="43"/>
        <v>0</v>
      </c>
      <c r="AL17" s="643">
        <f t="shared" si="44"/>
        <v>0</v>
      </c>
      <c r="AM17" s="643">
        <f t="shared" si="45"/>
        <v>0</v>
      </c>
      <c r="AN17" s="643">
        <f t="shared" si="46"/>
        <v>0</v>
      </c>
      <c r="AO17" s="643">
        <f t="shared" si="47"/>
        <v>0</v>
      </c>
      <c r="AP17" s="643">
        <f t="shared" si="48"/>
        <v>0</v>
      </c>
      <c r="AQ17" s="643">
        <f t="shared" si="49"/>
        <v>0</v>
      </c>
      <c r="AR17" s="643">
        <f t="shared" si="50"/>
        <v>0</v>
      </c>
      <c r="AS17" s="643">
        <f t="shared" si="51"/>
        <v>0</v>
      </c>
      <c r="AT17" s="643">
        <f t="shared" si="52"/>
        <v>0</v>
      </c>
      <c r="AU17" s="643">
        <f t="shared" si="53"/>
        <v>0</v>
      </c>
      <c r="AV17" s="643">
        <f t="shared" si="54"/>
        <v>0</v>
      </c>
      <c r="AW17" s="643">
        <f t="shared" si="55"/>
        <v>0</v>
      </c>
      <c r="AX17" s="643">
        <f t="shared" si="56"/>
        <v>0</v>
      </c>
      <c r="AY17" s="643">
        <f t="shared" si="57"/>
        <v>0</v>
      </c>
      <c r="AZ17" s="643">
        <f t="shared" si="58"/>
        <v>0</v>
      </c>
      <c r="BA17" s="643">
        <f t="shared" si="59"/>
        <v>0</v>
      </c>
      <c r="BB17" s="643">
        <f t="shared" si="60"/>
        <v>0</v>
      </c>
      <c r="BC17" s="643">
        <f t="shared" si="61"/>
        <v>0</v>
      </c>
      <c r="BD17" s="643">
        <f t="shared" si="62"/>
        <v>0</v>
      </c>
      <c r="BE17" s="643">
        <f t="shared" si="63"/>
        <v>0</v>
      </c>
      <c r="BF17" s="643">
        <f t="shared" si="64"/>
        <v>0</v>
      </c>
      <c r="BG17" s="643">
        <f t="shared" si="65"/>
        <v>0</v>
      </c>
      <c r="BH17" s="643">
        <f t="shared" si="66"/>
        <v>0</v>
      </c>
      <c r="BI17" s="643">
        <f t="shared" si="67"/>
        <v>0</v>
      </c>
      <c r="BJ17" s="643">
        <f t="shared" si="68"/>
        <v>0</v>
      </c>
      <c r="BK17" s="643">
        <f t="shared" si="69"/>
        <v>0</v>
      </c>
      <c r="BM17" s="644">
        <f t="shared" si="70"/>
        <v>0</v>
      </c>
      <c r="BN17" s="644">
        <f t="shared" si="71"/>
        <v>0</v>
      </c>
      <c r="BO17" s="644">
        <f t="shared" si="72"/>
        <v>0</v>
      </c>
      <c r="BP17" s="644">
        <f t="shared" si="73"/>
        <v>0</v>
      </c>
      <c r="BQ17" s="644">
        <f t="shared" si="74"/>
        <v>0</v>
      </c>
      <c r="BR17" s="644">
        <f t="shared" si="75"/>
        <v>0</v>
      </c>
      <c r="BS17" s="644">
        <f t="shared" si="76"/>
        <v>0</v>
      </c>
      <c r="BT17" s="644">
        <f t="shared" si="77"/>
        <v>0</v>
      </c>
      <c r="BU17" s="644">
        <f t="shared" si="78"/>
        <v>0</v>
      </c>
      <c r="BV17" s="644">
        <f t="shared" si="79"/>
        <v>0</v>
      </c>
    </row>
    <row r="18" spans="1:74" x14ac:dyDescent="0.2">
      <c r="A18" s="543">
        <v>15</v>
      </c>
      <c r="B18" s="543" t="s">
        <v>144</v>
      </c>
      <c r="C18" s="639">
        <v>827</v>
      </c>
      <c r="D18" s="639">
        <v>59.9</v>
      </c>
      <c r="E18" s="639">
        <v>50.5</v>
      </c>
      <c r="F18" s="639">
        <v>93.8</v>
      </c>
      <c r="G18" s="639">
        <v>92.4</v>
      </c>
      <c r="H18" s="639" t="s">
        <v>809</v>
      </c>
      <c r="I18" s="639">
        <v>294.39999999999998</v>
      </c>
      <c r="J18" s="639">
        <v>349.7</v>
      </c>
      <c r="K18" s="639">
        <v>96.1</v>
      </c>
      <c r="L18" s="639">
        <v>53.4</v>
      </c>
      <c r="M18" s="639">
        <v>761</v>
      </c>
      <c r="N18" s="639">
        <v>71.5</v>
      </c>
      <c r="O18" s="639">
        <v>62.8</v>
      </c>
      <c r="P18" s="639">
        <v>97.9</v>
      </c>
      <c r="Q18" s="639">
        <v>96.2</v>
      </c>
      <c r="R18" s="639" t="s">
        <v>809</v>
      </c>
      <c r="S18" s="639">
        <v>327.3</v>
      </c>
      <c r="T18" s="639">
        <v>398.7</v>
      </c>
      <c r="U18" s="639">
        <v>98.2</v>
      </c>
      <c r="V18" s="639">
        <v>65.599999999999994</v>
      </c>
      <c r="W18" s="639">
        <v>1588</v>
      </c>
      <c r="X18" s="639">
        <v>65.400000000000006</v>
      </c>
      <c r="Y18" s="639">
        <v>56.4</v>
      </c>
      <c r="Z18" s="639">
        <v>95.8</v>
      </c>
      <c r="AA18" s="639">
        <v>94.2</v>
      </c>
      <c r="AB18" s="639">
        <v>98.9</v>
      </c>
      <c r="AC18" s="639">
        <v>310.2</v>
      </c>
      <c r="AD18" s="639">
        <v>373.2</v>
      </c>
      <c r="AE18" s="639">
        <v>97.1</v>
      </c>
      <c r="AF18" s="639">
        <v>59.3</v>
      </c>
      <c r="AH18" s="643">
        <f t="shared" si="40"/>
        <v>0</v>
      </c>
      <c r="AI18" s="643">
        <f t="shared" si="41"/>
        <v>0</v>
      </c>
      <c r="AJ18" s="643">
        <f t="shared" si="42"/>
        <v>0</v>
      </c>
      <c r="AK18" s="643">
        <f t="shared" si="43"/>
        <v>0</v>
      </c>
      <c r="AL18" s="643">
        <f t="shared" si="44"/>
        <v>0</v>
      </c>
      <c r="AM18" s="643">
        <f t="shared" si="45"/>
        <v>1</v>
      </c>
      <c r="AN18" s="643">
        <f t="shared" si="46"/>
        <v>0</v>
      </c>
      <c r="AO18" s="643">
        <f t="shared" si="47"/>
        <v>0</v>
      </c>
      <c r="AP18" s="643">
        <f t="shared" si="48"/>
        <v>0</v>
      </c>
      <c r="AQ18" s="643">
        <f t="shared" si="49"/>
        <v>0</v>
      </c>
      <c r="AR18" s="643">
        <f t="shared" si="50"/>
        <v>0</v>
      </c>
      <c r="AS18" s="643">
        <f t="shared" si="51"/>
        <v>0</v>
      </c>
      <c r="AT18" s="643">
        <f t="shared" si="52"/>
        <v>0</v>
      </c>
      <c r="AU18" s="643">
        <f t="shared" si="53"/>
        <v>0</v>
      </c>
      <c r="AV18" s="643">
        <f t="shared" si="54"/>
        <v>0</v>
      </c>
      <c r="AW18" s="643">
        <f t="shared" si="55"/>
        <v>1</v>
      </c>
      <c r="AX18" s="643">
        <f t="shared" si="56"/>
        <v>0</v>
      </c>
      <c r="AY18" s="643">
        <f t="shared" si="57"/>
        <v>0</v>
      </c>
      <c r="AZ18" s="643">
        <f t="shared" si="58"/>
        <v>0</v>
      </c>
      <c r="BA18" s="643">
        <f t="shared" si="59"/>
        <v>0</v>
      </c>
      <c r="BB18" s="643">
        <f t="shared" si="60"/>
        <v>0</v>
      </c>
      <c r="BC18" s="643">
        <f t="shared" si="61"/>
        <v>0</v>
      </c>
      <c r="BD18" s="643">
        <f t="shared" si="62"/>
        <v>0</v>
      </c>
      <c r="BE18" s="643">
        <f t="shared" si="63"/>
        <v>0</v>
      </c>
      <c r="BF18" s="643">
        <f t="shared" si="64"/>
        <v>0</v>
      </c>
      <c r="BG18" s="643">
        <f t="shared" si="65"/>
        <v>0</v>
      </c>
      <c r="BH18" s="643">
        <f t="shared" si="66"/>
        <v>0</v>
      </c>
      <c r="BI18" s="643">
        <f t="shared" si="67"/>
        <v>0</v>
      </c>
      <c r="BJ18" s="643">
        <f t="shared" si="68"/>
        <v>0</v>
      </c>
      <c r="BK18" s="643">
        <f t="shared" si="69"/>
        <v>0</v>
      </c>
      <c r="BM18" s="644">
        <f t="shared" si="70"/>
        <v>0</v>
      </c>
      <c r="BN18" s="644">
        <f t="shared" si="71"/>
        <v>0</v>
      </c>
      <c r="BO18" s="644">
        <f t="shared" si="72"/>
        <v>0</v>
      </c>
      <c r="BP18" s="644">
        <f t="shared" si="73"/>
        <v>0</v>
      </c>
      <c r="BQ18" s="644">
        <f t="shared" si="74"/>
        <v>0</v>
      </c>
      <c r="BR18" s="644">
        <f t="shared" si="75"/>
        <v>2</v>
      </c>
      <c r="BS18" s="644">
        <f t="shared" si="76"/>
        <v>0</v>
      </c>
      <c r="BT18" s="644">
        <f t="shared" si="77"/>
        <v>0</v>
      </c>
      <c r="BU18" s="644">
        <f t="shared" si="78"/>
        <v>0</v>
      </c>
      <c r="BV18" s="644">
        <f t="shared" si="79"/>
        <v>0</v>
      </c>
    </row>
    <row r="19" spans="1:74" x14ac:dyDescent="0.2">
      <c r="A19" s="543">
        <v>16</v>
      </c>
      <c r="B19" s="543" t="s">
        <v>146</v>
      </c>
      <c r="C19" s="639">
        <v>1108</v>
      </c>
      <c r="D19" s="639">
        <v>64.8</v>
      </c>
      <c r="E19" s="639">
        <v>53.1</v>
      </c>
      <c r="F19" s="639">
        <v>92.2</v>
      </c>
      <c r="G19" s="639">
        <v>89.5</v>
      </c>
      <c r="H19" s="639">
        <v>96.6</v>
      </c>
      <c r="I19" s="639">
        <v>299.3</v>
      </c>
      <c r="J19" s="639">
        <v>358</v>
      </c>
      <c r="K19" s="639">
        <v>93.5</v>
      </c>
      <c r="L19" s="639">
        <v>55.5</v>
      </c>
      <c r="M19" s="639">
        <v>1021</v>
      </c>
      <c r="N19" s="639">
        <v>74.2</v>
      </c>
      <c r="O19" s="639">
        <v>64.599999999999994</v>
      </c>
      <c r="P19" s="639">
        <v>95.9</v>
      </c>
      <c r="Q19" s="639">
        <v>91.8</v>
      </c>
      <c r="R19" s="639">
        <v>98.7</v>
      </c>
      <c r="S19" s="639">
        <v>328</v>
      </c>
      <c r="T19" s="639">
        <v>402.6</v>
      </c>
      <c r="U19" s="639">
        <v>96.4</v>
      </c>
      <c r="V19" s="639">
        <v>66.2</v>
      </c>
      <c r="W19" s="639">
        <v>2129</v>
      </c>
      <c r="X19" s="639">
        <v>69.3</v>
      </c>
      <c r="Y19" s="639">
        <v>58.6</v>
      </c>
      <c r="Z19" s="639">
        <v>94</v>
      </c>
      <c r="AA19" s="639">
        <v>90.6</v>
      </c>
      <c r="AB19" s="639">
        <v>97.6</v>
      </c>
      <c r="AC19" s="639">
        <v>313.10000000000002</v>
      </c>
      <c r="AD19" s="639">
        <v>379.3</v>
      </c>
      <c r="AE19" s="639">
        <v>94.9</v>
      </c>
      <c r="AF19" s="639">
        <v>60.6</v>
      </c>
      <c r="AH19" s="643">
        <f t="shared" si="40"/>
        <v>0</v>
      </c>
      <c r="AI19" s="643">
        <f t="shared" si="41"/>
        <v>0</v>
      </c>
      <c r="AJ19" s="643">
        <f t="shared" si="42"/>
        <v>0</v>
      </c>
      <c r="AK19" s="643">
        <f t="shared" si="43"/>
        <v>0</v>
      </c>
      <c r="AL19" s="643">
        <f t="shared" si="44"/>
        <v>0</v>
      </c>
      <c r="AM19" s="643">
        <f t="shared" si="45"/>
        <v>0</v>
      </c>
      <c r="AN19" s="643">
        <f t="shared" si="46"/>
        <v>0</v>
      </c>
      <c r="AO19" s="643">
        <f t="shared" si="47"/>
        <v>0</v>
      </c>
      <c r="AP19" s="643">
        <f t="shared" si="48"/>
        <v>0</v>
      </c>
      <c r="AQ19" s="643">
        <f t="shared" si="49"/>
        <v>0</v>
      </c>
      <c r="AR19" s="643">
        <f t="shared" si="50"/>
        <v>0</v>
      </c>
      <c r="AS19" s="643">
        <f t="shared" si="51"/>
        <v>0</v>
      </c>
      <c r="AT19" s="643">
        <f t="shared" si="52"/>
        <v>0</v>
      </c>
      <c r="AU19" s="643">
        <f t="shared" si="53"/>
        <v>0</v>
      </c>
      <c r="AV19" s="643">
        <f t="shared" si="54"/>
        <v>0</v>
      </c>
      <c r="AW19" s="643">
        <f t="shared" si="55"/>
        <v>0</v>
      </c>
      <c r="AX19" s="643">
        <f t="shared" si="56"/>
        <v>0</v>
      </c>
      <c r="AY19" s="643">
        <f t="shared" si="57"/>
        <v>0</v>
      </c>
      <c r="AZ19" s="643">
        <f t="shared" si="58"/>
        <v>0</v>
      </c>
      <c r="BA19" s="643">
        <f t="shared" si="59"/>
        <v>0</v>
      </c>
      <c r="BB19" s="643">
        <f t="shared" si="60"/>
        <v>0</v>
      </c>
      <c r="BC19" s="643">
        <f t="shared" si="61"/>
        <v>0</v>
      </c>
      <c r="BD19" s="643">
        <f t="shared" si="62"/>
        <v>0</v>
      </c>
      <c r="BE19" s="643">
        <f t="shared" si="63"/>
        <v>0</v>
      </c>
      <c r="BF19" s="643">
        <f t="shared" si="64"/>
        <v>0</v>
      </c>
      <c r="BG19" s="643">
        <f t="shared" si="65"/>
        <v>0</v>
      </c>
      <c r="BH19" s="643">
        <f t="shared" si="66"/>
        <v>0</v>
      </c>
      <c r="BI19" s="643">
        <f t="shared" si="67"/>
        <v>0</v>
      </c>
      <c r="BJ19" s="643">
        <f t="shared" si="68"/>
        <v>0</v>
      </c>
      <c r="BK19" s="643">
        <f t="shared" si="69"/>
        <v>0</v>
      </c>
      <c r="BM19" s="644">
        <f t="shared" si="70"/>
        <v>0</v>
      </c>
      <c r="BN19" s="644">
        <f t="shared" si="71"/>
        <v>0</v>
      </c>
      <c r="BO19" s="644">
        <f t="shared" si="72"/>
        <v>0</v>
      </c>
      <c r="BP19" s="644">
        <f t="shared" si="73"/>
        <v>0</v>
      </c>
      <c r="BQ19" s="644">
        <f t="shared" si="74"/>
        <v>0</v>
      </c>
      <c r="BR19" s="644">
        <f t="shared" si="75"/>
        <v>0</v>
      </c>
      <c r="BS19" s="644">
        <f t="shared" si="76"/>
        <v>0</v>
      </c>
      <c r="BT19" s="644">
        <f t="shared" si="77"/>
        <v>0</v>
      </c>
      <c r="BU19" s="644">
        <f t="shared" si="78"/>
        <v>0</v>
      </c>
      <c r="BV19" s="644">
        <f t="shared" si="79"/>
        <v>0</v>
      </c>
    </row>
    <row r="20" spans="1:74" x14ac:dyDescent="0.2">
      <c r="A20" s="543">
        <v>17</v>
      </c>
      <c r="B20" s="543" t="s">
        <v>148</v>
      </c>
      <c r="C20" s="639">
        <v>1542</v>
      </c>
      <c r="D20" s="639">
        <v>53.5</v>
      </c>
      <c r="E20" s="639">
        <v>44.1</v>
      </c>
      <c r="F20" s="639">
        <v>92</v>
      </c>
      <c r="G20" s="639">
        <v>88.7</v>
      </c>
      <c r="H20" s="639">
        <v>97.6</v>
      </c>
      <c r="I20" s="639">
        <v>282.10000000000002</v>
      </c>
      <c r="J20" s="639">
        <v>335.8</v>
      </c>
      <c r="K20" s="639">
        <v>95.5</v>
      </c>
      <c r="L20" s="639">
        <v>47.1</v>
      </c>
      <c r="M20" s="639">
        <v>1416</v>
      </c>
      <c r="N20" s="639">
        <v>65</v>
      </c>
      <c r="O20" s="639">
        <v>54.9</v>
      </c>
      <c r="P20" s="639">
        <v>96.2</v>
      </c>
      <c r="Q20" s="639">
        <v>92.9</v>
      </c>
      <c r="R20" s="639">
        <v>98.5</v>
      </c>
      <c r="S20" s="639">
        <v>308.5</v>
      </c>
      <c r="T20" s="639">
        <v>369.8</v>
      </c>
      <c r="U20" s="639">
        <v>97.8</v>
      </c>
      <c r="V20" s="639">
        <v>57.2</v>
      </c>
      <c r="W20" s="639">
        <v>2958</v>
      </c>
      <c r="X20" s="639">
        <v>59</v>
      </c>
      <c r="Y20" s="639">
        <v>49.3</v>
      </c>
      <c r="Z20" s="639">
        <v>94</v>
      </c>
      <c r="AA20" s="639">
        <v>90.7</v>
      </c>
      <c r="AB20" s="639">
        <v>98</v>
      </c>
      <c r="AC20" s="639">
        <v>294.7</v>
      </c>
      <c r="AD20" s="639">
        <v>352.1</v>
      </c>
      <c r="AE20" s="639">
        <v>96.6</v>
      </c>
      <c r="AF20" s="639">
        <v>51.9</v>
      </c>
      <c r="AH20" s="643">
        <f t="shared" si="40"/>
        <v>0</v>
      </c>
      <c r="AI20" s="643">
        <f t="shared" si="41"/>
        <v>0</v>
      </c>
      <c r="AJ20" s="643">
        <f t="shared" si="42"/>
        <v>0</v>
      </c>
      <c r="AK20" s="643">
        <f t="shared" si="43"/>
        <v>0</v>
      </c>
      <c r="AL20" s="643">
        <f t="shared" si="44"/>
        <v>0</v>
      </c>
      <c r="AM20" s="643">
        <f t="shared" si="45"/>
        <v>0</v>
      </c>
      <c r="AN20" s="643">
        <f t="shared" si="46"/>
        <v>0</v>
      </c>
      <c r="AO20" s="643">
        <f t="shared" si="47"/>
        <v>0</v>
      </c>
      <c r="AP20" s="643">
        <f t="shared" si="48"/>
        <v>0</v>
      </c>
      <c r="AQ20" s="643">
        <f t="shared" si="49"/>
        <v>0</v>
      </c>
      <c r="AR20" s="643">
        <f t="shared" si="50"/>
        <v>0</v>
      </c>
      <c r="AS20" s="643">
        <f t="shared" si="51"/>
        <v>0</v>
      </c>
      <c r="AT20" s="643">
        <f t="shared" si="52"/>
        <v>0</v>
      </c>
      <c r="AU20" s="643">
        <f t="shared" si="53"/>
        <v>0</v>
      </c>
      <c r="AV20" s="643">
        <f t="shared" si="54"/>
        <v>0</v>
      </c>
      <c r="AW20" s="643">
        <f t="shared" si="55"/>
        <v>0</v>
      </c>
      <c r="AX20" s="643">
        <f t="shared" si="56"/>
        <v>0</v>
      </c>
      <c r="AY20" s="643">
        <f t="shared" si="57"/>
        <v>0</v>
      </c>
      <c r="AZ20" s="643">
        <f t="shared" si="58"/>
        <v>0</v>
      </c>
      <c r="BA20" s="643">
        <f t="shared" si="59"/>
        <v>0</v>
      </c>
      <c r="BB20" s="643">
        <f t="shared" si="60"/>
        <v>0</v>
      </c>
      <c r="BC20" s="643">
        <f t="shared" si="61"/>
        <v>0</v>
      </c>
      <c r="BD20" s="643">
        <f t="shared" si="62"/>
        <v>0</v>
      </c>
      <c r="BE20" s="643">
        <f t="shared" si="63"/>
        <v>0</v>
      </c>
      <c r="BF20" s="643">
        <f t="shared" si="64"/>
        <v>0</v>
      </c>
      <c r="BG20" s="643">
        <f t="shared" si="65"/>
        <v>0</v>
      </c>
      <c r="BH20" s="643">
        <f t="shared" si="66"/>
        <v>0</v>
      </c>
      <c r="BI20" s="643">
        <f t="shared" si="67"/>
        <v>0</v>
      </c>
      <c r="BJ20" s="643">
        <f t="shared" si="68"/>
        <v>0</v>
      </c>
      <c r="BK20" s="643">
        <f t="shared" si="69"/>
        <v>0</v>
      </c>
      <c r="BM20" s="644">
        <f t="shared" si="70"/>
        <v>0</v>
      </c>
      <c r="BN20" s="644">
        <f t="shared" si="71"/>
        <v>0</v>
      </c>
      <c r="BO20" s="644">
        <f t="shared" si="72"/>
        <v>0</v>
      </c>
      <c r="BP20" s="644">
        <f t="shared" si="73"/>
        <v>0</v>
      </c>
      <c r="BQ20" s="644">
        <f t="shared" si="74"/>
        <v>0</v>
      </c>
      <c r="BR20" s="644">
        <f t="shared" si="75"/>
        <v>0</v>
      </c>
      <c r="BS20" s="644">
        <f t="shared" si="76"/>
        <v>0</v>
      </c>
      <c r="BT20" s="644">
        <f t="shared" si="77"/>
        <v>0</v>
      </c>
      <c r="BU20" s="644">
        <f t="shared" si="78"/>
        <v>0</v>
      </c>
      <c r="BV20" s="644">
        <f t="shared" si="79"/>
        <v>0</v>
      </c>
    </row>
    <row r="21" spans="1:74" x14ac:dyDescent="0.2">
      <c r="A21" s="543">
        <v>18</v>
      </c>
      <c r="B21" s="543"/>
      <c r="C21" s="639"/>
      <c r="D21" s="639"/>
      <c r="E21" s="639"/>
      <c r="F21" s="639"/>
      <c r="G21" s="639"/>
      <c r="H21" s="639" t="s">
        <v>466</v>
      </c>
      <c r="I21" s="639"/>
      <c r="J21" s="639"/>
      <c r="K21" s="639"/>
      <c r="L21" s="639"/>
      <c r="M21" s="639"/>
      <c r="N21" s="639"/>
      <c r="O21" s="639"/>
      <c r="P21" s="639"/>
      <c r="Q21" s="639"/>
      <c r="R21" s="639"/>
      <c r="S21" s="639"/>
      <c r="T21" s="639"/>
      <c r="U21" s="639"/>
      <c r="V21" s="639"/>
      <c r="W21" s="639"/>
      <c r="X21" s="639"/>
      <c r="Y21" s="639"/>
      <c r="Z21" s="639"/>
      <c r="AA21" s="639"/>
      <c r="AB21" s="639"/>
      <c r="AC21" s="639"/>
      <c r="AD21" s="639"/>
      <c r="AE21" s="639"/>
      <c r="AF21" s="639"/>
    </row>
    <row r="22" spans="1:74" x14ac:dyDescent="0.2">
      <c r="A22" s="543">
        <v>19</v>
      </c>
      <c r="B22" s="543" t="s">
        <v>518</v>
      </c>
      <c r="C22" s="639">
        <v>38863</v>
      </c>
      <c r="D22" s="639">
        <v>60</v>
      </c>
      <c r="E22" s="639">
        <v>50.4</v>
      </c>
      <c r="F22" s="639">
        <v>92.3</v>
      </c>
      <c r="G22" s="639">
        <v>89.3</v>
      </c>
      <c r="H22" s="639">
        <v>97.7</v>
      </c>
      <c r="I22" s="639">
        <v>295.39999999999998</v>
      </c>
      <c r="J22" s="639">
        <v>343.4</v>
      </c>
      <c r="K22" s="639">
        <v>95.1</v>
      </c>
      <c r="L22" s="639">
        <v>52.9</v>
      </c>
      <c r="M22" s="639">
        <v>37603</v>
      </c>
      <c r="N22" s="639">
        <v>70.900000000000006</v>
      </c>
      <c r="O22" s="639">
        <v>59.6</v>
      </c>
      <c r="P22" s="639">
        <v>95.2</v>
      </c>
      <c r="Q22" s="639">
        <v>92</v>
      </c>
      <c r="R22" s="639">
        <v>98.6</v>
      </c>
      <c r="S22" s="639">
        <v>322.5</v>
      </c>
      <c r="T22" s="639">
        <v>379.9</v>
      </c>
      <c r="U22" s="639">
        <v>96.4</v>
      </c>
      <c r="V22" s="639">
        <v>61.1</v>
      </c>
      <c r="W22" s="639">
        <v>76466</v>
      </c>
      <c r="X22" s="639">
        <v>65.400000000000006</v>
      </c>
      <c r="Y22" s="639">
        <v>54.9</v>
      </c>
      <c r="Z22" s="639">
        <v>93.7</v>
      </c>
      <c r="AA22" s="639">
        <v>90.6</v>
      </c>
      <c r="AB22" s="639">
        <v>98.1</v>
      </c>
      <c r="AC22" s="639">
        <v>308.7</v>
      </c>
      <c r="AD22" s="639">
        <v>361.4</v>
      </c>
      <c r="AE22" s="639">
        <v>95.7</v>
      </c>
      <c r="AF22" s="639">
        <v>56.9</v>
      </c>
      <c r="AH22" s="643">
        <f t="shared" ref="AH22:AH45" si="80">IF(C22="x",1,0)</f>
        <v>0</v>
      </c>
      <c r="AI22" s="643">
        <f t="shared" ref="AI22:AI45" si="81">IF(D22="x",1,0)</f>
        <v>0</v>
      </c>
      <c r="AJ22" s="643">
        <f t="shared" ref="AJ22:AJ45" si="82">IF(E22="x",1,0)</f>
        <v>0</v>
      </c>
      <c r="AK22" s="643">
        <f t="shared" ref="AK22:AK45" si="83">IF(F22="x",1,0)</f>
        <v>0</v>
      </c>
      <c r="AL22" s="643">
        <f t="shared" ref="AL22:AL45" si="84">IF(G22="x",1,0)</f>
        <v>0</v>
      </c>
      <c r="AM22" s="643">
        <f t="shared" ref="AM22:AM45" si="85">IF(H22="x",1,0)</f>
        <v>0</v>
      </c>
      <c r="AN22" s="643">
        <f t="shared" ref="AN22:AN45" si="86">IF(I22="x",1,0)</f>
        <v>0</v>
      </c>
      <c r="AO22" s="643">
        <f t="shared" ref="AO22:AO45" si="87">IF(J22="x",1,0)</f>
        <v>0</v>
      </c>
      <c r="AP22" s="643">
        <f t="shared" ref="AP22:AP45" si="88">IF(K22="x",1,0)</f>
        <v>0</v>
      </c>
      <c r="AQ22" s="643">
        <f t="shared" ref="AQ22:AQ45" si="89">IF(L22="x",1,0)</f>
        <v>0</v>
      </c>
      <c r="AR22" s="643">
        <f t="shared" ref="AR22:AR45" si="90">IF(M22="x",1,0)</f>
        <v>0</v>
      </c>
      <c r="AS22" s="643">
        <f t="shared" ref="AS22:AS45" si="91">IF(N22="x",1,0)</f>
        <v>0</v>
      </c>
      <c r="AT22" s="643">
        <f t="shared" ref="AT22:AT45" si="92">IF(O22="x",1,0)</f>
        <v>0</v>
      </c>
      <c r="AU22" s="643">
        <f t="shared" ref="AU22:AU45" si="93">IF(P22="x",1,0)</f>
        <v>0</v>
      </c>
      <c r="AV22" s="643">
        <f t="shared" ref="AV22:AV45" si="94">IF(Q22="x",1,0)</f>
        <v>0</v>
      </c>
      <c r="AW22" s="643">
        <f t="shared" ref="AW22:AW45" si="95">IF(R22="x",1,0)</f>
        <v>0</v>
      </c>
      <c r="AX22" s="643">
        <f t="shared" ref="AX22:AX45" si="96">IF(S22="x",1,0)</f>
        <v>0</v>
      </c>
      <c r="AY22" s="643">
        <f t="shared" ref="AY22:AY45" si="97">IF(T22="x",1,0)</f>
        <v>0</v>
      </c>
      <c r="AZ22" s="643">
        <f t="shared" ref="AZ22:AZ45" si="98">IF(U22="x",1,0)</f>
        <v>0</v>
      </c>
      <c r="BA22" s="643">
        <f t="shared" ref="BA22:BA45" si="99">IF(V22="x",1,0)</f>
        <v>0</v>
      </c>
      <c r="BB22" s="643">
        <f t="shared" ref="BB22:BB45" si="100">IF(W22="x",1,0)</f>
        <v>0</v>
      </c>
      <c r="BC22" s="643">
        <f t="shared" ref="BC22:BC45" si="101">IF(X22="x",1,0)</f>
        <v>0</v>
      </c>
      <c r="BD22" s="643">
        <f t="shared" ref="BD22:BD45" si="102">IF(Y22="x",1,0)</f>
        <v>0</v>
      </c>
      <c r="BE22" s="643">
        <f t="shared" ref="BE22:BE45" si="103">IF(Z22="x",1,0)</f>
        <v>0</v>
      </c>
      <c r="BF22" s="643">
        <f t="shared" ref="BF22:BF45" si="104">IF(AA22="x",1,0)</f>
        <v>0</v>
      </c>
      <c r="BG22" s="643">
        <f t="shared" ref="BG22:BG45" si="105">IF(AB22="x",1,0)</f>
        <v>0</v>
      </c>
      <c r="BH22" s="643">
        <f t="shared" ref="BH22:BH45" si="106">IF(AC22="x",1,0)</f>
        <v>0</v>
      </c>
      <c r="BI22" s="643">
        <f t="shared" ref="BI22:BI45" si="107">IF(AD22="x",1,0)</f>
        <v>0</v>
      </c>
      <c r="BJ22" s="643">
        <f t="shared" ref="BJ22:BJ45" si="108">IF(AE22="x",1,0)</f>
        <v>0</v>
      </c>
      <c r="BK22" s="643">
        <f t="shared" ref="BK22:BK45" si="109">IF(AF22="x",1,0)</f>
        <v>0</v>
      </c>
      <c r="BM22" s="644">
        <f t="shared" ref="BM22:BM45" si="110">SUM(BB22,AR22,AH22)</f>
        <v>0</v>
      </c>
      <c r="BN22" s="644">
        <f t="shared" ref="BN22:BN45" si="111">SUM(BC22,AS22,AI22)</f>
        <v>0</v>
      </c>
      <c r="BO22" s="644">
        <f t="shared" ref="BO22:BO45" si="112">SUM(BD22,AT22,AJ22)</f>
        <v>0</v>
      </c>
      <c r="BP22" s="644">
        <f t="shared" ref="BP22:BP45" si="113">SUM(BE22,AU22,AK22)</f>
        <v>0</v>
      </c>
      <c r="BQ22" s="644">
        <f t="shared" ref="BQ22:BQ45" si="114">SUM(BF22,AV22,AL22)</f>
        <v>0</v>
      </c>
      <c r="BR22" s="644">
        <f t="shared" ref="BR22:BR45" si="115">SUM(BG22,AW22,AM22)</f>
        <v>0</v>
      </c>
      <c r="BS22" s="644">
        <f t="shared" ref="BS22:BS45" si="116">SUM(BH22,AX22,AN22)</f>
        <v>0</v>
      </c>
      <c r="BT22" s="644">
        <f t="shared" ref="BT22:BT45" si="117">SUM(BI22,AY22,AO22)</f>
        <v>0</v>
      </c>
      <c r="BU22" s="644">
        <f t="shared" ref="BU22:BU45" si="118">SUM(BJ22,AZ22,AP22)</f>
        <v>0</v>
      </c>
      <c r="BV22" s="644">
        <f t="shared" ref="BV22:BV45" si="119">SUM(BK22,BA22,AQ22)</f>
        <v>0</v>
      </c>
    </row>
    <row r="23" spans="1:74" x14ac:dyDescent="0.2">
      <c r="A23" s="543">
        <v>20</v>
      </c>
      <c r="B23" s="543" t="s">
        <v>151</v>
      </c>
      <c r="C23" s="639">
        <v>887</v>
      </c>
      <c r="D23" s="639">
        <v>58.1</v>
      </c>
      <c r="E23" s="639">
        <v>48.5</v>
      </c>
      <c r="F23" s="639">
        <v>93.2</v>
      </c>
      <c r="G23" s="639">
        <v>80.8</v>
      </c>
      <c r="H23" s="639">
        <v>98.4</v>
      </c>
      <c r="I23" s="639">
        <v>290.5</v>
      </c>
      <c r="J23" s="639">
        <v>321.60000000000002</v>
      </c>
      <c r="K23" s="639">
        <v>96.1</v>
      </c>
      <c r="L23" s="639">
        <v>52</v>
      </c>
      <c r="M23" s="639">
        <v>866</v>
      </c>
      <c r="N23" s="639">
        <v>70.3</v>
      </c>
      <c r="O23" s="639">
        <v>59.7</v>
      </c>
      <c r="P23" s="639">
        <v>94.5</v>
      </c>
      <c r="Q23" s="639">
        <v>85.3</v>
      </c>
      <c r="R23" s="639">
        <v>97.7</v>
      </c>
      <c r="S23" s="639">
        <v>316.89999999999998</v>
      </c>
      <c r="T23" s="639">
        <v>365.8</v>
      </c>
      <c r="U23" s="639">
        <v>95.7</v>
      </c>
      <c r="V23" s="639">
        <v>60.9</v>
      </c>
      <c r="W23" s="639">
        <v>1753</v>
      </c>
      <c r="X23" s="639">
        <v>64.099999999999994</v>
      </c>
      <c r="Y23" s="639">
        <v>54</v>
      </c>
      <c r="Z23" s="639">
        <v>93.8</v>
      </c>
      <c r="AA23" s="639">
        <v>83.1</v>
      </c>
      <c r="AB23" s="639">
        <v>98.1</v>
      </c>
      <c r="AC23" s="639">
        <v>303.60000000000002</v>
      </c>
      <c r="AD23" s="639">
        <v>343.4</v>
      </c>
      <c r="AE23" s="639">
        <v>95.9</v>
      </c>
      <c r="AF23" s="639">
        <v>56.4</v>
      </c>
      <c r="AH23" s="643">
        <f t="shared" si="80"/>
        <v>0</v>
      </c>
      <c r="AI23" s="643">
        <f t="shared" si="81"/>
        <v>0</v>
      </c>
      <c r="AJ23" s="643">
        <f t="shared" si="82"/>
        <v>0</v>
      </c>
      <c r="AK23" s="643">
        <f t="shared" si="83"/>
        <v>0</v>
      </c>
      <c r="AL23" s="643">
        <f t="shared" si="84"/>
        <v>0</v>
      </c>
      <c r="AM23" s="643">
        <f t="shared" si="85"/>
        <v>0</v>
      </c>
      <c r="AN23" s="643">
        <f t="shared" si="86"/>
        <v>0</v>
      </c>
      <c r="AO23" s="643">
        <f t="shared" si="87"/>
        <v>0</v>
      </c>
      <c r="AP23" s="643">
        <f t="shared" si="88"/>
        <v>0</v>
      </c>
      <c r="AQ23" s="643">
        <f t="shared" si="89"/>
        <v>0</v>
      </c>
      <c r="AR23" s="643">
        <f t="shared" si="90"/>
        <v>0</v>
      </c>
      <c r="AS23" s="643">
        <f t="shared" si="91"/>
        <v>0</v>
      </c>
      <c r="AT23" s="643">
        <f t="shared" si="92"/>
        <v>0</v>
      </c>
      <c r="AU23" s="643">
        <f t="shared" si="93"/>
        <v>0</v>
      </c>
      <c r="AV23" s="643">
        <f t="shared" si="94"/>
        <v>0</v>
      </c>
      <c r="AW23" s="643">
        <f t="shared" si="95"/>
        <v>0</v>
      </c>
      <c r="AX23" s="643">
        <f t="shared" si="96"/>
        <v>0</v>
      </c>
      <c r="AY23" s="643">
        <f t="shared" si="97"/>
        <v>0</v>
      </c>
      <c r="AZ23" s="643">
        <f t="shared" si="98"/>
        <v>0</v>
      </c>
      <c r="BA23" s="643">
        <f t="shared" si="99"/>
        <v>0</v>
      </c>
      <c r="BB23" s="643">
        <f t="shared" si="100"/>
        <v>0</v>
      </c>
      <c r="BC23" s="643">
        <f t="shared" si="101"/>
        <v>0</v>
      </c>
      <c r="BD23" s="643">
        <f t="shared" si="102"/>
        <v>0</v>
      </c>
      <c r="BE23" s="643">
        <f t="shared" si="103"/>
        <v>0</v>
      </c>
      <c r="BF23" s="643">
        <f t="shared" si="104"/>
        <v>0</v>
      </c>
      <c r="BG23" s="643">
        <f t="shared" si="105"/>
        <v>0</v>
      </c>
      <c r="BH23" s="643">
        <f t="shared" si="106"/>
        <v>0</v>
      </c>
      <c r="BI23" s="643">
        <f t="shared" si="107"/>
        <v>0</v>
      </c>
      <c r="BJ23" s="643">
        <f t="shared" si="108"/>
        <v>0</v>
      </c>
      <c r="BK23" s="643">
        <f t="shared" si="109"/>
        <v>0</v>
      </c>
      <c r="BM23" s="644">
        <f t="shared" si="110"/>
        <v>0</v>
      </c>
      <c r="BN23" s="644">
        <f t="shared" si="111"/>
        <v>0</v>
      </c>
      <c r="BO23" s="644">
        <f t="shared" si="112"/>
        <v>0</v>
      </c>
      <c r="BP23" s="644">
        <f t="shared" si="113"/>
        <v>0</v>
      </c>
      <c r="BQ23" s="644">
        <f t="shared" si="114"/>
        <v>0</v>
      </c>
      <c r="BR23" s="644">
        <f t="shared" si="115"/>
        <v>0</v>
      </c>
      <c r="BS23" s="644">
        <f t="shared" si="116"/>
        <v>0</v>
      </c>
      <c r="BT23" s="644">
        <f t="shared" si="117"/>
        <v>0</v>
      </c>
      <c r="BU23" s="644">
        <f t="shared" si="118"/>
        <v>0</v>
      </c>
      <c r="BV23" s="644">
        <f t="shared" si="119"/>
        <v>0</v>
      </c>
    </row>
    <row r="24" spans="1:74" x14ac:dyDescent="0.2">
      <c r="A24" s="543">
        <v>21</v>
      </c>
      <c r="B24" s="543" t="s">
        <v>153</v>
      </c>
      <c r="C24" s="639">
        <v>716</v>
      </c>
      <c r="D24" s="639">
        <v>45.5</v>
      </c>
      <c r="E24" s="639">
        <v>38.4</v>
      </c>
      <c r="F24" s="639">
        <v>91.3</v>
      </c>
      <c r="G24" s="639">
        <v>86.3</v>
      </c>
      <c r="H24" s="639">
        <v>96.4</v>
      </c>
      <c r="I24" s="639">
        <v>267.60000000000002</v>
      </c>
      <c r="J24" s="639">
        <v>299.2</v>
      </c>
      <c r="K24" s="639">
        <v>94.4</v>
      </c>
      <c r="L24" s="639">
        <v>41.5</v>
      </c>
      <c r="M24" s="639">
        <v>692</v>
      </c>
      <c r="N24" s="639">
        <v>54.8</v>
      </c>
      <c r="O24" s="639">
        <v>44.7</v>
      </c>
      <c r="P24" s="639">
        <v>94.1</v>
      </c>
      <c r="Q24" s="639">
        <v>88.2</v>
      </c>
      <c r="R24" s="639">
        <v>98.1</v>
      </c>
      <c r="S24" s="639">
        <v>288.39999999999998</v>
      </c>
      <c r="T24" s="639">
        <v>333.8</v>
      </c>
      <c r="U24" s="639">
        <v>96.1</v>
      </c>
      <c r="V24" s="639">
        <v>47.8</v>
      </c>
      <c r="W24" s="639">
        <v>1408</v>
      </c>
      <c r="X24" s="639">
        <v>50.1</v>
      </c>
      <c r="Y24" s="639">
        <v>41.5</v>
      </c>
      <c r="Z24" s="639">
        <v>92.7</v>
      </c>
      <c r="AA24" s="639">
        <v>87.2</v>
      </c>
      <c r="AB24" s="639">
        <v>97.2</v>
      </c>
      <c r="AC24" s="639">
        <v>277.8</v>
      </c>
      <c r="AD24" s="639">
        <v>316.2</v>
      </c>
      <c r="AE24" s="639">
        <v>95.2</v>
      </c>
      <c r="AF24" s="639">
        <v>44.6</v>
      </c>
      <c r="AH24" s="643">
        <f t="shared" si="80"/>
        <v>0</v>
      </c>
      <c r="AI24" s="643">
        <f t="shared" si="81"/>
        <v>0</v>
      </c>
      <c r="AJ24" s="643">
        <f t="shared" si="82"/>
        <v>0</v>
      </c>
      <c r="AK24" s="643">
        <f t="shared" si="83"/>
        <v>0</v>
      </c>
      <c r="AL24" s="643">
        <f t="shared" si="84"/>
        <v>0</v>
      </c>
      <c r="AM24" s="643">
        <f t="shared" si="85"/>
        <v>0</v>
      </c>
      <c r="AN24" s="643">
        <f t="shared" si="86"/>
        <v>0</v>
      </c>
      <c r="AO24" s="643">
        <f t="shared" si="87"/>
        <v>0</v>
      </c>
      <c r="AP24" s="643">
        <f t="shared" si="88"/>
        <v>0</v>
      </c>
      <c r="AQ24" s="643">
        <f t="shared" si="89"/>
        <v>0</v>
      </c>
      <c r="AR24" s="643">
        <f t="shared" si="90"/>
        <v>0</v>
      </c>
      <c r="AS24" s="643">
        <f t="shared" si="91"/>
        <v>0</v>
      </c>
      <c r="AT24" s="643">
        <f t="shared" si="92"/>
        <v>0</v>
      </c>
      <c r="AU24" s="643">
        <f t="shared" si="93"/>
        <v>0</v>
      </c>
      <c r="AV24" s="643">
        <f t="shared" si="94"/>
        <v>0</v>
      </c>
      <c r="AW24" s="643">
        <f t="shared" si="95"/>
        <v>0</v>
      </c>
      <c r="AX24" s="643">
        <f t="shared" si="96"/>
        <v>0</v>
      </c>
      <c r="AY24" s="643">
        <f t="shared" si="97"/>
        <v>0</v>
      </c>
      <c r="AZ24" s="643">
        <f t="shared" si="98"/>
        <v>0</v>
      </c>
      <c r="BA24" s="643">
        <f t="shared" si="99"/>
        <v>0</v>
      </c>
      <c r="BB24" s="643">
        <f t="shared" si="100"/>
        <v>0</v>
      </c>
      <c r="BC24" s="643">
        <f t="shared" si="101"/>
        <v>0</v>
      </c>
      <c r="BD24" s="643">
        <f t="shared" si="102"/>
        <v>0</v>
      </c>
      <c r="BE24" s="643">
        <f t="shared" si="103"/>
        <v>0</v>
      </c>
      <c r="BF24" s="643">
        <f t="shared" si="104"/>
        <v>0</v>
      </c>
      <c r="BG24" s="643">
        <f t="shared" si="105"/>
        <v>0</v>
      </c>
      <c r="BH24" s="643">
        <f t="shared" si="106"/>
        <v>0</v>
      </c>
      <c r="BI24" s="643">
        <f t="shared" si="107"/>
        <v>0</v>
      </c>
      <c r="BJ24" s="643">
        <f t="shared" si="108"/>
        <v>0</v>
      </c>
      <c r="BK24" s="643">
        <f t="shared" si="109"/>
        <v>0</v>
      </c>
      <c r="BM24" s="644">
        <f t="shared" si="110"/>
        <v>0</v>
      </c>
      <c r="BN24" s="644">
        <f t="shared" si="111"/>
        <v>0</v>
      </c>
      <c r="BO24" s="644">
        <f t="shared" si="112"/>
        <v>0</v>
      </c>
      <c r="BP24" s="644">
        <f t="shared" si="113"/>
        <v>0</v>
      </c>
      <c r="BQ24" s="644">
        <f t="shared" si="114"/>
        <v>0</v>
      </c>
      <c r="BR24" s="644">
        <f t="shared" si="115"/>
        <v>0</v>
      </c>
      <c r="BS24" s="644">
        <f t="shared" si="116"/>
        <v>0</v>
      </c>
      <c r="BT24" s="644">
        <f t="shared" si="117"/>
        <v>0</v>
      </c>
      <c r="BU24" s="644">
        <f t="shared" si="118"/>
        <v>0</v>
      </c>
      <c r="BV24" s="644">
        <f t="shared" si="119"/>
        <v>0</v>
      </c>
    </row>
    <row r="25" spans="1:74" x14ac:dyDescent="0.2">
      <c r="A25" s="543">
        <v>22</v>
      </c>
      <c r="B25" s="543" t="s">
        <v>155</v>
      </c>
      <c r="C25" s="639">
        <v>1709</v>
      </c>
      <c r="D25" s="639">
        <v>60.3</v>
      </c>
      <c r="E25" s="639">
        <v>50.8</v>
      </c>
      <c r="F25" s="639">
        <v>92.6</v>
      </c>
      <c r="G25" s="639">
        <v>89.5</v>
      </c>
      <c r="H25" s="639">
        <v>98.1</v>
      </c>
      <c r="I25" s="639">
        <v>297.60000000000002</v>
      </c>
      <c r="J25" s="639">
        <v>348.7</v>
      </c>
      <c r="K25" s="639">
        <v>96.1</v>
      </c>
      <c r="L25" s="639">
        <v>53.1</v>
      </c>
      <c r="M25" s="639">
        <v>1654</v>
      </c>
      <c r="N25" s="639">
        <v>72.7</v>
      </c>
      <c r="O25" s="639">
        <v>61.9</v>
      </c>
      <c r="P25" s="639">
        <v>95.2</v>
      </c>
      <c r="Q25" s="639">
        <v>92.4</v>
      </c>
      <c r="R25" s="639">
        <v>99</v>
      </c>
      <c r="S25" s="639">
        <v>324.8</v>
      </c>
      <c r="T25" s="639">
        <v>384.7</v>
      </c>
      <c r="U25" s="639">
        <v>98</v>
      </c>
      <c r="V25" s="639">
        <v>63.1</v>
      </c>
      <c r="W25" s="639">
        <v>3363</v>
      </c>
      <c r="X25" s="639">
        <v>66.400000000000006</v>
      </c>
      <c r="Y25" s="639">
        <v>56.3</v>
      </c>
      <c r="Z25" s="639">
        <v>93.8</v>
      </c>
      <c r="AA25" s="639">
        <v>90.9</v>
      </c>
      <c r="AB25" s="639">
        <v>98.5</v>
      </c>
      <c r="AC25" s="639">
        <v>311</v>
      </c>
      <c r="AD25" s="639">
        <v>366.4</v>
      </c>
      <c r="AE25" s="639">
        <v>97.1</v>
      </c>
      <c r="AF25" s="639">
        <v>58</v>
      </c>
      <c r="AH25" s="643">
        <f t="shared" si="80"/>
        <v>0</v>
      </c>
      <c r="AI25" s="643">
        <f t="shared" si="81"/>
        <v>0</v>
      </c>
      <c r="AJ25" s="643">
        <f t="shared" si="82"/>
        <v>0</v>
      </c>
      <c r="AK25" s="643">
        <f t="shared" si="83"/>
        <v>0</v>
      </c>
      <c r="AL25" s="643">
        <f t="shared" si="84"/>
        <v>0</v>
      </c>
      <c r="AM25" s="643">
        <f t="shared" si="85"/>
        <v>0</v>
      </c>
      <c r="AN25" s="643">
        <f t="shared" si="86"/>
        <v>0</v>
      </c>
      <c r="AO25" s="643">
        <f t="shared" si="87"/>
        <v>0</v>
      </c>
      <c r="AP25" s="643">
        <f t="shared" si="88"/>
        <v>0</v>
      </c>
      <c r="AQ25" s="643">
        <f t="shared" si="89"/>
        <v>0</v>
      </c>
      <c r="AR25" s="643">
        <f t="shared" si="90"/>
        <v>0</v>
      </c>
      <c r="AS25" s="643">
        <f t="shared" si="91"/>
        <v>0</v>
      </c>
      <c r="AT25" s="643">
        <f t="shared" si="92"/>
        <v>0</v>
      </c>
      <c r="AU25" s="643">
        <f t="shared" si="93"/>
        <v>0</v>
      </c>
      <c r="AV25" s="643">
        <f t="shared" si="94"/>
        <v>0</v>
      </c>
      <c r="AW25" s="643">
        <f t="shared" si="95"/>
        <v>0</v>
      </c>
      <c r="AX25" s="643">
        <f t="shared" si="96"/>
        <v>0</v>
      </c>
      <c r="AY25" s="643">
        <f t="shared" si="97"/>
        <v>0</v>
      </c>
      <c r="AZ25" s="643">
        <f t="shared" si="98"/>
        <v>0</v>
      </c>
      <c r="BA25" s="643">
        <f t="shared" si="99"/>
        <v>0</v>
      </c>
      <c r="BB25" s="643">
        <f t="shared" si="100"/>
        <v>0</v>
      </c>
      <c r="BC25" s="643">
        <f t="shared" si="101"/>
        <v>0</v>
      </c>
      <c r="BD25" s="643">
        <f t="shared" si="102"/>
        <v>0</v>
      </c>
      <c r="BE25" s="643">
        <f t="shared" si="103"/>
        <v>0</v>
      </c>
      <c r="BF25" s="643">
        <f t="shared" si="104"/>
        <v>0</v>
      </c>
      <c r="BG25" s="643">
        <f t="shared" si="105"/>
        <v>0</v>
      </c>
      <c r="BH25" s="643">
        <f t="shared" si="106"/>
        <v>0</v>
      </c>
      <c r="BI25" s="643">
        <f t="shared" si="107"/>
        <v>0</v>
      </c>
      <c r="BJ25" s="643">
        <f t="shared" si="108"/>
        <v>0</v>
      </c>
      <c r="BK25" s="643">
        <f t="shared" si="109"/>
        <v>0</v>
      </c>
      <c r="BM25" s="644">
        <f t="shared" si="110"/>
        <v>0</v>
      </c>
      <c r="BN25" s="644">
        <f t="shared" si="111"/>
        <v>0</v>
      </c>
      <c r="BO25" s="644">
        <f t="shared" si="112"/>
        <v>0</v>
      </c>
      <c r="BP25" s="644">
        <f t="shared" si="113"/>
        <v>0</v>
      </c>
      <c r="BQ25" s="644">
        <f t="shared" si="114"/>
        <v>0</v>
      </c>
      <c r="BR25" s="644">
        <f t="shared" si="115"/>
        <v>0</v>
      </c>
      <c r="BS25" s="644">
        <f t="shared" si="116"/>
        <v>0</v>
      </c>
      <c r="BT25" s="644">
        <f t="shared" si="117"/>
        <v>0</v>
      </c>
      <c r="BU25" s="644">
        <f t="shared" si="118"/>
        <v>0</v>
      </c>
      <c r="BV25" s="644">
        <f t="shared" si="119"/>
        <v>0</v>
      </c>
    </row>
    <row r="26" spans="1:74" x14ac:dyDescent="0.2">
      <c r="A26" s="543">
        <v>23</v>
      </c>
      <c r="B26" s="543" t="s">
        <v>157</v>
      </c>
      <c r="C26" s="639">
        <v>999</v>
      </c>
      <c r="D26" s="639">
        <v>63.7</v>
      </c>
      <c r="E26" s="639">
        <v>50.5</v>
      </c>
      <c r="F26" s="639">
        <v>96.8</v>
      </c>
      <c r="G26" s="639">
        <v>94.5</v>
      </c>
      <c r="H26" s="639">
        <v>99.6</v>
      </c>
      <c r="I26" s="639">
        <v>310.5</v>
      </c>
      <c r="J26" s="639">
        <v>366.3</v>
      </c>
      <c r="K26" s="639">
        <v>97.8</v>
      </c>
      <c r="L26" s="639">
        <v>53</v>
      </c>
      <c r="M26" s="639">
        <v>1116</v>
      </c>
      <c r="N26" s="639">
        <v>72.3</v>
      </c>
      <c r="O26" s="639">
        <v>57.1</v>
      </c>
      <c r="P26" s="639">
        <v>97</v>
      </c>
      <c r="Q26" s="639">
        <v>94.9</v>
      </c>
      <c r="R26" s="639">
        <v>99.3</v>
      </c>
      <c r="S26" s="639">
        <v>330</v>
      </c>
      <c r="T26" s="639">
        <v>394.8</v>
      </c>
      <c r="U26" s="639">
        <v>97.8</v>
      </c>
      <c r="V26" s="639">
        <v>58.4</v>
      </c>
      <c r="W26" s="639">
        <v>2115</v>
      </c>
      <c r="X26" s="639">
        <v>68.2</v>
      </c>
      <c r="Y26" s="639">
        <v>53.9</v>
      </c>
      <c r="Z26" s="639">
        <v>96.9</v>
      </c>
      <c r="AA26" s="639">
        <v>94.7</v>
      </c>
      <c r="AB26" s="639">
        <v>99.4</v>
      </c>
      <c r="AC26" s="639">
        <v>320.8</v>
      </c>
      <c r="AD26" s="639">
        <v>381.3</v>
      </c>
      <c r="AE26" s="639">
        <v>97.8</v>
      </c>
      <c r="AF26" s="639">
        <v>55.8</v>
      </c>
      <c r="AH26" s="643">
        <f t="shared" si="80"/>
        <v>0</v>
      </c>
      <c r="AI26" s="643">
        <f t="shared" si="81"/>
        <v>0</v>
      </c>
      <c r="AJ26" s="643">
        <f t="shared" si="82"/>
        <v>0</v>
      </c>
      <c r="AK26" s="643">
        <f t="shared" si="83"/>
        <v>0</v>
      </c>
      <c r="AL26" s="643">
        <f t="shared" si="84"/>
        <v>0</v>
      </c>
      <c r="AM26" s="643">
        <f t="shared" si="85"/>
        <v>0</v>
      </c>
      <c r="AN26" s="643">
        <f t="shared" si="86"/>
        <v>0</v>
      </c>
      <c r="AO26" s="643">
        <f t="shared" si="87"/>
        <v>0</v>
      </c>
      <c r="AP26" s="643">
        <f t="shared" si="88"/>
        <v>0</v>
      </c>
      <c r="AQ26" s="643">
        <f t="shared" si="89"/>
        <v>0</v>
      </c>
      <c r="AR26" s="643">
        <f t="shared" si="90"/>
        <v>0</v>
      </c>
      <c r="AS26" s="643">
        <f t="shared" si="91"/>
        <v>0</v>
      </c>
      <c r="AT26" s="643">
        <f t="shared" si="92"/>
        <v>0</v>
      </c>
      <c r="AU26" s="643">
        <f t="shared" si="93"/>
        <v>0</v>
      </c>
      <c r="AV26" s="643">
        <f t="shared" si="94"/>
        <v>0</v>
      </c>
      <c r="AW26" s="643">
        <f t="shared" si="95"/>
        <v>0</v>
      </c>
      <c r="AX26" s="643">
        <f t="shared" si="96"/>
        <v>0</v>
      </c>
      <c r="AY26" s="643">
        <f t="shared" si="97"/>
        <v>0</v>
      </c>
      <c r="AZ26" s="643">
        <f t="shared" si="98"/>
        <v>0</v>
      </c>
      <c r="BA26" s="643">
        <f t="shared" si="99"/>
        <v>0</v>
      </c>
      <c r="BB26" s="643">
        <f t="shared" si="100"/>
        <v>0</v>
      </c>
      <c r="BC26" s="643">
        <f t="shared" si="101"/>
        <v>0</v>
      </c>
      <c r="BD26" s="643">
        <f t="shared" si="102"/>
        <v>0</v>
      </c>
      <c r="BE26" s="643">
        <f t="shared" si="103"/>
        <v>0</v>
      </c>
      <c r="BF26" s="643">
        <f t="shared" si="104"/>
        <v>0</v>
      </c>
      <c r="BG26" s="643">
        <f t="shared" si="105"/>
        <v>0</v>
      </c>
      <c r="BH26" s="643">
        <f t="shared" si="106"/>
        <v>0</v>
      </c>
      <c r="BI26" s="643">
        <f t="shared" si="107"/>
        <v>0</v>
      </c>
      <c r="BJ26" s="643">
        <f t="shared" si="108"/>
        <v>0</v>
      </c>
      <c r="BK26" s="643">
        <f t="shared" si="109"/>
        <v>0</v>
      </c>
      <c r="BM26" s="644">
        <f t="shared" si="110"/>
        <v>0</v>
      </c>
      <c r="BN26" s="644">
        <f t="shared" si="111"/>
        <v>0</v>
      </c>
      <c r="BO26" s="644">
        <f t="shared" si="112"/>
        <v>0</v>
      </c>
      <c r="BP26" s="644">
        <f t="shared" si="113"/>
        <v>0</v>
      </c>
      <c r="BQ26" s="644">
        <f t="shared" si="114"/>
        <v>0</v>
      </c>
      <c r="BR26" s="644">
        <f t="shared" si="115"/>
        <v>0</v>
      </c>
      <c r="BS26" s="644">
        <f t="shared" si="116"/>
        <v>0</v>
      </c>
      <c r="BT26" s="644">
        <f t="shared" si="117"/>
        <v>0</v>
      </c>
      <c r="BU26" s="644">
        <f t="shared" si="118"/>
        <v>0</v>
      </c>
      <c r="BV26" s="644">
        <f t="shared" si="119"/>
        <v>0</v>
      </c>
    </row>
    <row r="27" spans="1:74" x14ac:dyDescent="0.2">
      <c r="A27" s="543">
        <v>24</v>
      </c>
      <c r="B27" s="543" t="s">
        <v>159</v>
      </c>
      <c r="C27" s="639">
        <v>1958</v>
      </c>
      <c r="D27" s="639">
        <v>68.099999999999994</v>
      </c>
      <c r="E27" s="639">
        <v>57.3</v>
      </c>
      <c r="F27" s="639">
        <v>95.7</v>
      </c>
      <c r="G27" s="639">
        <v>94.7</v>
      </c>
      <c r="H27" s="639">
        <v>99.3</v>
      </c>
      <c r="I27" s="639">
        <v>316.39999999999998</v>
      </c>
      <c r="J27" s="639">
        <v>370.9</v>
      </c>
      <c r="K27" s="639">
        <v>98.4</v>
      </c>
      <c r="L27" s="639">
        <v>59.7</v>
      </c>
      <c r="M27" s="639">
        <v>1945</v>
      </c>
      <c r="N27" s="639">
        <v>75.5</v>
      </c>
      <c r="O27" s="639">
        <v>65.7</v>
      </c>
      <c r="P27" s="639">
        <v>97.1</v>
      </c>
      <c r="Q27" s="639">
        <v>95.5</v>
      </c>
      <c r="R27" s="639">
        <v>99.4</v>
      </c>
      <c r="S27" s="639">
        <v>336.9</v>
      </c>
      <c r="T27" s="639">
        <v>400.4</v>
      </c>
      <c r="U27" s="639">
        <v>98.8</v>
      </c>
      <c r="V27" s="639">
        <v>67.099999999999994</v>
      </c>
      <c r="W27" s="639">
        <v>3903</v>
      </c>
      <c r="X27" s="639">
        <v>71.8</v>
      </c>
      <c r="Y27" s="639">
        <v>61.5</v>
      </c>
      <c r="Z27" s="639">
        <v>96.4</v>
      </c>
      <c r="AA27" s="639">
        <v>95.1</v>
      </c>
      <c r="AB27" s="639">
        <v>99.4</v>
      </c>
      <c r="AC27" s="639">
        <v>326.60000000000002</v>
      </c>
      <c r="AD27" s="639">
        <v>385.6</v>
      </c>
      <c r="AE27" s="639">
        <v>98.6</v>
      </c>
      <c r="AF27" s="639">
        <v>63.4</v>
      </c>
      <c r="AH27" s="643">
        <f t="shared" si="80"/>
        <v>0</v>
      </c>
      <c r="AI27" s="643">
        <f t="shared" si="81"/>
        <v>0</v>
      </c>
      <c r="AJ27" s="643">
        <f t="shared" si="82"/>
        <v>0</v>
      </c>
      <c r="AK27" s="643">
        <f t="shared" si="83"/>
        <v>0</v>
      </c>
      <c r="AL27" s="643">
        <f t="shared" si="84"/>
        <v>0</v>
      </c>
      <c r="AM27" s="643">
        <f t="shared" si="85"/>
        <v>0</v>
      </c>
      <c r="AN27" s="643">
        <f t="shared" si="86"/>
        <v>0</v>
      </c>
      <c r="AO27" s="643">
        <f t="shared" si="87"/>
        <v>0</v>
      </c>
      <c r="AP27" s="643">
        <f t="shared" si="88"/>
        <v>0</v>
      </c>
      <c r="AQ27" s="643">
        <f t="shared" si="89"/>
        <v>0</v>
      </c>
      <c r="AR27" s="643">
        <f t="shared" si="90"/>
        <v>0</v>
      </c>
      <c r="AS27" s="643">
        <f t="shared" si="91"/>
        <v>0</v>
      </c>
      <c r="AT27" s="643">
        <f t="shared" si="92"/>
        <v>0</v>
      </c>
      <c r="AU27" s="643">
        <f t="shared" si="93"/>
        <v>0</v>
      </c>
      <c r="AV27" s="643">
        <f t="shared" si="94"/>
        <v>0</v>
      </c>
      <c r="AW27" s="643">
        <f t="shared" si="95"/>
        <v>0</v>
      </c>
      <c r="AX27" s="643">
        <f t="shared" si="96"/>
        <v>0</v>
      </c>
      <c r="AY27" s="643">
        <f t="shared" si="97"/>
        <v>0</v>
      </c>
      <c r="AZ27" s="643">
        <f t="shared" si="98"/>
        <v>0</v>
      </c>
      <c r="BA27" s="643">
        <f t="shared" si="99"/>
        <v>0</v>
      </c>
      <c r="BB27" s="643">
        <f t="shared" si="100"/>
        <v>0</v>
      </c>
      <c r="BC27" s="643">
        <f t="shared" si="101"/>
        <v>0</v>
      </c>
      <c r="BD27" s="643">
        <f t="shared" si="102"/>
        <v>0</v>
      </c>
      <c r="BE27" s="643">
        <f t="shared" si="103"/>
        <v>0</v>
      </c>
      <c r="BF27" s="643">
        <f t="shared" si="104"/>
        <v>0</v>
      </c>
      <c r="BG27" s="643">
        <f t="shared" si="105"/>
        <v>0</v>
      </c>
      <c r="BH27" s="643">
        <f t="shared" si="106"/>
        <v>0</v>
      </c>
      <c r="BI27" s="643">
        <f t="shared" si="107"/>
        <v>0</v>
      </c>
      <c r="BJ27" s="643">
        <f t="shared" si="108"/>
        <v>0</v>
      </c>
      <c r="BK27" s="643">
        <f t="shared" si="109"/>
        <v>0</v>
      </c>
      <c r="BM27" s="644">
        <f t="shared" si="110"/>
        <v>0</v>
      </c>
      <c r="BN27" s="644">
        <f t="shared" si="111"/>
        <v>0</v>
      </c>
      <c r="BO27" s="644">
        <f t="shared" si="112"/>
        <v>0</v>
      </c>
      <c r="BP27" s="644">
        <f t="shared" si="113"/>
        <v>0</v>
      </c>
      <c r="BQ27" s="644">
        <f t="shared" si="114"/>
        <v>0</v>
      </c>
      <c r="BR27" s="644">
        <f t="shared" si="115"/>
        <v>0</v>
      </c>
      <c r="BS27" s="644">
        <f t="shared" si="116"/>
        <v>0</v>
      </c>
      <c r="BT27" s="644">
        <f t="shared" si="117"/>
        <v>0</v>
      </c>
      <c r="BU27" s="644">
        <f t="shared" si="118"/>
        <v>0</v>
      </c>
      <c r="BV27" s="644">
        <f t="shared" si="119"/>
        <v>0</v>
      </c>
    </row>
    <row r="28" spans="1:74" x14ac:dyDescent="0.2">
      <c r="A28" s="543">
        <v>25</v>
      </c>
      <c r="B28" s="543" t="s">
        <v>161</v>
      </c>
      <c r="C28" s="639">
        <v>1912</v>
      </c>
      <c r="D28" s="639">
        <v>63.9</v>
      </c>
      <c r="E28" s="639">
        <v>53.3</v>
      </c>
      <c r="F28" s="639">
        <v>94</v>
      </c>
      <c r="G28" s="639">
        <v>91.2</v>
      </c>
      <c r="H28" s="639">
        <v>98.3</v>
      </c>
      <c r="I28" s="639">
        <v>304.10000000000002</v>
      </c>
      <c r="J28" s="639">
        <v>351.2</v>
      </c>
      <c r="K28" s="639">
        <v>95.8</v>
      </c>
      <c r="L28" s="639">
        <v>56.1</v>
      </c>
      <c r="M28" s="639">
        <v>1679</v>
      </c>
      <c r="N28" s="639">
        <v>75.099999999999994</v>
      </c>
      <c r="O28" s="639">
        <v>61.9</v>
      </c>
      <c r="P28" s="639">
        <v>95.8</v>
      </c>
      <c r="Q28" s="639">
        <v>92</v>
      </c>
      <c r="R28" s="639">
        <v>98.6</v>
      </c>
      <c r="S28" s="639">
        <v>330.3</v>
      </c>
      <c r="T28" s="639">
        <v>385.6</v>
      </c>
      <c r="U28" s="639">
        <v>95.4</v>
      </c>
      <c r="V28" s="639">
        <v>63.7</v>
      </c>
      <c r="W28" s="639">
        <v>3591</v>
      </c>
      <c r="X28" s="639">
        <v>69.099999999999994</v>
      </c>
      <c r="Y28" s="639">
        <v>57.3</v>
      </c>
      <c r="Z28" s="639">
        <v>94.8</v>
      </c>
      <c r="AA28" s="639">
        <v>91.6</v>
      </c>
      <c r="AB28" s="639">
        <v>98.5</v>
      </c>
      <c r="AC28" s="639">
        <v>316.39999999999998</v>
      </c>
      <c r="AD28" s="639">
        <v>367.3</v>
      </c>
      <c r="AE28" s="639">
        <v>95.6</v>
      </c>
      <c r="AF28" s="639">
        <v>59.6</v>
      </c>
      <c r="AH28" s="643">
        <f t="shared" si="80"/>
        <v>0</v>
      </c>
      <c r="AI28" s="643">
        <f t="shared" si="81"/>
        <v>0</v>
      </c>
      <c r="AJ28" s="643">
        <f t="shared" si="82"/>
        <v>0</v>
      </c>
      <c r="AK28" s="643">
        <f t="shared" si="83"/>
        <v>0</v>
      </c>
      <c r="AL28" s="643">
        <f t="shared" si="84"/>
        <v>0</v>
      </c>
      <c r="AM28" s="643">
        <f t="shared" si="85"/>
        <v>0</v>
      </c>
      <c r="AN28" s="643">
        <f t="shared" si="86"/>
        <v>0</v>
      </c>
      <c r="AO28" s="643">
        <f t="shared" si="87"/>
        <v>0</v>
      </c>
      <c r="AP28" s="643">
        <f t="shared" si="88"/>
        <v>0</v>
      </c>
      <c r="AQ28" s="643">
        <f t="shared" si="89"/>
        <v>0</v>
      </c>
      <c r="AR28" s="643">
        <f t="shared" si="90"/>
        <v>0</v>
      </c>
      <c r="AS28" s="643">
        <f t="shared" si="91"/>
        <v>0</v>
      </c>
      <c r="AT28" s="643">
        <f t="shared" si="92"/>
        <v>0</v>
      </c>
      <c r="AU28" s="643">
        <f t="shared" si="93"/>
        <v>0</v>
      </c>
      <c r="AV28" s="643">
        <f t="shared" si="94"/>
        <v>0</v>
      </c>
      <c r="AW28" s="643">
        <f t="shared" si="95"/>
        <v>0</v>
      </c>
      <c r="AX28" s="643">
        <f t="shared" si="96"/>
        <v>0</v>
      </c>
      <c r="AY28" s="643">
        <f t="shared" si="97"/>
        <v>0</v>
      </c>
      <c r="AZ28" s="643">
        <f t="shared" si="98"/>
        <v>0</v>
      </c>
      <c r="BA28" s="643">
        <f t="shared" si="99"/>
        <v>0</v>
      </c>
      <c r="BB28" s="643">
        <f t="shared" si="100"/>
        <v>0</v>
      </c>
      <c r="BC28" s="643">
        <f t="shared" si="101"/>
        <v>0</v>
      </c>
      <c r="BD28" s="643">
        <f t="shared" si="102"/>
        <v>0</v>
      </c>
      <c r="BE28" s="643">
        <f t="shared" si="103"/>
        <v>0</v>
      </c>
      <c r="BF28" s="643">
        <f t="shared" si="104"/>
        <v>0</v>
      </c>
      <c r="BG28" s="643">
        <f t="shared" si="105"/>
        <v>0</v>
      </c>
      <c r="BH28" s="643">
        <f t="shared" si="106"/>
        <v>0</v>
      </c>
      <c r="BI28" s="643">
        <f t="shared" si="107"/>
        <v>0</v>
      </c>
      <c r="BJ28" s="643">
        <f t="shared" si="108"/>
        <v>0</v>
      </c>
      <c r="BK28" s="643">
        <f t="shared" si="109"/>
        <v>0</v>
      </c>
      <c r="BM28" s="644">
        <f t="shared" si="110"/>
        <v>0</v>
      </c>
      <c r="BN28" s="644">
        <f t="shared" si="111"/>
        <v>0</v>
      </c>
      <c r="BO28" s="644">
        <f t="shared" si="112"/>
        <v>0</v>
      </c>
      <c r="BP28" s="644">
        <f t="shared" si="113"/>
        <v>0</v>
      </c>
      <c r="BQ28" s="644">
        <f t="shared" si="114"/>
        <v>0</v>
      </c>
      <c r="BR28" s="644">
        <f t="shared" si="115"/>
        <v>0</v>
      </c>
      <c r="BS28" s="644">
        <f t="shared" si="116"/>
        <v>0</v>
      </c>
      <c r="BT28" s="644">
        <f t="shared" si="117"/>
        <v>0</v>
      </c>
      <c r="BU28" s="644">
        <f t="shared" si="118"/>
        <v>0</v>
      </c>
      <c r="BV28" s="644">
        <f t="shared" si="119"/>
        <v>0</v>
      </c>
    </row>
    <row r="29" spans="1:74" x14ac:dyDescent="0.2">
      <c r="A29" s="543">
        <v>26</v>
      </c>
      <c r="B29" s="543" t="s">
        <v>163</v>
      </c>
      <c r="C29" s="639">
        <v>2683</v>
      </c>
      <c r="D29" s="639">
        <v>59.3</v>
      </c>
      <c r="E29" s="639">
        <v>50.1</v>
      </c>
      <c r="F29" s="639">
        <v>93.9</v>
      </c>
      <c r="G29" s="639">
        <v>92.4</v>
      </c>
      <c r="H29" s="639">
        <v>97.8</v>
      </c>
      <c r="I29" s="639">
        <v>297.89999999999998</v>
      </c>
      <c r="J29" s="639">
        <v>347.7</v>
      </c>
      <c r="K29" s="639">
        <v>96</v>
      </c>
      <c r="L29" s="639">
        <v>53</v>
      </c>
      <c r="M29" s="639">
        <v>2646</v>
      </c>
      <c r="N29" s="639">
        <v>71.3</v>
      </c>
      <c r="O29" s="639">
        <v>61.5</v>
      </c>
      <c r="P29" s="639">
        <v>95.8</v>
      </c>
      <c r="Q29" s="639">
        <v>94.3</v>
      </c>
      <c r="R29" s="639">
        <v>98.5</v>
      </c>
      <c r="S29" s="639">
        <v>324.10000000000002</v>
      </c>
      <c r="T29" s="639">
        <v>384.7</v>
      </c>
      <c r="U29" s="639">
        <v>97.5</v>
      </c>
      <c r="V29" s="639">
        <v>63.1</v>
      </c>
      <c r="W29" s="639">
        <v>5329</v>
      </c>
      <c r="X29" s="639">
        <v>65.3</v>
      </c>
      <c r="Y29" s="639">
        <v>55.7</v>
      </c>
      <c r="Z29" s="639">
        <v>94.8</v>
      </c>
      <c r="AA29" s="639">
        <v>93.3</v>
      </c>
      <c r="AB29" s="639">
        <v>98.2</v>
      </c>
      <c r="AC29" s="639">
        <v>310.89999999999998</v>
      </c>
      <c r="AD29" s="639">
        <v>366.1</v>
      </c>
      <c r="AE29" s="639">
        <v>96.8</v>
      </c>
      <c r="AF29" s="639">
        <v>58</v>
      </c>
      <c r="AH29" s="643">
        <f t="shared" si="80"/>
        <v>0</v>
      </c>
      <c r="AI29" s="643">
        <f t="shared" si="81"/>
        <v>0</v>
      </c>
      <c r="AJ29" s="643">
        <f t="shared" si="82"/>
        <v>0</v>
      </c>
      <c r="AK29" s="643">
        <f t="shared" si="83"/>
        <v>0</v>
      </c>
      <c r="AL29" s="643">
        <f t="shared" si="84"/>
        <v>0</v>
      </c>
      <c r="AM29" s="643">
        <f t="shared" si="85"/>
        <v>0</v>
      </c>
      <c r="AN29" s="643">
        <f t="shared" si="86"/>
        <v>0</v>
      </c>
      <c r="AO29" s="643">
        <f t="shared" si="87"/>
        <v>0</v>
      </c>
      <c r="AP29" s="643">
        <f t="shared" si="88"/>
        <v>0</v>
      </c>
      <c r="AQ29" s="643">
        <f t="shared" si="89"/>
        <v>0</v>
      </c>
      <c r="AR29" s="643">
        <f t="shared" si="90"/>
        <v>0</v>
      </c>
      <c r="AS29" s="643">
        <f t="shared" si="91"/>
        <v>0</v>
      </c>
      <c r="AT29" s="643">
        <f t="shared" si="92"/>
        <v>0</v>
      </c>
      <c r="AU29" s="643">
        <f t="shared" si="93"/>
        <v>0</v>
      </c>
      <c r="AV29" s="643">
        <f t="shared" si="94"/>
        <v>0</v>
      </c>
      <c r="AW29" s="643">
        <f t="shared" si="95"/>
        <v>0</v>
      </c>
      <c r="AX29" s="643">
        <f t="shared" si="96"/>
        <v>0</v>
      </c>
      <c r="AY29" s="643">
        <f t="shared" si="97"/>
        <v>0</v>
      </c>
      <c r="AZ29" s="643">
        <f t="shared" si="98"/>
        <v>0</v>
      </c>
      <c r="BA29" s="643">
        <f t="shared" si="99"/>
        <v>0</v>
      </c>
      <c r="BB29" s="643">
        <f t="shared" si="100"/>
        <v>0</v>
      </c>
      <c r="BC29" s="643">
        <f t="shared" si="101"/>
        <v>0</v>
      </c>
      <c r="BD29" s="643">
        <f t="shared" si="102"/>
        <v>0</v>
      </c>
      <c r="BE29" s="643">
        <f t="shared" si="103"/>
        <v>0</v>
      </c>
      <c r="BF29" s="643">
        <f t="shared" si="104"/>
        <v>0</v>
      </c>
      <c r="BG29" s="643">
        <f t="shared" si="105"/>
        <v>0</v>
      </c>
      <c r="BH29" s="643">
        <f t="shared" si="106"/>
        <v>0</v>
      </c>
      <c r="BI29" s="643">
        <f t="shared" si="107"/>
        <v>0</v>
      </c>
      <c r="BJ29" s="643">
        <f t="shared" si="108"/>
        <v>0</v>
      </c>
      <c r="BK29" s="643">
        <f t="shared" si="109"/>
        <v>0</v>
      </c>
      <c r="BM29" s="644">
        <f t="shared" si="110"/>
        <v>0</v>
      </c>
      <c r="BN29" s="644">
        <f t="shared" si="111"/>
        <v>0</v>
      </c>
      <c r="BO29" s="644">
        <f t="shared" si="112"/>
        <v>0</v>
      </c>
      <c r="BP29" s="644">
        <f t="shared" si="113"/>
        <v>0</v>
      </c>
      <c r="BQ29" s="644">
        <f t="shared" si="114"/>
        <v>0</v>
      </c>
      <c r="BR29" s="644">
        <f t="shared" si="115"/>
        <v>0</v>
      </c>
      <c r="BS29" s="644">
        <f t="shared" si="116"/>
        <v>0</v>
      </c>
      <c r="BT29" s="644">
        <f t="shared" si="117"/>
        <v>0</v>
      </c>
      <c r="BU29" s="644">
        <f t="shared" si="118"/>
        <v>0</v>
      </c>
      <c r="BV29" s="644">
        <f t="shared" si="119"/>
        <v>0</v>
      </c>
    </row>
    <row r="30" spans="1:74" x14ac:dyDescent="0.2">
      <c r="A30" s="543">
        <v>27</v>
      </c>
      <c r="B30" s="543" t="s">
        <v>165</v>
      </c>
      <c r="C30" s="639">
        <v>751</v>
      </c>
      <c r="D30" s="639">
        <v>61.8</v>
      </c>
      <c r="E30" s="639">
        <v>51.4</v>
      </c>
      <c r="F30" s="639">
        <v>91.9</v>
      </c>
      <c r="G30" s="639">
        <v>90.5</v>
      </c>
      <c r="H30" s="639">
        <v>96.8</v>
      </c>
      <c r="I30" s="639">
        <v>294.89999999999998</v>
      </c>
      <c r="J30" s="639">
        <v>354.5</v>
      </c>
      <c r="K30" s="639">
        <v>94.7</v>
      </c>
      <c r="L30" s="639">
        <v>53.4</v>
      </c>
      <c r="M30" s="639">
        <v>676</v>
      </c>
      <c r="N30" s="639">
        <v>75.099999999999994</v>
      </c>
      <c r="O30" s="639">
        <v>61.7</v>
      </c>
      <c r="P30" s="639">
        <v>94.7</v>
      </c>
      <c r="Q30" s="639">
        <v>92.5</v>
      </c>
      <c r="R30" s="639">
        <v>98.2</v>
      </c>
      <c r="S30" s="639">
        <v>323.2</v>
      </c>
      <c r="T30" s="639">
        <v>398.2</v>
      </c>
      <c r="U30" s="639">
        <v>97.2</v>
      </c>
      <c r="V30" s="639">
        <v>63.2</v>
      </c>
      <c r="W30" s="639">
        <v>1427</v>
      </c>
      <c r="X30" s="639">
        <v>68.099999999999994</v>
      </c>
      <c r="Y30" s="639">
        <v>56.3</v>
      </c>
      <c r="Z30" s="639">
        <v>93.2</v>
      </c>
      <c r="AA30" s="639">
        <v>91.5</v>
      </c>
      <c r="AB30" s="639">
        <v>97.5</v>
      </c>
      <c r="AC30" s="639">
        <v>308.3</v>
      </c>
      <c r="AD30" s="639">
        <v>375.2</v>
      </c>
      <c r="AE30" s="639">
        <v>95.9</v>
      </c>
      <c r="AF30" s="639">
        <v>58</v>
      </c>
      <c r="AH30" s="643">
        <f t="shared" si="80"/>
        <v>0</v>
      </c>
      <c r="AI30" s="643">
        <f t="shared" si="81"/>
        <v>0</v>
      </c>
      <c r="AJ30" s="643">
        <f t="shared" si="82"/>
        <v>0</v>
      </c>
      <c r="AK30" s="643">
        <f t="shared" si="83"/>
        <v>0</v>
      </c>
      <c r="AL30" s="643">
        <f t="shared" si="84"/>
        <v>0</v>
      </c>
      <c r="AM30" s="643">
        <f t="shared" si="85"/>
        <v>0</v>
      </c>
      <c r="AN30" s="643">
        <f t="shared" si="86"/>
        <v>0</v>
      </c>
      <c r="AO30" s="643">
        <f t="shared" si="87"/>
        <v>0</v>
      </c>
      <c r="AP30" s="643">
        <f t="shared" si="88"/>
        <v>0</v>
      </c>
      <c r="AQ30" s="643">
        <f t="shared" si="89"/>
        <v>0</v>
      </c>
      <c r="AR30" s="643">
        <f t="shared" si="90"/>
        <v>0</v>
      </c>
      <c r="AS30" s="643">
        <f t="shared" si="91"/>
        <v>0</v>
      </c>
      <c r="AT30" s="643">
        <f t="shared" si="92"/>
        <v>0</v>
      </c>
      <c r="AU30" s="643">
        <f t="shared" si="93"/>
        <v>0</v>
      </c>
      <c r="AV30" s="643">
        <f t="shared" si="94"/>
        <v>0</v>
      </c>
      <c r="AW30" s="643">
        <f t="shared" si="95"/>
        <v>0</v>
      </c>
      <c r="AX30" s="643">
        <f t="shared" si="96"/>
        <v>0</v>
      </c>
      <c r="AY30" s="643">
        <f t="shared" si="97"/>
        <v>0</v>
      </c>
      <c r="AZ30" s="643">
        <f t="shared" si="98"/>
        <v>0</v>
      </c>
      <c r="BA30" s="643">
        <f t="shared" si="99"/>
        <v>0</v>
      </c>
      <c r="BB30" s="643">
        <f t="shared" si="100"/>
        <v>0</v>
      </c>
      <c r="BC30" s="643">
        <f t="shared" si="101"/>
        <v>0</v>
      </c>
      <c r="BD30" s="643">
        <f t="shared" si="102"/>
        <v>0</v>
      </c>
      <c r="BE30" s="643">
        <f t="shared" si="103"/>
        <v>0</v>
      </c>
      <c r="BF30" s="643">
        <f t="shared" si="104"/>
        <v>0</v>
      </c>
      <c r="BG30" s="643">
        <f t="shared" si="105"/>
        <v>0</v>
      </c>
      <c r="BH30" s="643">
        <f t="shared" si="106"/>
        <v>0</v>
      </c>
      <c r="BI30" s="643">
        <f t="shared" si="107"/>
        <v>0</v>
      </c>
      <c r="BJ30" s="643">
        <f t="shared" si="108"/>
        <v>0</v>
      </c>
      <c r="BK30" s="643">
        <f t="shared" si="109"/>
        <v>0</v>
      </c>
      <c r="BM30" s="644">
        <f t="shared" si="110"/>
        <v>0</v>
      </c>
      <c r="BN30" s="644">
        <f t="shared" si="111"/>
        <v>0</v>
      </c>
      <c r="BO30" s="644">
        <f t="shared" si="112"/>
        <v>0</v>
      </c>
      <c r="BP30" s="644">
        <f t="shared" si="113"/>
        <v>0</v>
      </c>
      <c r="BQ30" s="644">
        <f t="shared" si="114"/>
        <v>0</v>
      </c>
      <c r="BR30" s="644">
        <f t="shared" si="115"/>
        <v>0</v>
      </c>
      <c r="BS30" s="644">
        <f t="shared" si="116"/>
        <v>0</v>
      </c>
      <c r="BT30" s="644">
        <f t="shared" si="117"/>
        <v>0</v>
      </c>
      <c r="BU30" s="644">
        <f t="shared" si="118"/>
        <v>0</v>
      </c>
      <c r="BV30" s="644">
        <f t="shared" si="119"/>
        <v>0</v>
      </c>
    </row>
    <row r="31" spans="1:74" x14ac:dyDescent="0.2">
      <c r="A31" s="543">
        <v>28</v>
      </c>
      <c r="B31" s="543" t="s">
        <v>167</v>
      </c>
      <c r="C31" s="639">
        <v>642</v>
      </c>
      <c r="D31" s="639">
        <v>40.299999999999997</v>
      </c>
      <c r="E31" s="639">
        <v>32.700000000000003</v>
      </c>
      <c r="F31" s="639">
        <v>82.6</v>
      </c>
      <c r="G31" s="639">
        <v>79.8</v>
      </c>
      <c r="H31" s="639">
        <v>92.7</v>
      </c>
      <c r="I31" s="639">
        <v>237</v>
      </c>
      <c r="J31" s="639">
        <v>257.3</v>
      </c>
      <c r="K31" s="639">
        <v>89.3</v>
      </c>
      <c r="L31" s="639">
        <v>34.1</v>
      </c>
      <c r="M31" s="639">
        <v>594</v>
      </c>
      <c r="N31" s="639">
        <v>50.7</v>
      </c>
      <c r="O31" s="639">
        <v>40.9</v>
      </c>
      <c r="P31" s="639">
        <v>87.4</v>
      </c>
      <c r="Q31" s="639">
        <v>83.3</v>
      </c>
      <c r="R31" s="639">
        <v>93.9</v>
      </c>
      <c r="S31" s="639">
        <v>260.8</v>
      </c>
      <c r="T31" s="639">
        <v>289.7</v>
      </c>
      <c r="U31" s="639">
        <v>91.2</v>
      </c>
      <c r="V31" s="639">
        <v>43.8</v>
      </c>
      <c r="W31" s="639">
        <v>1236</v>
      </c>
      <c r="X31" s="639">
        <v>45.3</v>
      </c>
      <c r="Y31" s="639">
        <v>36.700000000000003</v>
      </c>
      <c r="Z31" s="639">
        <v>84.9</v>
      </c>
      <c r="AA31" s="639">
        <v>81.5</v>
      </c>
      <c r="AB31" s="639">
        <v>93.3</v>
      </c>
      <c r="AC31" s="639">
        <v>248.4</v>
      </c>
      <c r="AD31" s="639">
        <v>272.89999999999998</v>
      </c>
      <c r="AE31" s="639">
        <v>90.2</v>
      </c>
      <c r="AF31" s="639">
        <v>38.799999999999997</v>
      </c>
      <c r="AH31" s="643">
        <f t="shared" si="80"/>
        <v>0</v>
      </c>
      <c r="AI31" s="643">
        <f t="shared" si="81"/>
        <v>0</v>
      </c>
      <c r="AJ31" s="643">
        <f t="shared" si="82"/>
        <v>0</v>
      </c>
      <c r="AK31" s="643">
        <f t="shared" si="83"/>
        <v>0</v>
      </c>
      <c r="AL31" s="643">
        <f t="shared" si="84"/>
        <v>0</v>
      </c>
      <c r="AM31" s="643">
        <f t="shared" si="85"/>
        <v>0</v>
      </c>
      <c r="AN31" s="643">
        <f t="shared" si="86"/>
        <v>0</v>
      </c>
      <c r="AO31" s="643">
        <f t="shared" si="87"/>
        <v>0</v>
      </c>
      <c r="AP31" s="643">
        <f t="shared" si="88"/>
        <v>0</v>
      </c>
      <c r="AQ31" s="643">
        <f t="shared" si="89"/>
        <v>0</v>
      </c>
      <c r="AR31" s="643">
        <f t="shared" si="90"/>
        <v>0</v>
      </c>
      <c r="AS31" s="643">
        <f t="shared" si="91"/>
        <v>0</v>
      </c>
      <c r="AT31" s="643">
        <f t="shared" si="92"/>
        <v>0</v>
      </c>
      <c r="AU31" s="643">
        <f t="shared" si="93"/>
        <v>0</v>
      </c>
      <c r="AV31" s="643">
        <f t="shared" si="94"/>
        <v>0</v>
      </c>
      <c r="AW31" s="643">
        <f t="shared" si="95"/>
        <v>0</v>
      </c>
      <c r="AX31" s="643">
        <f t="shared" si="96"/>
        <v>0</v>
      </c>
      <c r="AY31" s="643">
        <f t="shared" si="97"/>
        <v>0</v>
      </c>
      <c r="AZ31" s="643">
        <f t="shared" si="98"/>
        <v>0</v>
      </c>
      <c r="BA31" s="643">
        <f t="shared" si="99"/>
        <v>0</v>
      </c>
      <c r="BB31" s="643">
        <f t="shared" si="100"/>
        <v>0</v>
      </c>
      <c r="BC31" s="643">
        <f t="shared" si="101"/>
        <v>0</v>
      </c>
      <c r="BD31" s="643">
        <f t="shared" si="102"/>
        <v>0</v>
      </c>
      <c r="BE31" s="643">
        <f t="shared" si="103"/>
        <v>0</v>
      </c>
      <c r="BF31" s="643">
        <f t="shared" si="104"/>
        <v>0</v>
      </c>
      <c r="BG31" s="643">
        <f t="shared" si="105"/>
        <v>0</v>
      </c>
      <c r="BH31" s="643">
        <f t="shared" si="106"/>
        <v>0</v>
      </c>
      <c r="BI31" s="643">
        <f t="shared" si="107"/>
        <v>0</v>
      </c>
      <c r="BJ31" s="643">
        <f t="shared" si="108"/>
        <v>0</v>
      </c>
      <c r="BK31" s="643">
        <f t="shared" si="109"/>
        <v>0</v>
      </c>
      <c r="BM31" s="644">
        <f t="shared" si="110"/>
        <v>0</v>
      </c>
      <c r="BN31" s="644">
        <f t="shared" si="111"/>
        <v>0</v>
      </c>
      <c r="BO31" s="644">
        <f t="shared" si="112"/>
        <v>0</v>
      </c>
      <c r="BP31" s="644">
        <f t="shared" si="113"/>
        <v>0</v>
      </c>
      <c r="BQ31" s="644">
        <f t="shared" si="114"/>
        <v>0</v>
      </c>
      <c r="BR31" s="644">
        <f t="shared" si="115"/>
        <v>0</v>
      </c>
      <c r="BS31" s="644">
        <f t="shared" si="116"/>
        <v>0</v>
      </c>
      <c r="BT31" s="644">
        <f t="shared" si="117"/>
        <v>0</v>
      </c>
      <c r="BU31" s="644">
        <f t="shared" si="118"/>
        <v>0</v>
      </c>
      <c r="BV31" s="644">
        <f t="shared" si="119"/>
        <v>0</v>
      </c>
    </row>
    <row r="32" spans="1:74" x14ac:dyDescent="0.2">
      <c r="A32" s="543">
        <v>29</v>
      </c>
      <c r="B32" s="543" t="s">
        <v>169</v>
      </c>
      <c r="C32" s="639">
        <v>6484</v>
      </c>
      <c r="D32" s="639">
        <v>61.2</v>
      </c>
      <c r="E32" s="639">
        <v>53.4</v>
      </c>
      <c r="F32" s="639">
        <v>92.5</v>
      </c>
      <c r="G32" s="639">
        <v>90.7</v>
      </c>
      <c r="H32" s="639">
        <v>97.4</v>
      </c>
      <c r="I32" s="639">
        <v>297.10000000000002</v>
      </c>
      <c r="J32" s="639">
        <v>345.8</v>
      </c>
      <c r="K32" s="639">
        <v>95.8</v>
      </c>
      <c r="L32" s="639">
        <v>56.1</v>
      </c>
      <c r="M32" s="639">
        <v>6156</v>
      </c>
      <c r="N32" s="639">
        <v>72.900000000000006</v>
      </c>
      <c r="O32" s="639">
        <v>63.1</v>
      </c>
      <c r="P32" s="639">
        <v>95.7</v>
      </c>
      <c r="Q32" s="639">
        <v>93.9</v>
      </c>
      <c r="R32" s="639">
        <v>98.7</v>
      </c>
      <c r="S32" s="639">
        <v>326.89999999999998</v>
      </c>
      <c r="T32" s="639">
        <v>387.3</v>
      </c>
      <c r="U32" s="639">
        <v>97.6</v>
      </c>
      <c r="V32" s="639">
        <v>64.7</v>
      </c>
      <c r="W32" s="639">
        <v>12640</v>
      </c>
      <c r="X32" s="639">
        <v>66.900000000000006</v>
      </c>
      <c r="Y32" s="639">
        <v>58.1</v>
      </c>
      <c r="Z32" s="639">
        <v>94.1</v>
      </c>
      <c r="AA32" s="639">
        <v>92.2</v>
      </c>
      <c r="AB32" s="639">
        <v>98</v>
      </c>
      <c r="AC32" s="639">
        <v>311.60000000000002</v>
      </c>
      <c r="AD32" s="639">
        <v>366</v>
      </c>
      <c r="AE32" s="639">
        <v>96.7</v>
      </c>
      <c r="AF32" s="639">
        <v>60.3</v>
      </c>
      <c r="AH32" s="643">
        <f t="shared" si="80"/>
        <v>0</v>
      </c>
      <c r="AI32" s="643">
        <f t="shared" si="81"/>
        <v>0</v>
      </c>
      <c r="AJ32" s="643">
        <f t="shared" si="82"/>
        <v>0</v>
      </c>
      <c r="AK32" s="643">
        <f t="shared" si="83"/>
        <v>0</v>
      </c>
      <c r="AL32" s="643">
        <f t="shared" si="84"/>
        <v>0</v>
      </c>
      <c r="AM32" s="643">
        <f t="shared" si="85"/>
        <v>0</v>
      </c>
      <c r="AN32" s="643">
        <f t="shared" si="86"/>
        <v>0</v>
      </c>
      <c r="AO32" s="643">
        <f t="shared" si="87"/>
        <v>0</v>
      </c>
      <c r="AP32" s="643">
        <f t="shared" si="88"/>
        <v>0</v>
      </c>
      <c r="AQ32" s="643">
        <f t="shared" si="89"/>
        <v>0</v>
      </c>
      <c r="AR32" s="643">
        <f t="shared" si="90"/>
        <v>0</v>
      </c>
      <c r="AS32" s="643">
        <f t="shared" si="91"/>
        <v>0</v>
      </c>
      <c r="AT32" s="643">
        <f t="shared" si="92"/>
        <v>0</v>
      </c>
      <c r="AU32" s="643">
        <f t="shared" si="93"/>
        <v>0</v>
      </c>
      <c r="AV32" s="643">
        <f t="shared" si="94"/>
        <v>0</v>
      </c>
      <c r="AW32" s="643">
        <f t="shared" si="95"/>
        <v>0</v>
      </c>
      <c r="AX32" s="643">
        <f t="shared" si="96"/>
        <v>0</v>
      </c>
      <c r="AY32" s="643">
        <f t="shared" si="97"/>
        <v>0</v>
      </c>
      <c r="AZ32" s="643">
        <f t="shared" si="98"/>
        <v>0</v>
      </c>
      <c r="BA32" s="643">
        <f t="shared" si="99"/>
        <v>0</v>
      </c>
      <c r="BB32" s="643">
        <f t="shared" si="100"/>
        <v>0</v>
      </c>
      <c r="BC32" s="643">
        <f t="shared" si="101"/>
        <v>0</v>
      </c>
      <c r="BD32" s="643">
        <f t="shared" si="102"/>
        <v>0</v>
      </c>
      <c r="BE32" s="643">
        <f t="shared" si="103"/>
        <v>0</v>
      </c>
      <c r="BF32" s="643">
        <f t="shared" si="104"/>
        <v>0</v>
      </c>
      <c r="BG32" s="643">
        <f t="shared" si="105"/>
        <v>0</v>
      </c>
      <c r="BH32" s="643">
        <f t="shared" si="106"/>
        <v>0</v>
      </c>
      <c r="BI32" s="643">
        <f t="shared" si="107"/>
        <v>0</v>
      </c>
      <c r="BJ32" s="643">
        <f t="shared" si="108"/>
        <v>0</v>
      </c>
      <c r="BK32" s="643">
        <f t="shared" si="109"/>
        <v>0</v>
      </c>
      <c r="BM32" s="644">
        <f t="shared" si="110"/>
        <v>0</v>
      </c>
      <c r="BN32" s="644">
        <f t="shared" si="111"/>
        <v>0</v>
      </c>
      <c r="BO32" s="644">
        <f t="shared" si="112"/>
        <v>0</v>
      </c>
      <c r="BP32" s="644">
        <f t="shared" si="113"/>
        <v>0</v>
      </c>
      <c r="BQ32" s="644">
        <f t="shared" si="114"/>
        <v>0</v>
      </c>
      <c r="BR32" s="644">
        <f t="shared" si="115"/>
        <v>0</v>
      </c>
      <c r="BS32" s="644">
        <f t="shared" si="116"/>
        <v>0</v>
      </c>
      <c r="BT32" s="644">
        <f t="shared" si="117"/>
        <v>0</v>
      </c>
      <c r="BU32" s="644">
        <f t="shared" si="118"/>
        <v>0</v>
      </c>
      <c r="BV32" s="644">
        <f t="shared" si="119"/>
        <v>0</v>
      </c>
    </row>
    <row r="33" spans="1:74" x14ac:dyDescent="0.2">
      <c r="A33" s="543">
        <v>30</v>
      </c>
      <c r="B33" s="543" t="s">
        <v>171</v>
      </c>
      <c r="C33" s="639">
        <v>2340</v>
      </c>
      <c r="D33" s="639">
        <v>52.1</v>
      </c>
      <c r="E33" s="639">
        <v>43.9</v>
      </c>
      <c r="F33" s="639">
        <v>89.7</v>
      </c>
      <c r="G33" s="639">
        <v>86.8</v>
      </c>
      <c r="H33" s="639">
        <v>97</v>
      </c>
      <c r="I33" s="639">
        <v>280.2</v>
      </c>
      <c r="J33" s="639">
        <v>322.2</v>
      </c>
      <c r="K33" s="639">
        <v>94.1</v>
      </c>
      <c r="L33" s="639">
        <v>47.1</v>
      </c>
      <c r="M33" s="639">
        <v>2474</v>
      </c>
      <c r="N33" s="639">
        <v>62.9</v>
      </c>
      <c r="O33" s="639">
        <v>52</v>
      </c>
      <c r="P33" s="639">
        <v>93.2</v>
      </c>
      <c r="Q33" s="639">
        <v>89.4</v>
      </c>
      <c r="R33" s="639">
        <v>98.5</v>
      </c>
      <c r="S33" s="639">
        <v>304.89999999999998</v>
      </c>
      <c r="T33" s="639">
        <v>348.8</v>
      </c>
      <c r="U33" s="639">
        <v>94.1</v>
      </c>
      <c r="V33" s="639">
        <v>54.4</v>
      </c>
      <c r="W33" s="639">
        <v>4814</v>
      </c>
      <c r="X33" s="639">
        <v>57.6</v>
      </c>
      <c r="Y33" s="639">
        <v>48.1</v>
      </c>
      <c r="Z33" s="639">
        <v>91.5</v>
      </c>
      <c r="AA33" s="639">
        <v>88.1</v>
      </c>
      <c r="AB33" s="639">
        <v>97.8</v>
      </c>
      <c r="AC33" s="639">
        <v>292.89999999999998</v>
      </c>
      <c r="AD33" s="639">
        <v>335.9</v>
      </c>
      <c r="AE33" s="639">
        <v>94.1</v>
      </c>
      <c r="AF33" s="639">
        <v>50.8</v>
      </c>
      <c r="AH33" s="643">
        <f t="shared" si="80"/>
        <v>0</v>
      </c>
      <c r="AI33" s="643">
        <f t="shared" si="81"/>
        <v>0</v>
      </c>
      <c r="AJ33" s="643">
        <f t="shared" si="82"/>
        <v>0</v>
      </c>
      <c r="AK33" s="643">
        <f t="shared" si="83"/>
        <v>0</v>
      </c>
      <c r="AL33" s="643">
        <f t="shared" si="84"/>
        <v>0</v>
      </c>
      <c r="AM33" s="643">
        <f t="shared" si="85"/>
        <v>0</v>
      </c>
      <c r="AN33" s="643">
        <f t="shared" si="86"/>
        <v>0</v>
      </c>
      <c r="AO33" s="643">
        <f t="shared" si="87"/>
        <v>0</v>
      </c>
      <c r="AP33" s="643">
        <f t="shared" si="88"/>
        <v>0</v>
      </c>
      <c r="AQ33" s="643">
        <f t="shared" si="89"/>
        <v>0</v>
      </c>
      <c r="AR33" s="643">
        <f t="shared" si="90"/>
        <v>0</v>
      </c>
      <c r="AS33" s="643">
        <f t="shared" si="91"/>
        <v>0</v>
      </c>
      <c r="AT33" s="643">
        <f t="shared" si="92"/>
        <v>0</v>
      </c>
      <c r="AU33" s="643">
        <f t="shared" si="93"/>
        <v>0</v>
      </c>
      <c r="AV33" s="643">
        <f t="shared" si="94"/>
        <v>0</v>
      </c>
      <c r="AW33" s="643">
        <f t="shared" si="95"/>
        <v>0</v>
      </c>
      <c r="AX33" s="643">
        <f t="shared" si="96"/>
        <v>0</v>
      </c>
      <c r="AY33" s="643">
        <f t="shared" si="97"/>
        <v>0</v>
      </c>
      <c r="AZ33" s="643">
        <f t="shared" si="98"/>
        <v>0</v>
      </c>
      <c r="BA33" s="643">
        <f t="shared" si="99"/>
        <v>0</v>
      </c>
      <c r="BB33" s="643">
        <f t="shared" si="100"/>
        <v>0</v>
      </c>
      <c r="BC33" s="643">
        <f t="shared" si="101"/>
        <v>0</v>
      </c>
      <c r="BD33" s="643">
        <f t="shared" si="102"/>
        <v>0</v>
      </c>
      <c r="BE33" s="643">
        <f t="shared" si="103"/>
        <v>0</v>
      </c>
      <c r="BF33" s="643">
        <f t="shared" si="104"/>
        <v>0</v>
      </c>
      <c r="BG33" s="643">
        <f t="shared" si="105"/>
        <v>0</v>
      </c>
      <c r="BH33" s="643">
        <f t="shared" si="106"/>
        <v>0</v>
      </c>
      <c r="BI33" s="643">
        <f t="shared" si="107"/>
        <v>0</v>
      </c>
      <c r="BJ33" s="643">
        <f t="shared" si="108"/>
        <v>0</v>
      </c>
      <c r="BK33" s="643">
        <f t="shared" si="109"/>
        <v>0</v>
      </c>
      <c r="BM33" s="644">
        <f t="shared" si="110"/>
        <v>0</v>
      </c>
      <c r="BN33" s="644">
        <f t="shared" si="111"/>
        <v>0</v>
      </c>
      <c r="BO33" s="644">
        <f t="shared" si="112"/>
        <v>0</v>
      </c>
      <c r="BP33" s="644">
        <f t="shared" si="113"/>
        <v>0</v>
      </c>
      <c r="BQ33" s="644">
        <f t="shared" si="114"/>
        <v>0</v>
      </c>
      <c r="BR33" s="644">
        <f t="shared" si="115"/>
        <v>0</v>
      </c>
      <c r="BS33" s="644">
        <f t="shared" si="116"/>
        <v>0</v>
      </c>
      <c r="BT33" s="644">
        <f t="shared" si="117"/>
        <v>0</v>
      </c>
      <c r="BU33" s="644">
        <f t="shared" si="118"/>
        <v>0</v>
      </c>
      <c r="BV33" s="644">
        <f t="shared" si="119"/>
        <v>0</v>
      </c>
    </row>
    <row r="34" spans="1:74" x14ac:dyDescent="0.2">
      <c r="A34" s="543">
        <v>31</v>
      </c>
      <c r="B34" s="543" t="s">
        <v>173</v>
      </c>
      <c r="C34" s="639">
        <v>2392</v>
      </c>
      <c r="D34" s="639">
        <v>53.4</v>
      </c>
      <c r="E34" s="639">
        <v>43.1</v>
      </c>
      <c r="F34" s="639">
        <v>88.1</v>
      </c>
      <c r="G34" s="639">
        <v>84.7</v>
      </c>
      <c r="H34" s="639">
        <v>95.9</v>
      </c>
      <c r="I34" s="639">
        <v>276.3</v>
      </c>
      <c r="J34" s="639">
        <v>323</v>
      </c>
      <c r="K34" s="639">
        <v>92.7</v>
      </c>
      <c r="L34" s="639">
        <v>45.3</v>
      </c>
      <c r="M34" s="639">
        <v>2338</v>
      </c>
      <c r="N34" s="639">
        <v>63</v>
      </c>
      <c r="O34" s="639">
        <v>49</v>
      </c>
      <c r="P34" s="639">
        <v>92.7</v>
      </c>
      <c r="Q34" s="639">
        <v>88.7</v>
      </c>
      <c r="R34" s="639">
        <v>97.8</v>
      </c>
      <c r="S34" s="639">
        <v>302</v>
      </c>
      <c r="T34" s="639">
        <v>357.2</v>
      </c>
      <c r="U34" s="639">
        <v>95.1</v>
      </c>
      <c r="V34" s="639">
        <v>50.6</v>
      </c>
      <c r="W34" s="639">
        <v>4730</v>
      </c>
      <c r="X34" s="639">
        <v>58.2</v>
      </c>
      <c r="Y34" s="639">
        <v>46</v>
      </c>
      <c r="Z34" s="639">
        <v>90.4</v>
      </c>
      <c r="AA34" s="639">
        <v>86.7</v>
      </c>
      <c r="AB34" s="639">
        <v>96.8</v>
      </c>
      <c r="AC34" s="639">
        <v>289</v>
      </c>
      <c r="AD34" s="639">
        <v>339.9</v>
      </c>
      <c r="AE34" s="639">
        <v>93.9</v>
      </c>
      <c r="AF34" s="639">
        <v>47.9</v>
      </c>
      <c r="AH34" s="643">
        <f t="shared" si="80"/>
        <v>0</v>
      </c>
      <c r="AI34" s="643">
        <f t="shared" si="81"/>
        <v>0</v>
      </c>
      <c r="AJ34" s="643">
        <f t="shared" si="82"/>
        <v>0</v>
      </c>
      <c r="AK34" s="643">
        <f t="shared" si="83"/>
        <v>0</v>
      </c>
      <c r="AL34" s="643">
        <f t="shared" si="84"/>
        <v>0</v>
      </c>
      <c r="AM34" s="643">
        <f t="shared" si="85"/>
        <v>0</v>
      </c>
      <c r="AN34" s="643">
        <f t="shared" si="86"/>
        <v>0</v>
      </c>
      <c r="AO34" s="643">
        <f t="shared" si="87"/>
        <v>0</v>
      </c>
      <c r="AP34" s="643">
        <f t="shared" si="88"/>
        <v>0</v>
      </c>
      <c r="AQ34" s="643">
        <f t="shared" si="89"/>
        <v>0</v>
      </c>
      <c r="AR34" s="643">
        <f t="shared" si="90"/>
        <v>0</v>
      </c>
      <c r="AS34" s="643">
        <f t="shared" si="91"/>
        <v>0</v>
      </c>
      <c r="AT34" s="643">
        <f t="shared" si="92"/>
        <v>0</v>
      </c>
      <c r="AU34" s="643">
        <f t="shared" si="93"/>
        <v>0</v>
      </c>
      <c r="AV34" s="643">
        <f t="shared" si="94"/>
        <v>0</v>
      </c>
      <c r="AW34" s="643">
        <f t="shared" si="95"/>
        <v>0</v>
      </c>
      <c r="AX34" s="643">
        <f t="shared" si="96"/>
        <v>0</v>
      </c>
      <c r="AY34" s="643">
        <f t="shared" si="97"/>
        <v>0</v>
      </c>
      <c r="AZ34" s="643">
        <f t="shared" si="98"/>
        <v>0</v>
      </c>
      <c r="BA34" s="643">
        <f t="shared" si="99"/>
        <v>0</v>
      </c>
      <c r="BB34" s="643">
        <f t="shared" si="100"/>
        <v>0</v>
      </c>
      <c r="BC34" s="643">
        <f t="shared" si="101"/>
        <v>0</v>
      </c>
      <c r="BD34" s="643">
        <f t="shared" si="102"/>
        <v>0</v>
      </c>
      <c r="BE34" s="643">
        <f t="shared" si="103"/>
        <v>0</v>
      </c>
      <c r="BF34" s="643">
        <f t="shared" si="104"/>
        <v>0</v>
      </c>
      <c r="BG34" s="643">
        <f t="shared" si="105"/>
        <v>0</v>
      </c>
      <c r="BH34" s="643">
        <f t="shared" si="106"/>
        <v>0</v>
      </c>
      <c r="BI34" s="643">
        <f t="shared" si="107"/>
        <v>0</v>
      </c>
      <c r="BJ34" s="643">
        <f t="shared" si="108"/>
        <v>0</v>
      </c>
      <c r="BK34" s="643">
        <f t="shared" si="109"/>
        <v>0</v>
      </c>
      <c r="BM34" s="644">
        <f t="shared" si="110"/>
        <v>0</v>
      </c>
      <c r="BN34" s="644">
        <f t="shared" si="111"/>
        <v>0</v>
      </c>
      <c r="BO34" s="644">
        <f t="shared" si="112"/>
        <v>0</v>
      </c>
      <c r="BP34" s="644">
        <f t="shared" si="113"/>
        <v>0</v>
      </c>
      <c r="BQ34" s="644">
        <f t="shared" si="114"/>
        <v>0</v>
      </c>
      <c r="BR34" s="644">
        <f t="shared" si="115"/>
        <v>0</v>
      </c>
      <c r="BS34" s="644">
        <f t="shared" si="116"/>
        <v>0</v>
      </c>
      <c r="BT34" s="644">
        <f t="shared" si="117"/>
        <v>0</v>
      </c>
      <c r="BU34" s="644">
        <f t="shared" si="118"/>
        <v>0</v>
      </c>
      <c r="BV34" s="644">
        <f t="shared" si="119"/>
        <v>0</v>
      </c>
    </row>
    <row r="35" spans="1:74" x14ac:dyDescent="0.2">
      <c r="A35" s="543">
        <v>32</v>
      </c>
      <c r="B35" s="543" t="s">
        <v>175</v>
      </c>
      <c r="C35" s="639">
        <v>1537</v>
      </c>
      <c r="D35" s="639">
        <v>53.4</v>
      </c>
      <c r="E35" s="639">
        <v>44.2</v>
      </c>
      <c r="F35" s="639">
        <v>89.4</v>
      </c>
      <c r="G35" s="639">
        <v>85.8</v>
      </c>
      <c r="H35" s="639">
        <v>97</v>
      </c>
      <c r="I35" s="639">
        <v>274.89999999999998</v>
      </c>
      <c r="J35" s="639">
        <v>313.60000000000002</v>
      </c>
      <c r="K35" s="639">
        <v>93.2</v>
      </c>
      <c r="L35" s="639">
        <v>46.8</v>
      </c>
      <c r="M35" s="639">
        <v>1402</v>
      </c>
      <c r="N35" s="639">
        <v>66.2</v>
      </c>
      <c r="O35" s="639">
        <v>55.8</v>
      </c>
      <c r="P35" s="639">
        <v>93.7</v>
      </c>
      <c r="Q35" s="639">
        <v>89.5</v>
      </c>
      <c r="R35" s="639">
        <v>98.5</v>
      </c>
      <c r="S35" s="639">
        <v>309</v>
      </c>
      <c r="T35" s="639">
        <v>363.4</v>
      </c>
      <c r="U35" s="639">
        <v>96</v>
      </c>
      <c r="V35" s="639">
        <v>56.9</v>
      </c>
      <c r="W35" s="639">
        <v>2939</v>
      </c>
      <c r="X35" s="639">
        <v>59.5</v>
      </c>
      <c r="Y35" s="639">
        <v>49.7</v>
      </c>
      <c r="Z35" s="639">
        <v>91.4</v>
      </c>
      <c r="AA35" s="639">
        <v>87.6</v>
      </c>
      <c r="AB35" s="639">
        <v>97.7</v>
      </c>
      <c r="AC35" s="639">
        <v>291.2</v>
      </c>
      <c r="AD35" s="639">
        <v>337.3</v>
      </c>
      <c r="AE35" s="639">
        <v>94.6</v>
      </c>
      <c r="AF35" s="639">
        <v>51.6</v>
      </c>
      <c r="AH35" s="643">
        <f t="shared" si="80"/>
        <v>0</v>
      </c>
      <c r="AI35" s="643">
        <f t="shared" si="81"/>
        <v>0</v>
      </c>
      <c r="AJ35" s="643">
        <f t="shared" si="82"/>
        <v>0</v>
      </c>
      <c r="AK35" s="643">
        <f t="shared" si="83"/>
        <v>0</v>
      </c>
      <c r="AL35" s="643">
        <f t="shared" si="84"/>
        <v>0</v>
      </c>
      <c r="AM35" s="643">
        <f t="shared" si="85"/>
        <v>0</v>
      </c>
      <c r="AN35" s="643">
        <f t="shared" si="86"/>
        <v>0</v>
      </c>
      <c r="AO35" s="643">
        <f t="shared" si="87"/>
        <v>0</v>
      </c>
      <c r="AP35" s="643">
        <f t="shared" si="88"/>
        <v>0</v>
      </c>
      <c r="AQ35" s="643">
        <f t="shared" si="89"/>
        <v>0</v>
      </c>
      <c r="AR35" s="643">
        <f t="shared" si="90"/>
        <v>0</v>
      </c>
      <c r="AS35" s="643">
        <f t="shared" si="91"/>
        <v>0</v>
      </c>
      <c r="AT35" s="643">
        <f t="shared" si="92"/>
        <v>0</v>
      </c>
      <c r="AU35" s="643">
        <f t="shared" si="93"/>
        <v>0</v>
      </c>
      <c r="AV35" s="643">
        <f t="shared" si="94"/>
        <v>0</v>
      </c>
      <c r="AW35" s="643">
        <f t="shared" si="95"/>
        <v>0</v>
      </c>
      <c r="AX35" s="643">
        <f t="shared" si="96"/>
        <v>0</v>
      </c>
      <c r="AY35" s="643">
        <f t="shared" si="97"/>
        <v>0</v>
      </c>
      <c r="AZ35" s="643">
        <f t="shared" si="98"/>
        <v>0</v>
      </c>
      <c r="BA35" s="643">
        <f t="shared" si="99"/>
        <v>0</v>
      </c>
      <c r="BB35" s="643">
        <f t="shared" si="100"/>
        <v>0</v>
      </c>
      <c r="BC35" s="643">
        <f t="shared" si="101"/>
        <v>0</v>
      </c>
      <c r="BD35" s="643">
        <f t="shared" si="102"/>
        <v>0</v>
      </c>
      <c r="BE35" s="643">
        <f t="shared" si="103"/>
        <v>0</v>
      </c>
      <c r="BF35" s="643">
        <f t="shared" si="104"/>
        <v>0</v>
      </c>
      <c r="BG35" s="643">
        <f t="shared" si="105"/>
        <v>0</v>
      </c>
      <c r="BH35" s="643">
        <f t="shared" si="106"/>
        <v>0</v>
      </c>
      <c r="BI35" s="643">
        <f t="shared" si="107"/>
        <v>0</v>
      </c>
      <c r="BJ35" s="643">
        <f t="shared" si="108"/>
        <v>0</v>
      </c>
      <c r="BK35" s="643">
        <f t="shared" si="109"/>
        <v>0</v>
      </c>
      <c r="BM35" s="644">
        <f t="shared" si="110"/>
        <v>0</v>
      </c>
      <c r="BN35" s="644">
        <f t="shared" si="111"/>
        <v>0</v>
      </c>
      <c r="BO35" s="644">
        <f t="shared" si="112"/>
        <v>0</v>
      </c>
      <c r="BP35" s="644">
        <f t="shared" si="113"/>
        <v>0</v>
      </c>
      <c r="BQ35" s="644">
        <f t="shared" si="114"/>
        <v>0</v>
      </c>
      <c r="BR35" s="644">
        <f t="shared" si="115"/>
        <v>0</v>
      </c>
      <c r="BS35" s="644">
        <f t="shared" si="116"/>
        <v>0</v>
      </c>
      <c r="BT35" s="644">
        <f t="shared" si="117"/>
        <v>0</v>
      </c>
      <c r="BU35" s="644">
        <f t="shared" si="118"/>
        <v>0</v>
      </c>
      <c r="BV35" s="644">
        <f t="shared" si="119"/>
        <v>0</v>
      </c>
    </row>
    <row r="36" spans="1:74" x14ac:dyDescent="0.2">
      <c r="A36" s="543">
        <v>33</v>
      </c>
      <c r="B36" s="543" t="s">
        <v>177</v>
      </c>
      <c r="C36" s="639">
        <v>1210</v>
      </c>
      <c r="D36" s="639">
        <v>54.3</v>
      </c>
      <c r="E36" s="639">
        <v>42</v>
      </c>
      <c r="F36" s="639">
        <v>90.7</v>
      </c>
      <c r="G36" s="639">
        <v>82</v>
      </c>
      <c r="H36" s="639">
        <v>96.9</v>
      </c>
      <c r="I36" s="639">
        <v>280.89999999999998</v>
      </c>
      <c r="J36" s="639">
        <v>318.10000000000002</v>
      </c>
      <c r="K36" s="639">
        <v>88.7</v>
      </c>
      <c r="L36" s="639">
        <v>44.5</v>
      </c>
      <c r="M36" s="639">
        <v>1145</v>
      </c>
      <c r="N36" s="639">
        <v>68.8</v>
      </c>
      <c r="O36" s="639">
        <v>53.6</v>
      </c>
      <c r="P36" s="639">
        <v>95.9</v>
      </c>
      <c r="Q36" s="639">
        <v>85.1</v>
      </c>
      <c r="R36" s="639">
        <v>98.6</v>
      </c>
      <c r="S36" s="639">
        <v>316.89999999999998</v>
      </c>
      <c r="T36" s="639">
        <v>363</v>
      </c>
      <c r="U36" s="639">
        <v>89.3</v>
      </c>
      <c r="V36" s="639">
        <v>54.7</v>
      </c>
      <c r="W36" s="639">
        <v>2355</v>
      </c>
      <c r="X36" s="639">
        <v>61.4</v>
      </c>
      <c r="Y36" s="639">
        <v>47.6</v>
      </c>
      <c r="Z36" s="639">
        <v>93.2</v>
      </c>
      <c r="AA36" s="639">
        <v>83.5</v>
      </c>
      <c r="AB36" s="639">
        <v>97.7</v>
      </c>
      <c r="AC36" s="639">
        <v>298.39999999999998</v>
      </c>
      <c r="AD36" s="639">
        <v>340</v>
      </c>
      <c r="AE36" s="639">
        <v>89</v>
      </c>
      <c r="AF36" s="639">
        <v>49.4</v>
      </c>
      <c r="AH36" s="643">
        <f t="shared" si="80"/>
        <v>0</v>
      </c>
      <c r="AI36" s="643">
        <f t="shared" si="81"/>
        <v>0</v>
      </c>
      <c r="AJ36" s="643">
        <f t="shared" si="82"/>
        <v>0</v>
      </c>
      <c r="AK36" s="643">
        <f t="shared" si="83"/>
        <v>0</v>
      </c>
      <c r="AL36" s="643">
        <f t="shared" si="84"/>
        <v>0</v>
      </c>
      <c r="AM36" s="643">
        <f t="shared" si="85"/>
        <v>0</v>
      </c>
      <c r="AN36" s="643">
        <f t="shared" si="86"/>
        <v>0</v>
      </c>
      <c r="AO36" s="643">
        <f t="shared" si="87"/>
        <v>0</v>
      </c>
      <c r="AP36" s="643">
        <f t="shared" si="88"/>
        <v>0</v>
      </c>
      <c r="AQ36" s="643">
        <f t="shared" si="89"/>
        <v>0</v>
      </c>
      <c r="AR36" s="643">
        <f t="shared" si="90"/>
        <v>0</v>
      </c>
      <c r="AS36" s="643">
        <f t="shared" si="91"/>
        <v>0</v>
      </c>
      <c r="AT36" s="643">
        <f t="shared" si="92"/>
        <v>0</v>
      </c>
      <c r="AU36" s="643">
        <f t="shared" si="93"/>
        <v>0</v>
      </c>
      <c r="AV36" s="643">
        <f t="shared" si="94"/>
        <v>0</v>
      </c>
      <c r="AW36" s="643">
        <f t="shared" si="95"/>
        <v>0</v>
      </c>
      <c r="AX36" s="643">
        <f t="shared" si="96"/>
        <v>0</v>
      </c>
      <c r="AY36" s="643">
        <f t="shared" si="97"/>
        <v>0</v>
      </c>
      <c r="AZ36" s="643">
        <f t="shared" si="98"/>
        <v>0</v>
      </c>
      <c r="BA36" s="643">
        <f t="shared" si="99"/>
        <v>0</v>
      </c>
      <c r="BB36" s="643">
        <f t="shared" si="100"/>
        <v>0</v>
      </c>
      <c r="BC36" s="643">
        <f t="shared" si="101"/>
        <v>0</v>
      </c>
      <c r="BD36" s="643">
        <f t="shared" si="102"/>
        <v>0</v>
      </c>
      <c r="BE36" s="643">
        <f t="shared" si="103"/>
        <v>0</v>
      </c>
      <c r="BF36" s="643">
        <f t="shared" si="104"/>
        <v>0</v>
      </c>
      <c r="BG36" s="643">
        <f t="shared" si="105"/>
        <v>0</v>
      </c>
      <c r="BH36" s="643">
        <f t="shared" si="106"/>
        <v>0</v>
      </c>
      <c r="BI36" s="643">
        <f t="shared" si="107"/>
        <v>0</v>
      </c>
      <c r="BJ36" s="643">
        <f t="shared" si="108"/>
        <v>0</v>
      </c>
      <c r="BK36" s="643">
        <f t="shared" si="109"/>
        <v>0</v>
      </c>
      <c r="BM36" s="644">
        <f t="shared" si="110"/>
        <v>0</v>
      </c>
      <c r="BN36" s="644">
        <f t="shared" si="111"/>
        <v>0</v>
      </c>
      <c r="BO36" s="644">
        <f t="shared" si="112"/>
        <v>0</v>
      </c>
      <c r="BP36" s="644">
        <f t="shared" si="113"/>
        <v>0</v>
      </c>
      <c r="BQ36" s="644">
        <f t="shared" si="114"/>
        <v>0</v>
      </c>
      <c r="BR36" s="644">
        <f t="shared" si="115"/>
        <v>0</v>
      </c>
      <c r="BS36" s="644">
        <f t="shared" si="116"/>
        <v>0</v>
      </c>
      <c r="BT36" s="644">
        <f t="shared" si="117"/>
        <v>0</v>
      </c>
      <c r="BU36" s="644">
        <f t="shared" si="118"/>
        <v>0</v>
      </c>
      <c r="BV36" s="644">
        <f t="shared" si="119"/>
        <v>0</v>
      </c>
    </row>
    <row r="37" spans="1:74" x14ac:dyDescent="0.2">
      <c r="A37" s="543">
        <v>34</v>
      </c>
      <c r="B37" s="543" t="s">
        <v>179</v>
      </c>
      <c r="C37" s="639">
        <v>1015</v>
      </c>
      <c r="D37" s="639">
        <v>53.4</v>
      </c>
      <c r="E37" s="639">
        <v>41.4</v>
      </c>
      <c r="F37" s="639">
        <v>89.9</v>
      </c>
      <c r="G37" s="639">
        <v>83.4</v>
      </c>
      <c r="H37" s="639">
        <v>97.6</v>
      </c>
      <c r="I37" s="639">
        <v>276.60000000000002</v>
      </c>
      <c r="J37" s="639">
        <v>317.8</v>
      </c>
      <c r="K37" s="639">
        <v>91.3</v>
      </c>
      <c r="L37" s="639">
        <v>43.8</v>
      </c>
      <c r="M37" s="639">
        <v>1112</v>
      </c>
      <c r="N37" s="639">
        <v>63.8</v>
      </c>
      <c r="O37" s="639">
        <v>51</v>
      </c>
      <c r="P37" s="639">
        <v>95.1</v>
      </c>
      <c r="Q37" s="639">
        <v>87.1</v>
      </c>
      <c r="R37" s="639">
        <v>98.7</v>
      </c>
      <c r="S37" s="639">
        <v>305.7</v>
      </c>
      <c r="T37" s="639">
        <v>357.1</v>
      </c>
      <c r="U37" s="639">
        <v>92.1</v>
      </c>
      <c r="V37" s="639">
        <v>53</v>
      </c>
      <c r="W37" s="639">
        <v>2127</v>
      </c>
      <c r="X37" s="639">
        <v>58.9</v>
      </c>
      <c r="Y37" s="639">
        <v>46.4</v>
      </c>
      <c r="Z37" s="639">
        <v>92.6</v>
      </c>
      <c r="AA37" s="639">
        <v>85.3</v>
      </c>
      <c r="AB37" s="639">
        <v>98.2</v>
      </c>
      <c r="AC37" s="639">
        <v>291.8</v>
      </c>
      <c r="AD37" s="639">
        <v>338.3</v>
      </c>
      <c r="AE37" s="639">
        <v>91.7</v>
      </c>
      <c r="AF37" s="639">
        <v>48.6</v>
      </c>
      <c r="AH37" s="643">
        <f t="shared" si="80"/>
        <v>0</v>
      </c>
      <c r="AI37" s="643">
        <f t="shared" si="81"/>
        <v>0</v>
      </c>
      <c r="AJ37" s="643">
        <f t="shared" si="82"/>
        <v>0</v>
      </c>
      <c r="AK37" s="643">
        <f t="shared" si="83"/>
        <v>0</v>
      </c>
      <c r="AL37" s="643">
        <f t="shared" si="84"/>
        <v>0</v>
      </c>
      <c r="AM37" s="643">
        <f t="shared" si="85"/>
        <v>0</v>
      </c>
      <c r="AN37" s="643">
        <f t="shared" si="86"/>
        <v>0</v>
      </c>
      <c r="AO37" s="643">
        <f t="shared" si="87"/>
        <v>0</v>
      </c>
      <c r="AP37" s="643">
        <f t="shared" si="88"/>
        <v>0</v>
      </c>
      <c r="AQ37" s="643">
        <f t="shared" si="89"/>
        <v>0</v>
      </c>
      <c r="AR37" s="643">
        <f t="shared" si="90"/>
        <v>0</v>
      </c>
      <c r="AS37" s="643">
        <f t="shared" si="91"/>
        <v>0</v>
      </c>
      <c r="AT37" s="643">
        <f t="shared" si="92"/>
        <v>0</v>
      </c>
      <c r="AU37" s="643">
        <f t="shared" si="93"/>
        <v>0</v>
      </c>
      <c r="AV37" s="643">
        <f t="shared" si="94"/>
        <v>0</v>
      </c>
      <c r="AW37" s="643">
        <f t="shared" si="95"/>
        <v>0</v>
      </c>
      <c r="AX37" s="643">
        <f t="shared" si="96"/>
        <v>0</v>
      </c>
      <c r="AY37" s="643">
        <f t="shared" si="97"/>
        <v>0</v>
      </c>
      <c r="AZ37" s="643">
        <f t="shared" si="98"/>
        <v>0</v>
      </c>
      <c r="BA37" s="643">
        <f t="shared" si="99"/>
        <v>0</v>
      </c>
      <c r="BB37" s="643">
        <f t="shared" si="100"/>
        <v>0</v>
      </c>
      <c r="BC37" s="643">
        <f t="shared" si="101"/>
        <v>0</v>
      </c>
      <c r="BD37" s="643">
        <f t="shared" si="102"/>
        <v>0</v>
      </c>
      <c r="BE37" s="643">
        <f t="shared" si="103"/>
        <v>0</v>
      </c>
      <c r="BF37" s="643">
        <f t="shared" si="104"/>
        <v>0</v>
      </c>
      <c r="BG37" s="643">
        <f t="shared" si="105"/>
        <v>0</v>
      </c>
      <c r="BH37" s="643">
        <f t="shared" si="106"/>
        <v>0</v>
      </c>
      <c r="BI37" s="643">
        <f t="shared" si="107"/>
        <v>0</v>
      </c>
      <c r="BJ37" s="643">
        <f t="shared" si="108"/>
        <v>0</v>
      </c>
      <c r="BK37" s="643">
        <f t="shared" si="109"/>
        <v>0</v>
      </c>
      <c r="BM37" s="644">
        <f t="shared" si="110"/>
        <v>0</v>
      </c>
      <c r="BN37" s="644">
        <f t="shared" si="111"/>
        <v>0</v>
      </c>
      <c r="BO37" s="644">
        <f t="shared" si="112"/>
        <v>0</v>
      </c>
      <c r="BP37" s="644">
        <f t="shared" si="113"/>
        <v>0</v>
      </c>
      <c r="BQ37" s="644">
        <f t="shared" si="114"/>
        <v>0</v>
      </c>
      <c r="BR37" s="644">
        <f t="shared" si="115"/>
        <v>0</v>
      </c>
      <c r="BS37" s="644">
        <f t="shared" si="116"/>
        <v>0</v>
      </c>
      <c r="BT37" s="644">
        <f t="shared" si="117"/>
        <v>0</v>
      </c>
      <c r="BU37" s="644">
        <f t="shared" si="118"/>
        <v>0</v>
      </c>
      <c r="BV37" s="644">
        <f t="shared" si="119"/>
        <v>0</v>
      </c>
    </row>
    <row r="38" spans="1:74" x14ac:dyDescent="0.2">
      <c r="A38" s="543">
        <v>35</v>
      </c>
      <c r="B38" s="543" t="s">
        <v>181</v>
      </c>
      <c r="C38" s="639">
        <v>1661</v>
      </c>
      <c r="D38" s="639">
        <v>62.4</v>
      </c>
      <c r="E38" s="639">
        <v>48.9</v>
      </c>
      <c r="F38" s="639">
        <v>92.3</v>
      </c>
      <c r="G38" s="639">
        <v>89.5</v>
      </c>
      <c r="H38" s="639">
        <v>97.9</v>
      </c>
      <c r="I38" s="639">
        <v>297.89999999999998</v>
      </c>
      <c r="J38" s="639">
        <v>344.2</v>
      </c>
      <c r="K38" s="639">
        <v>94.9</v>
      </c>
      <c r="L38" s="639">
        <v>50.9</v>
      </c>
      <c r="M38" s="639">
        <v>1487</v>
      </c>
      <c r="N38" s="639">
        <v>73.900000000000006</v>
      </c>
      <c r="O38" s="639">
        <v>59.8</v>
      </c>
      <c r="P38" s="639">
        <v>96</v>
      </c>
      <c r="Q38" s="639">
        <v>93.5</v>
      </c>
      <c r="R38" s="639">
        <v>98.4</v>
      </c>
      <c r="S38" s="639">
        <v>329.3</v>
      </c>
      <c r="T38" s="639">
        <v>384.3</v>
      </c>
      <c r="U38" s="639">
        <v>96.8</v>
      </c>
      <c r="V38" s="639">
        <v>61</v>
      </c>
      <c r="W38" s="639">
        <v>3148</v>
      </c>
      <c r="X38" s="639">
        <v>67.8</v>
      </c>
      <c r="Y38" s="639">
        <v>54.1</v>
      </c>
      <c r="Z38" s="639">
        <v>94.1</v>
      </c>
      <c r="AA38" s="639">
        <v>91.4</v>
      </c>
      <c r="AB38" s="639">
        <v>98.1</v>
      </c>
      <c r="AC38" s="639">
        <v>312.7</v>
      </c>
      <c r="AD38" s="639">
        <v>363.2</v>
      </c>
      <c r="AE38" s="639">
        <v>95.8</v>
      </c>
      <c r="AF38" s="639">
        <v>55.7</v>
      </c>
      <c r="AH38" s="643">
        <f t="shared" si="80"/>
        <v>0</v>
      </c>
      <c r="AI38" s="643">
        <f t="shared" si="81"/>
        <v>0</v>
      </c>
      <c r="AJ38" s="643">
        <f t="shared" si="82"/>
        <v>0</v>
      </c>
      <c r="AK38" s="643">
        <f t="shared" si="83"/>
        <v>0</v>
      </c>
      <c r="AL38" s="643">
        <f t="shared" si="84"/>
        <v>0</v>
      </c>
      <c r="AM38" s="643">
        <f t="shared" si="85"/>
        <v>0</v>
      </c>
      <c r="AN38" s="643">
        <f t="shared" si="86"/>
        <v>0</v>
      </c>
      <c r="AO38" s="643">
        <f t="shared" si="87"/>
        <v>0</v>
      </c>
      <c r="AP38" s="643">
        <f t="shared" si="88"/>
        <v>0</v>
      </c>
      <c r="AQ38" s="643">
        <f t="shared" si="89"/>
        <v>0</v>
      </c>
      <c r="AR38" s="643">
        <f t="shared" si="90"/>
        <v>0</v>
      </c>
      <c r="AS38" s="643">
        <f t="shared" si="91"/>
        <v>0</v>
      </c>
      <c r="AT38" s="643">
        <f t="shared" si="92"/>
        <v>0</v>
      </c>
      <c r="AU38" s="643">
        <f t="shared" si="93"/>
        <v>0</v>
      </c>
      <c r="AV38" s="643">
        <f t="shared" si="94"/>
        <v>0</v>
      </c>
      <c r="AW38" s="643">
        <f t="shared" si="95"/>
        <v>0</v>
      </c>
      <c r="AX38" s="643">
        <f t="shared" si="96"/>
        <v>0</v>
      </c>
      <c r="AY38" s="643">
        <f t="shared" si="97"/>
        <v>0</v>
      </c>
      <c r="AZ38" s="643">
        <f t="shared" si="98"/>
        <v>0</v>
      </c>
      <c r="BA38" s="643">
        <f t="shared" si="99"/>
        <v>0</v>
      </c>
      <c r="BB38" s="643">
        <f t="shared" si="100"/>
        <v>0</v>
      </c>
      <c r="BC38" s="643">
        <f t="shared" si="101"/>
        <v>0</v>
      </c>
      <c r="BD38" s="643">
        <f t="shared" si="102"/>
        <v>0</v>
      </c>
      <c r="BE38" s="643">
        <f t="shared" si="103"/>
        <v>0</v>
      </c>
      <c r="BF38" s="643">
        <f t="shared" si="104"/>
        <v>0</v>
      </c>
      <c r="BG38" s="643">
        <f t="shared" si="105"/>
        <v>0</v>
      </c>
      <c r="BH38" s="643">
        <f t="shared" si="106"/>
        <v>0</v>
      </c>
      <c r="BI38" s="643">
        <f t="shared" si="107"/>
        <v>0</v>
      </c>
      <c r="BJ38" s="643">
        <f t="shared" si="108"/>
        <v>0</v>
      </c>
      <c r="BK38" s="643">
        <f t="shared" si="109"/>
        <v>0</v>
      </c>
      <c r="BM38" s="644">
        <f t="shared" si="110"/>
        <v>0</v>
      </c>
      <c r="BN38" s="644">
        <f t="shared" si="111"/>
        <v>0</v>
      </c>
      <c r="BO38" s="644">
        <f t="shared" si="112"/>
        <v>0</v>
      </c>
      <c r="BP38" s="644">
        <f t="shared" si="113"/>
        <v>0</v>
      </c>
      <c r="BQ38" s="644">
        <f t="shared" si="114"/>
        <v>0</v>
      </c>
      <c r="BR38" s="644">
        <f t="shared" si="115"/>
        <v>0</v>
      </c>
      <c r="BS38" s="644">
        <f t="shared" si="116"/>
        <v>0</v>
      </c>
      <c r="BT38" s="644">
        <f t="shared" si="117"/>
        <v>0</v>
      </c>
      <c r="BU38" s="644">
        <f t="shared" si="118"/>
        <v>0</v>
      </c>
      <c r="BV38" s="644">
        <f t="shared" si="119"/>
        <v>0</v>
      </c>
    </row>
    <row r="39" spans="1:74" x14ac:dyDescent="0.2">
      <c r="A39" s="543">
        <v>36</v>
      </c>
      <c r="B39" s="543" t="s">
        <v>183</v>
      </c>
      <c r="C39" s="639">
        <v>942</v>
      </c>
      <c r="D39" s="639">
        <v>60.1</v>
      </c>
      <c r="E39" s="639">
        <v>49</v>
      </c>
      <c r="F39" s="639">
        <v>90.9</v>
      </c>
      <c r="G39" s="639">
        <v>88.4</v>
      </c>
      <c r="H39" s="639">
        <v>97.2</v>
      </c>
      <c r="I39" s="639">
        <v>291.60000000000002</v>
      </c>
      <c r="J39" s="639">
        <v>336.1</v>
      </c>
      <c r="K39" s="639">
        <v>95.4</v>
      </c>
      <c r="L39" s="639">
        <v>51.1</v>
      </c>
      <c r="M39" s="639">
        <v>892</v>
      </c>
      <c r="N39" s="639">
        <v>69.7</v>
      </c>
      <c r="O39" s="639">
        <v>60</v>
      </c>
      <c r="P39" s="639">
        <v>93.6</v>
      </c>
      <c r="Q39" s="639">
        <v>91.4</v>
      </c>
      <c r="R39" s="639">
        <v>98.2</v>
      </c>
      <c r="S39" s="639">
        <v>317.8</v>
      </c>
      <c r="T39" s="639">
        <v>374.3</v>
      </c>
      <c r="U39" s="639">
        <v>97.5</v>
      </c>
      <c r="V39" s="639">
        <v>61.1</v>
      </c>
      <c r="W39" s="639">
        <v>1834</v>
      </c>
      <c r="X39" s="639">
        <v>64.8</v>
      </c>
      <c r="Y39" s="639">
        <v>54.4</v>
      </c>
      <c r="Z39" s="639">
        <v>92.2</v>
      </c>
      <c r="AA39" s="639">
        <v>89.9</v>
      </c>
      <c r="AB39" s="639">
        <v>97.7</v>
      </c>
      <c r="AC39" s="639">
        <v>304.3</v>
      </c>
      <c r="AD39" s="639">
        <v>354.7</v>
      </c>
      <c r="AE39" s="639">
        <v>96.5</v>
      </c>
      <c r="AF39" s="639">
        <v>55.9</v>
      </c>
      <c r="AH39" s="643">
        <f t="shared" si="80"/>
        <v>0</v>
      </c>
      <c r="AI39" s="643">
        <f t="shared" si="81"/>
        <v>0</v>
      </c>
      <c r="AJ39" s="643">
        <f t="shared" si="82"/>
        <v>0</v>
      </c>
      <c r="AK39" s="643">
        <f t="shared" si="83"/>
        <v>0</v>
      </c>
      <c r="AL39" s="643">
        <f t="shared" si="84"/>
        <v>0</v>
      </c>
      <c r="AM39" s="643">
        <f t="shared" si="85"/>
        <v>0</v>
      </c>
      <c r="AN39" s="643">
        <f t="shared" si="86"/>
        <v>0</v>
      </c>
      <c r="AO39" s="643">
        <f t="shared" si="87"/>
        <v>0</v>
      </c>
      <c r="AP39" s="643">
        <f t="shared" si="88"/>
        <v>0</v>
      </c>
      <c r="AQ39" s="643">
        <f t="shared" si="89"/>
        <v>0</v>
      </c>
      <c r="AR39" s="643">
        <f t="shared" si="90"/>
        <v>0</v>
      </c>
      <c r="AS39" s="643">
        <f t="shared" si="91"/>
        <v>0</v>
      </c>
      <c r="AT39" s="643">
        <f t="shared" si="92"/>
        <v>0</v>
      </c>
      <c r="AU39" s="643">
        <f t="shared" si="93"/>
        <v>0</v>
      </c>
      <c r="AV39" s="643">
        <f t="shared" si="94"/>
        <v>0</v>
      </c>
      <c r="AW39" s="643">
        <f t="shared" si="95"/>
        <v>0</v>
      </c>
      <c r="AX39" s="643">
        <f t="shared" si="96"/>
        <v>0</v>
      </c>
      <c r="AY39" s="643">
        <f t="shared" si="97"/>
        <v>0</v>
      </c>
      <c r="AZ39" s="643">
        <f t="shared" si="98"/>
        <v>0</v>
      </c>
      <c r="BA39" s="643">
        <f t="shared" si="99"/>
        <v>0</v>
      </c>
      <c r="BB39" s="643">
        <f t="shared" si="100"/>
        <v>0</v>
      </c>
      <c r="BC39" s="643">
        <f t="shared" si="101"/>
        <v>0</v>
      </c>
      <c r="BD39" s="643">
        <f t="shared" si="102"/>
        <v>0</v>
      </c>
      <c r="BE39" s="643">
        <f t="shared" si="103"/>
        <v>0</v>
      </c>
      <c r="BF39" s="643">
        <f t="shared" si="104"/>
        <v>0</v>
      </c>
      <c r="BG39" s="643">
        <f t="shared" si="105"/>
        <v>0</v>
      </c>
      <c r="BH39" s="643">
        <f t="shared" si="106"/>
        <v>0</v>
      </c>
      <c r="BI39" s="643">
        <f t="shared" si="107"/>
        <v>0</v>
      </c>
      <c r="BJ39" s="643">
        <f t="shared" si="108"/>
        <v>0</v>
      </c>
      <c r="BK39" s="643">
        <f t="shared" si="109"/>
        <v>0</v>
      </c>
      <c r="BM39" s="644">
        <f t="shared" si="110"/>
        <v>0</v>
      </c>
      <c r="BN39" s="644">
        <f t="shared" si="111"/>
        <v>0</v>
      </c>
      <c r="BO39" s="644">
        <f t="shared" si="112"/>
        <v>0</v>
      </c>
      <c r="BP39" s="644">
        <f t="shared" si="113"/>
        <v>0</v>
      </c>
      <c r="BQ39" s="644">
        <f t="shared" si="114"/>
        <v>0</v>
      </c>
      <c r="BR39" s="644">
        <f t="shared" si="115"/>
        <v>0</v>
      </c>
      <c r="BS39" s="644">
        <f t="shared" si="116"/>
        <v>0</v>
      </c>
      <c r="BT39" s="644">
        <f t="shared" si="117"/>
        <v>0</v>
      </c>
      <c r="BU39" s="644">
        <f t="shared" si="118"/>
        <v>0</v>
      </c>
      <c r="BV39" s="644">
        <f t="shared" si="119"/>
        <v>0</v>
      </c>
    </row>
    <row r="40" spans="1:74" x14ac:dyDescent="0.2">
      <c r="A40" s="543">
        <v>37</v>
      </c>
      <c r="B40" s="543" t="s">
        <v>185</v>
      </c>
      <c r="C40" s="639">
        <v>1402</v>
      </c>
      <c r="D40" s="639">
        <v>65.8</v>
      </c>
      <c r="E40" s="639">
        <v>51.9</v>
      </c>
      <c r="F40" s="639">
        <v>94</v>
      </c>
      <c r="G40" s="639">
        <v>90.2</v>
      </c>
      <c r="H40" s="639">
        <v>98</v>
      </c>
      <c r="I40" s="639">
        <v>310.2</v>
      </c>
      <c r="J40" s="639">
        <v>360.5</v>
      </c>
      <c r="K40" s="639">
        <v>95</v>
      </c>
      <c r="L40" s="639">
        <v>52.9</v>
      </c>
      <c r="M40" s="639">
        <v>1377</v>
      </c>
      <c r="N40" s="639">
        <v>76.8</v>
      </c>
      <c r="O40" s="639">
        <v>62</v>
      </c>
      <c r="P40" s="639">
        <v>96.1</v>
      </c>
      <c r="Q40" s="639">
        <v>91.9</v>
      </c>
      <c r="R40" s="639">
        <v>98.7</v>
      </c>
      <c r="S40" s="639">
        <v>335.6</v>
      </c>
      <c r="T40" s="639">
        <v>395.8</v>
      </c>
      <c r="U40" s="639">
        <v>95.3</v>
      </c>
      <c r="V40" s="639">
        <v>62.6</v>
      </c>
      <c r="W40" s="639">
        <v>2779</v>
      </c>
      <c r="X40" s="639">
        <v>71.2</v>
      </c>
      <c r="Y40" s="639">
        <v>56.9</v>
      </c>
      <c r="Z40" s="639">
        <v>95</v>
      </c>
      <c r="AA40" s="639">
        <v>91</v>
      </c>
      <c r="AB40" s="639">
        <v>98.3</v>
      </c>
      <c r="AC40" s="639">
        <v>322.8</v>
      </c>
      <c r="AD40" s="639">
        <v>378</v>
      </c>
      <c r="AE40" s="639">
        <v>95.1</v>
      </c>
      <c r="AF40" s="639">
        <v>57.7</v>
      </c>
      <c r="AH40" s="643">
        <f t="shared" si="80"/>
        <v>0</v>
      </c>
      <c r="AI40" s="643">
        <f t="shared" si="81"/>
        <v>0</v>
      </c>
      <c r="AJ40" s="643">
        <f t="shared" si="82"/>
        <v>0</v>
      </c>
      <c r="AK40" s="643">
        <f t="shared" si="83"/>
        <v>0</v>
      </c>
      <c r="AL40" s="643">
        <f t="shared" si="84"/>
        <v>0</v>
      </c>
      <c r="AM40" s="643">
        <f t="shared" si="85"/>
        <v>0</v>
      </c>
      <c r="AN40" s="643">
        <f t="shared" si="86"/>
        <v>0</v>
      </c>
      <c r="AO40" s="643">
        <f t="shared" si="87"/>
        <v>0</v>
      </c>
      <c r="AP40" s="643">
        <f t="shared" si="88"/>
        <v>0</v>
      </c>
      <c r="AQ40" s="643">
        <f t="shared" si="89"/>
        <v>0</v>
      </c>
      <c r="AR40" s="643">
        <f t="shared" si="90"/>
        <v>0</v>
      </c>
      <c r="AS40" s="643">
        <f t="shared" si="91"/>
        <v>0</v>
      </c>
      <c r="AT40" s="643">
        <f t="shared" si="92"/>
        <v>0</v>
      </c>
      <c r="AU40" s="643">
        <f t="shared" si="93"/>
        <v>0</v>
      </c>
      <c r="AV40" s="643">
        <f t="shared" si="94"/>
        <v>0</v>
      </c>
      <c r="AW40" s="643">
        <f t="shared" si="95"/>
        <v>0</v>
      </c>
      <c r="AX40" s="643">
        <f t="shared" si="96"/>
        <v>0</v>
      </c>
      <c r="AY40" s="643">
        <f t="shared" si="97"/>
        <v>0</v>
      </c>
      <c r="AZ40" s="643">
        <f t="shared" si="98"/>
        <v>0</v>
      </c>
      <c r="BA40" s="643">
        <f t="shared" si="99"/>
        <v>0</v>
      </c>
      <c r="BB40" s="643">
        <f t="shared" si="100"/>
        <v>0</v>
      </c>
      <c r="BC40" s="643">
        <f t="shared" si="101"/>
        <v>0</v>
      </c>
      <c r="BD40" s="643">
        <f t="shared" si="102"/>
        <v>0</v>
      </c>
      <c r="BE40" s="643">
        <f t="shared" si="103"/>
        <v>0</v>
      </c>
      <c r="BF40" s="643">
        <f t="shared" si="104"/>
        <v>0</v>
      </c>
      <c r="BG40" s="643">
        <f t="shared" si="105"/>
        <v>0</v>
      </c>
      <c r="BH40" s="643">
        <f t="shared" si="106"/>
        <v>0</v>
      </c>
      <c r="BI40" s="643">
        <f t="shared" si="107"/>
        <v>0</v>
      </c>
      <c r="BJ40" s="643">
        <f t="shared" si="108"/>
        <v>0</v>
      </c>
      <c r="BK40" s="643">
        <f t="shared" si="109"/>
        <v>0</v>
      </c>
      <c r="BM40" s="644">
        <f t="shared" si="110"/>
        <v>0</v>
      </c>
      <c r="BN40" s="644">
        <f t="shared" si="111"/>
        <v>0</v>
      </c>
      <c r="BO40" s="644">
        <f t="shared" si="112"/>
        <v>0</v>
      </c>
      <c r="BP40" s="644">
        <f t="shared" si="113"/>
        <v>0</v>
      </c>
      <c r="BQ40" s="644">
        <f t="shared" si="114"/>
        <v>0</v>
      </c>
      <c r="BR40" s="644">
        <f t="shared" si="115"/>
        <v>0</v>
      </c>
      <c r="BS40" s="644">
        <f t="shared" si="116"/>
        <v>0</v>
      </c>
      <c r="BT40" s="644">
        <f t="shared" si="117"/>
        <v>0</v>
      </c>
      <c r="BU40" s="644">
        <f t="shared" si="118"/>
        <v>0</v>
      </c>
      <c r="BV40" s="644">
        <f t="shared" si="119"/>
        <v>0</v>
      </c>
    </row>
    <row r="41" spans="1:74" x14ac:dyDescent="0.2">
      <c r="A41" s="543">
        <v>38</v>
      </c>
      <c r="B41" s="543" t="s">
        <v>187</v>
      </c>
      <c r="C41" s="639">
        <v>1315</v>
      </c>
      <c r="D41" s="639">
        <v>59.6</v>
      </c>
      <c r="E41" s="639">
        <v>52.2</v>
      </c>
      <c r="F41" s="639">
        <v>91.5</v>
      </c>
      <c r="G41" s="639">
        <v>89</v>
      </c>
      <c r="H41" s="639">
        <v>97.4</v>
      </c>
      <c r="I41" s="639">
        <v>290</v>
      </c>
      <c r="J41" s="639">
        <v>333.9</v>
      </c>
      <c r="K41" s="639">
        <v>94.7</v>
      </c>
      <c r="L41" s="639">
        <v>55.7</v>
      </c>
      <c r="M41" s="639">
        <v>1265</v>
      </c>
      <c r="N41" s="639">
        <v>69.3</v>
      </c>
      <c r="O41" s="639">
        <v>60.6</v>
      </c>
      <c r="P41" s="639">
        <v>93.9</v>
      </c>
      <c r="Q41" s="639">
        <v>91.3</v>
      </c>
      <c r="R41" s="639">
        <v>97.9</v>
      </c>
      <c r="S41" s="639">
        <v>316.39999999999998</v>
      </c>
      <c r="T41" s="639">
        <v>372.1</v>
      </c>
      <c r="U41" s="639">
        <v>95.8</v>
      </c>
      <c r="V41" s="639">
        <v>63.1</v>
      </c>
      <c r="W41" s="639">
        <v>2580</v>
      </c>
      <c r="X41" s="639">
        <v>64.400000000000006</v>
      </c>
      <c r="Y41" s="639">
        <v>56.3</v>
      </c>
      <c r="Z41" s="639">
        <v>92.7</v>
      </c>
      <c r="AA41" s="639">
        <v>90.2</v>
      </c>
      <c r="AB41" s="639">
        <v>97.7</v>
      </c>
      <c r="AC41" s="639">
        <v>302.89999999999998</v>
      </c>
      <c r="AD41" s="639">
        <v>352.6</v>
      </c>
      <c r="AE41" s="639">
        <v>95.2</v>
      </c>
      <c r="AF41" s="639">
        <v>59.3</v>
      </c>
      <c r="AH41" s="643">
        <f t="shared" si="80"/>
        <v>0</v>
      </c>
      <c r="AI41" s="643">
        <f t="shared" si="81"/>
        <v>0</v>
      </c>
      <c r="AJ41" s="643">
        <f t="shared" si="82"/>
        <v>0</v>
      </c>
      <c r="AK41" s="643">
        <f t="shared" si="83"/>
        <v>0</v>
      </c>
      <c r="AL41" s="643">
        <f t="shared" si="84"/>
        <v>0</v>
      </c>
      <c r="AM41" s="643">
        <f t="shared" si="85"/>
        <v>0</v>
      </c>
      <c r="AN41" s="643">
        <f t="shared" si="86"/>
        <v>0</v>
      </c>
      <c r="AO41" s="643">
        <f t="shared" si="87"/>
        <v>0</v>
      </c>
      <c r="AP41" s="643">
        <f t="shared" si="88"/>
        <v>0</v>
      </c>
      <c r="AQ41" s="643">
        <f t="shared" si="89"/>
        <v>0</v>
      </c>
      <c r="AR41" s="643">
        <f t="shared" si="90"/>
        <v>0</v>
      </c>
      <c r="AS41" s="643">
        <f t="shared" si="91"/>
        <v>0</v>
      </c>
      <c r="AT41" s="643">
        <f t="shared" si="92"/>
        <v>0</v>
      </c>
      <c r="AU41" s="643">
        <f t="shared" si="93"/>
        <v>0</v>
      </c>
      <c r="AV41" s="643">
        <f t="shared" si="94"/>
        <v>0</v>
      </c>
      <c r="AW41" s="643">
        <f t="shared" si="95"/>
        <v>0</v>
      </c>
      <c r="AX41" s="643">
        <f t="shared" si="96"/>
        <v>0</v>
      </c>
      <c r="AY41" s="643">
        <f t="shared" si="97"/>
        <v>0</v>
      </c>
      <c r="AZ41" s="643">
        <f t="shared" si="98"/>
        <v>0</v>
      </c>
      <c r="BA41" s="643">
        <f t="shared" si="99"/>
        <v>0</v>
      </c>
      <c r="BB41" s="643">
        <f t="shared" si="100"/>
        <v>0</v>
      </c>
      <c r="BC41" s="643">
        <f t="shared" si="101"/>
        <v>0</v>
      </c>
      <c r="BD41" s="643">
        <f t="shared" si="102"/>
        <v>0</v>
      </c>
      <c r="BE41" s="643">
        <f t="shared" si="103"/>
        <v>0</v>
      </c>
      <c r="BF41" s="643">
        <f t="shared" si="104"/>
        <v>0</v>
      </c>
      <c r="BG41" s="643">
        <f t="shared" si="105"/>
        <v>0</v>
      </c>
      <c r="BH41" s="643">
        <f t="shared" si="106"/>
        <v>0</v>
      </c>
      <c r="BI41" s="643">
        <f t="shared" si="107"/>
        <v>0</v>
      </c>
      <c r="BJ41" s="643">
        <f t="shared" si="108"/>
        <v>0</v>
      </c>
      <c r="BK41" s="643">
        <f t="shared" si="109"/>
        <v>0</v>
      </c>
      <c r="BM41" s="644">
        <f t="shared" si="110"/>
        <v>0</v>
      </c>
      <c r="BN41" s="644">
        <f t="shared" si="111"/>
        <v>0</v>
      </c>
      <c r="BO41" s="644">
        <f t="shared" si="112"/>
        <v>0</v>
      </c>
      <c r="BP41" s="644">
        <f t="shared" si="113"/>
        <v>0</v>
      </c>
      <c r="BQ41" s="644">
        <f t="shared" si="114"/>
        <v>0</v>
      </c>
      <c r="BR41" s="644">
        <f t="shared" si="115"/>
        <v>0</v>
      </c>
      <c r="BS41" s="644">
        <f t="shared" si="116"/>
        <v>0</v>
      </c>
      <c r="BT41" s="644">
        <f t="shared" si="117"/>
        <v>0</v>
      </c>
      <c r="BU41" s="644">
        <f t="shared" si="118"/>
        <v>0</v>
      </c>
      <c r="BV41" s="644">
        <f t="shared" si="119"/>
        <v>0</v>
      </c>
    </row>
    <row r="42" spans="1:74" x14ac:dyDescent="0.2">
      <c r="A42" s="543">
        <v>39</v>
      </c>
      <c r="B42" s="543" t="s">
        <v>189</v>
      </c>
      <c r="C42" s="639">
        <v>1457</v>
      </c>
      <c r="D42" s="639">
        <v>75.2</v>
      </c>
      <c r="E42" s="639">
        <v>67</v>
      </c>
      <c r="F42" s="639">
        <v>96.3</v>
      </c>
      <c r="G42" s="639">
        <v>94.6</v>
      </c>
      <c r="H42" s="639">
        <v>98.6</v>
      </c>
      <c r="I42" s="639">
        <v>340</v>
      </c>
      <c r="J42" s="639">
        <v>424.5</v>
      </c>
      <c r="K42" s="639">
        <v>97</v>
      </c>
      <c r="L42" s="639">
        <v>68.2</v>
      </c>
      <c r="M42" s="639">
        <v>1397</v>
      </c>
      <c r="N42" s="639">
        <v>81.2</v>
      </c>
      <c r="O42" s="639">
        <v>72.900000000000006</v>
      </c>
      <c r="P42" s="639">
        <v>97.4</v>
      </c>
      <c r="Q42" s="639">
        <v>96.1</v>
      </c>
      <c r="R42" s="639">
        <v>99.5</v>
      </c>
      <c r="S42" s="639">
        <v>359.6</v>
      </c>
      <c r="T42" s="639">
        <v>432.2</v>
      </c>
      <c r="U42" s="639">
        <v>98.1</v>
      </c>
      <c r="V42" s="639">
        <v>73.5</v>
      </c>
      <c r="W42" s="639">
        <v>2854</v>
      </c>
      <c r="X42" s="639">
        <v>78.099999999999994</v>
      </c>
      <c r="Y42" s="639">
        <v>69.900000000000006</v>
      </c>
      <c r="Z42" s="639">
        <v>96.8</v>
      </c>
      <c r="AA42" s="639">
        <v>95.4</v>
      </c>
      <c r="AB42" s="639">
        <v>99</v>
      </c>
      <c r="AC42" s="639">
        <v>349.6</v>
      </c>
      <c r="AD42" s="639">
        <v>428.3</v>
      </c>
      <c r="AE42" s="639">
        <v>97.5</v>
      </c>
      <c r="AF42" s="639">
        <v>70.8</v>
      </c>
      <c r="AH42" s="643">
        <f t="shared" si="80"/>
        <v>0</v>
      </c>
      <c r="AI42" s="643">
        <f t="shared" si="81"/>
        <v>0</v>
      </c>
      <c r="AJ42" s="643">
        <f t="shared" si="82"/>
        <v>0</v>
      </c>
      <c r="AK42" s="643">
        <f t="shared" si="83"/>
        <v>0</v>
      </c>
      <c r="AL42" s="643">
        <f t="shared" si="84"/>
        <v>0</v>
      </c>
      <c r="AM42" s="643">
        <f t="shared" si="85"/>
        <v>0</v>
      </c>
      <c r="AN42" s="643">
        <f t="shared" si="86"/>
        <v>0</v>
      </c>
      <c r="AO42" s="643">
        <f t="shared" si="87"/>
        <v>0</v>
      </c>
      <c r="AP42" s="643">
        <f t="shared" si="88"/>
        <v>0</v>
      </c>
      <c r="AQ42" s="643">
        <f t="shared" si="89"/>
        <v>0</v>
      </c>
      <c r="AR42" s="643">
        <f t="shared" si="90"/>
        <v>0</v>
      </c>
      <c r="AS42" s="643">
        <f t="shared" si="91"/>
        <v>0</v>
      </c>
      <c r="AT42" s="643">
        <f t="shared" si="92"/>
        <v>0</v>
      </c>
      <c r="AU42" s="643">
        <f t="shared" si="93"/>
        <v>0</v>
      </c>
      <c r="AV42" s="643">
        <f t="shared" si="94"/>
        <v>0</v>
      </c>
      <c r="AW42" s="643">
        <f t="shared" si="95"/>
        <v>0</v>
      </c>
      <c r="AX42" s="643">
        <f t="shared" si="96"/>
        <v>0</v>
      </c>
      <c r="AY42" s="643">
        <f t="shared" si="97"/>
        <v>0</v>
      </c>
      <c r="AZ42" s="643">
        <f t="shared" si="98"/>
        <v>0</v>
      </c>
      <c r="BA42" s="643">
        <f t="shared" si="99"/>
        <v>0</v>
      </c>
      <c r="BB42" s="643">
        <f t="shared" si="100"/>
        <v>0</v>
      </c>
      <c r="BC42" s="643">
        <f t="shared" si="101"/>
        <v>0</v>
      </c>
      <c r="BD42" s="643">
        <f t="shared" si="102"/>
        <v>0</v>
      </c>
      <c r="BE42" s="643">
        <f t="shared" si="103"/>
        <v>0</v>
      </c>
      <c r="BF42" s="643">
        <f t="shared" si="104"/>
        <v>0</v>
      </c>
      <c r="BG42" s="643">
        <f t="shared" si="105"/>
        <v>0</v>
      </c>
      <c r="BH42" s="643">
        <f t="shared" si="106"/>
        <v>0</v>
      </c>
      <c r="BI42" s="643">
        <f t="shared" si="107"/>
        <v>0</v>
      </c>
      <c r="BJ42" s="643">
        <f t="shared" si="108"/>
        <v>0</v>
      </c>
      <c r="BK42" s="643">
        <f t="shared" si="109"/>
        <v>0</v>
      </c>
      <c r="BM42" s="644">
        <f t="shared" si="110"/>
        <v>0</v>
      </c>
      <c r="BN42" s="644">
        <f t="shared" si="111"/>
        <v>0</v>
      </c>
      <c r="BO42" s="644">
        <f t="shared" si="112"/>
        <v>0</v>
      </c>
      <c r="BP42" s="644">
        <f t="shared" si="113"/>
        <v>0</v>
      </c>
      <c r="BQ42" s="644">
        <f t="shared" si="114"/>
        <v>0</v>
      </c>
      <c r="BR42" s="644">
        <f t="shared" si="115"/>
        <v>0</v>
      </c>
      <c r="BS42" s="644">
        <f t="shared" si="116"/>
        <v>0</v>
      </c>
      <c r="BT42" s="644">
        <f t="shared" si="117"/>
        <v>0</v>
      </c>
      <c r="BU42" s="644">
        <f t="shared" si="118"/>
        <v>0</v>
      </c>
      <c r="BV42" s="644">
        <f t="shared" si="119"/>
        <v>0</v>
      </c>
    </row>
    <row r="43" spans="1:74" x14ac:dyDescent="0.2">
      <c r="A43" s="543">
        <v>40</v>
      </c>
      <c r="B43" s="543" t="s">
        <v>191</v>
      </c>
      <c r="C43" s="639">
        <v>1243</v>
      </c>
      <c r="D43" s="639">
        <v>60</v>
      </c>
      <c r="E43" s="639">
        <v>53.7</v>
      </c>
      <c r="F43" s="639">
        <v>94</v>
      </c>
      <c r="G43" s="639">
        <v>92.4</v>
      </c>
      <c r="H43" s="639">
        <v>98.6</v>
      </c>
      <c r="I43" s="639">
        <v>302.89999999999998</v>
      </c>
      <c r="J43" s="639">
        <v>351.3</v>
      </c>
      <c r="K43" s="639">
        <v>96.9</v>
      </c>
      <c r="L43" s="639">
        <v>57.8</v>
      </c>
      <c r="M43" s="639">
        <v>1198</v>
      </c>
      <c r="N43" s="639">
        <v>71</v>
      </c>
      <c r="O43" s="639">
        <v>62.2</v>
      </c>
      <c r="P43" s="639">
        <v>95.8</v>
      </c>
      <c r="Q43" s="639">
        <v>93.7</v>
      </c>
      <c r="R43" s="639">
        <v>98.7</v>
      </c>
      <c r="S43" s="639">
        <v>327.60000000000002</v>
      </c>
      <c r="T43" s="639">
        <v>386.8</v>
      </c>
      <c r="U43" s="639">
        <v>97.8</v>
      </c>
      <c r="V43" s="639">
        <v>64.900000000000006</v>
      </c>
      <c r="W43" s="639">
        <v>2441</v>
      </c>
      <c r="X43" s="639">
        <v>65.400000000000006</v>
      </c>
      <c r="Y43" s="639">
        <v>57.9</v>
      </c>
      <c r="Z43" s="639">
        <v>94.9</v>
      </c>
      <c r="AA43" s="639">
        <v>93</v>
      </c>
      <c r="AB43" s="639">
        <v>98.7</v>
      </c>
      <c r="AC43" s="639">
        <v>315</v>
      </c>
      <c r="AD43" s="639">
        <v>368.7</v>
      </c>
      <c r="AE43" s="639">
        <v>97.3</v>
      </c>
      <c r="AF43" s="639">
        <v>61.3</v>
      </c>
      <c r="AH43" s="643">
        <f t="shared" si="80"/>
        <v>0</v>
      </c>
      <c r="AI43" s="643">
        <f t="shared" si="81"/>
        <v>0</v>
      </c>
      <c r="AJ43" s="643">
        <f t="shared" si="82"/>
        <v>0</v>
      </c>
      <c r="AK43" s="643">
        <f t="shared" si="83"/>
        <v>0</v>
      </c>
      <c r="AL43" s="643">
        <f t="shared" si="84"/>
        <v>0</v>
      </c>
      <c r="AM43" s="643">
        <f t="shared" si="85"/>
        <v>0</v>
      </c>
      <c r="AN43" s="643">
        <f t="shared" si="86"/>
        <v>0</v>
      </c>
      <c r="AO43" s="643">
        <f t="shared" si="87"/>
        <v>0</v>
      </c>
      <c r="AP43" s="643">
        <f t="shared" si="88"/>
        <v>0</v>
      </c>
      <c r="AQ43" s="643">
        <f t="shared" si="89"/>
        <v>0</v>
      </c>
      <c r="AR43" s="643">
        <f t="shared" si="90"/>
        <v>0</v>
      </c>
      <c r="AS43" s="643">
        <f t="shared" si="91"/>
        <v>0</v>
      </c>
      <c r="AT43" s="643">
        <f t="shared" si="92"/>
        <v>0</v>
      </c>
      <c r="AU43" s="643">
        <f t="shared" si="93"/>
        <v>0</v>
      </c>
      <c r="AV43" s="643">
        <f t="shared" si="94"/>
        <v>0</v>
      </c>
      <c r="AW43" s="643">
        <f t="shared" si="95"/>
        <v>0</v>
      </c>
      <c r="AX43" s="643">
        <f t="shared" si="96"/>
        <v>0</v>
      </c>
      <c r="AY43" s="643">
        <f t="shared" si="97"/>
        <v>0</v>
      </c>
      <c r="AZ43" s="643">
        <f t="shared" si="98"/>
        <v>0</v>
      </c>
      <c r="BA43" s="643">
        <f t="shared" si="99"/>
        <v>0</v>
      </c>
      <c r="BB43" s="643">
        <f t="shared" si="100"/>
        <v>0</v>
      </c>
      <c r="BC43" s="643">
        <f t="shared" si="101"/>
        <v>0</v>
      </c>
      <c r="BD43" s="643">
        <f t="shared" si="102"/>
        <v>0</v>
      </c>
      <c r="BE43" s="643">
        <f t="shared" si="103"/>
        <v>0</v>
      </c>
      <c r="BF43" s="643">
        <f t="shared" si="104"/>
        <v>0</v>
      </c>
      <c r="BG43" s="643">
        <f t="shared" si="105"/>
        <v>0</v>
      </c>
      <c r="BH43" s="643">
        <f t="shared" si="106"/>
        <v>0</v>
      </c>
      <c r="BI43" s="643">
        <f t="shared" si="107"/>
        <v>0</v>
      </c>
      <c r="BJ43" s="643">
        <f t="shared" si="108"/>
        <v>0</v>
      </c>
      <c r="BK43" s="643">
        <f t="shared" si="109"/>
        <v>0</v>
      </c>
      <c r="BM43" s="644">
        <f t="shared" si="110"/>
        <v>0</v>
      </c>
      <c r="BN43" s="644">
        <f t="shared" si="111"/>
        <v>0</v>
      </c>
      <c r="BO43" s="644">
        <f t="shared" si="112"/>
        <v>0</v>
      </c>
      <c r="BP43" s="644">
        <f t="shared" si="113"/>
        <v>0</v>
      </c>
      <c r="BQ43" s="644">
        <f t="shared" si="114"/>
        <v>0</v>
      </c>
      <c r="BR43" s="644">
        <f t="shared" si="115"/>
        <v>0</v>
      </c>
      <c r="BS43" s="644">
        <f t="shared" si="116"/>
        <v>0</v>
      </c>
      <c r="BT43" s="644">
        <f t="shared" si="117"/>
        <v>0</v>
      </c>
      <c r="BU43" s="644">
        <f t="shared" si="118"/>
        <v>0</v>
      </c>
      <c r="BV43" s="644">
        <f t="shared" si="119"/>
        <v>0</v>
      </c>
    </row>
    <row r="44" spans="1:74" x14ac:dyDescent="0.2">
      <c r="A44" s="543">
        <v>41</v>
      </c>
      <c r="B44" s="543" t="s">
        <v>193</v>
      </c>
      <c r="C44" s="639">
        <v>1858</v>
      </c>
      <c r="D44" s="639">
        <v>62.2</v>
      </c>
      <c r="E44" s="639">
        <v>51.2</v>
      </c>
      <c r="F44" s="639">
        <v>93.7</v>
      </c>
      <c r="G44" s="639">
        <v>91</v>
      </c>
      <c r="H44" s="639">
        <v>98.7</v>
      </c>
      <c r="I44" s="639">
        <v>298.7</v>
      </c>
      <c r="J44" s="639">
        <v>346.2</v>
      </c>
      <c r="K44" s="639">
        <v>96.1</v>
      </c>
      <c r="L44" s="639">
        <v>53.3</v>
      </c>
      <c r="M44" s="639">
        <v>1730</v>
      </c>
      <c r="N44" s="639">
        <v>74.5</v>
      </c>
      <c r="O44" s="639">
        <v>62.8</v>
      </c>
      <c r="P44" s="639">
        <v>97.2</v>
      </c>
      <c r="Q44" s="639">
        <v>94.7</v>
      </c>
      <c r="R44" s="639">
        <v>99.2</v>
      </c>
      <c r="S44" s="639">
        <v>330.9</v>
      </c>
      <c r="T44" s="639">
        <v>391</v>
      </c>
      <c r="U44" s="639">
        <v>98</v>
      </c>
      <c r="V44" s="639">
        <v>64</v>
      </c>
      <c r="W44" s="639">
        <v>3588</v>
      </c>
      <c r="X44" s="639">
        <v>68.099999999999994</v>
      </c>
      <c r="Y44" s="639">
        <v>56.8</v>
      </c>
      <c r="Z44" s="639">
        <v>95.4</v>
      </c>
      <c r="AA44" s="639">
        <v>92.8</v>
      </c>
      <c r="AB44" s="639">
        <v>98.9</v>
      </c>
      <c r="AC44" s="639">
        <v>314.2</v>
      </c>
      <c r="AD44" s="639">
        <v>367.8</v>
      </c>
      <c r="AE44" s="639">
        <v>97</v>
      </c>
      <c r="AF44" s="639">
        <v>58.5</v>
      </c>
      <c r="AH44" s="643">
        <f t="shared" si="80"/>
        <v>0</v>
      </c>
      <c r="AI44" s="643">
        <f t="shared" si="81"/>
        <v>0</v>
      </c>
      <c r="AJ44" s="643">
        <f t="shared" si="82"/>
        <v>0</v>
      </c>
      <c r="AK44" s="643">
        <f t="shared" si="83"/>
        <v>0</v>
      </c>
      <c r="AL44" s="643">
        <f t="shared" si="84"/>
        <v>0</v>
      </c>
      <c r="AM44" s="643">
        <f t="shared" si="85"/>
        <v>0</v>
      </c>
      <c r="AN44" s="643">
        <f t="shared" si="86"/>
        <v>0</v>
      </c>
      <c r="AO44" s="643">
        <f t="shared" si="87"/>
        <v>0</v>
      </c>
      <c r="AP44" s="643">
        <f t="shared" si="88"/>
        <v>0</v>
      </c>
      <c r="AQ44" s="643">
        <f t="shared" si="89"/>
        <v>0</v>
      </c>
      <c r="AR44" s="643">
        <f t="shared" si="90"/>
        <v>0</v>
      </c>
      <c r="AS44" s="643">
        <f t="shared" si="91"/>
        <v>0</v>
      </c>
      <c r="AT44" s="643">
        <f t="shared" si="92"/>
        <v>0</v>
      </c>
      <c r="AU44" s="643">
        <f t="shared" si="93"/>
        <v>0</v>
      </c>
      <c r="AV44" s="643">
        <f t="shared" si="94"/>
        <v>0</v>
      </c>
      <c r="AW44" s="643">
        <f t="shared" si="95"/>
        <v>0</v>
      </c>
      <c r="AX44" s="643">
        <f t="shared" si="96"/>
        <v>0</v>
      </c>
      <c r="AY44" s="643">
        <f t="shared" si="97"/>
        <v>0</v>
      </c>
      <c r="AZ44" s="643">
        <f t="shared" si="98"/>
        <v>0</v>
      </c>
      <c r="BA44" s="643">
        <f t="shared" si="99"/>
        <v>0</v>
      </c>
      <c r="BB44" s="643">
        <f t="shared" si="100"/>
        <v>0</v>
      </c>
      <c r="BC44" s="643">
        <f t="shared" si="101"/>
        <v>0</v>
      </c>
      <c r="BD44" s="643">
        <f t="shared" si="102"/>
        <v>0</v>
      </c>
      <c r="BE44" s="643">
        <f t="shared" si="103"/>
        <v>0</v>
      </c>
      <c r="BF44" s="643">
        <f t="shared" si="104"/>
        <v>0</v>
      </c>
      <c r="BG44" s="643">
        <f t="shared" si="105"/>
        <v>0</v>
      </c>
      <c r="BH44" s="643">
        <f t="shared" si="106"/>
        <v>0</v>
      </c>
      <c r="BI44" s="643">
        <f t="shared" si="107"/>
        <v>0</v>
      </c>
      <c r="BJ44" s="643">
        <f t="shared" si="108"/>
        <v>0</v>
      </c>
      <c r="BK44" s="643">
        <f t="shared" si="109"/>
        <v>0</v>
      </c>
      <c r="BM44" s="644">
        <f t="shared" si="110"/>
        <v>0</v>
      </c>
      <c r="BN44" s="644">
        <f t="shared" si="111"/>
        <v>0</v>
      </c>
      <c r="BO44" s="644">
        <f t="shared" si="112"/>
        <v>0</v>
      </c>
      <c r="BP44" s="644">
        <f t="shared" si="113"/>
        <v>0</v>
      </c>
      <c r="BQ44" s="644">
        <f t="shared" si="114"/>
        <v>0</v>
      </c>
      <c r="BR44" s="644">
        <f t="shared" si="115"/>
        <v>0</v>
      </c>
      <c r="BS44" s="644">
        <f t="shared" si="116"/>
        <v>0</v>
      </c>
      <c r="BT44" s="644">
        <f t="shared" si="117"/>
        <v>0</v>
      </c>
      <c r="BU44" s="644">
        <f t="shared" si="118"/>
        <v>0</v>
      </c>
      <c r="BV44" s="644">
        <f t="shared" si="119"/>
        <v>0</v>
      </c>
    </row>
    <row r="45" spans="1:74" x14ac:dyDescent="0.2">
      <c r="A45" s="543">
        <v>42</v>
      </c>
      <c r="B45" s="543" t="s">
        <v>195</v>
      </c>
      <c r="C45" s="639">
        <v>1750</v>
      </c>
      <c r="D45" s="639">
        <v>66.2</v>
      </c>
      <c r="E45" s="639">
        <v>57.3</v>
      </c>
      <c r="F45" s="639">
        <v>92.1</v>
      </c>
      <c r="G45" s="639">
        <v>90.2</v>
      </c>
      <c r="H45" s="639">
        <v>98.3</v>
      </c>
      <c r="I45" s="639">
        <v>308.2</v>
      </c>
      <c r="J45" s="639">
        <v>361.3</v>
      </c>
      <c r="K45" s="639">
        <v>95.5</v>
      </c>
      <c r="L45" s="639">
        <v>59.7</v>
      </c>
      <c r="M45" s="639">
        <v>1762</v>
      </c>
      <c r="N45" s="639">
        <v>77.7</v>
      </c>
      <c r="O45" s="639">
        <v>65</v>
      </c>
      <c r="P45" s="639">
        <v>95.5</v>
      </c>
      <c r="Q45" s="639">
        <v>93.2</v>
      </c>
      <c r="R45" s="639">
        <v>99.3</v>
      </c>
      <c r="S45" s="639">
        <v>337.2</v>
      </c>
      <c r="T45" s="639">
        <v>401.4</v>
      </c>
      <c r="U45" s="639">
        <v>97.4</v>
      </c>
      <c r="V45" s="639">
        <v>65.599999999999994</v>
      </c>
      <c r="W45" s="639">
        <v>3512</v>
      </c>
      <c r="X45" s="639">
        <v>72</v>
      </c>
      <c r="Y45" s="639">
        <v>61.2</v>
      </c>
      <c r="Z45" s="639">
        <v>93.8</v>
      </c>
      <c r="AA45" s="639">
        <v>91.7</v>
      </c>
      <c r="AB45" s="639">
        <v>98.8</v>
      </c>
      <c r="AC45" s="639">
        <v>322.8</v>
      </c>
      <c r="AD45" s="639">
        <v>381.4</v>
      </c>
      <c r="AE45" s="639">
        <v>96.5</v>
      </c>
      <c r="AF45" s="639">
        <v>62.6</v>
      </c>
      <c r="AH45" s="643">
        <f t="shared" si="80"/>
        <v>0</v>
      </c>
      <c r="AI45" s="643">
        <f t="shared" si="81"/>
        <v>0</v>
      </c>
      <c r="AJ45" s="643">
        <f t="shared" si="82"/>
        <v>0</v>
      </c>
      <c r="AK45" s="643">
        <f t="shared" si="83"/>
        <v>0</v>
      </c>
      <c r="AL45" s="643">
        <f t="shared" si="84"/>
        <v>0</v>
      </c>
      <c r="AM45" s="643">
        <f t="shared" si="85"/>
        <v>0</v>
      </c>
      <c r="AN45" s="643">
        <f t="shared" si="86"/>
        <v>0</v>
      </c>
      <c r="AO45" s="643">
        <f t="shared" si="87"/>
        <v>0</v>
      </c>
      <c r="AP45" s="643">
        <f t="shared" si="88"/>
        <v>0</v>
      </c>
      <c r="AQ45" s="643">
        <f t="shared" si="89"/>
        <v>0</v>
      </c>
      <c r="AR45" s="643">
        <f t="shared" si="90"/>
        <v>0</v>
      </c>
      <c r="AS45" s="643">
        <f t="shared" si="91"/>
        <v>0</v>
      </c>
      <c r="AT45" s="643">
        <f t="shared" si="92"/>
        <v>0</v>
      </c>
      <c r="AU45" s="643">
        <f t="shared" si="93"/>
        <v>0</v>
      </c>
      <c r="AV45" s="643">
        <f t="shared" si="94"/>
        <v>0</v>
      </c>
      <c r="AW45" s="643">
        <f t="shared" si="95"/>
        <v>0</v>
      </c>
      <c r="AX45" s="643">
        <f t="shared" si="96"/>
        <v>0</v>
      </c>
      <c r="AY45" s="643">
        <f t="shared" si="97"/>
        <v>0</v>
      </c>
      <c r="AZ45" s="643">
        <f t="shared" si="98"/>
        <v>0</v>
      </c>
      <c r="BA45" s="643">
        <f t="shared" si="99"/>
        <v>0</v>
      </c>
      <c r="BB45" s="643">
        <f t="shared" si="100"/>
        <v>0</v>
      </c>
      <c r="BC45" s="643">
        <f t="shared" si="101"/>
        <v>0</v>
      </c>
      <c r="BD45" s="643">
        <f t="shared" si="102"/>
        <v>0</v>
      </c>
      <c r="BE45" s="643">
        <f t="shared" si="103"/>
        <v>0</v>
      </c>
      <c r="BF45" s="643">
        <f t="shared" si="104"/>
        <v>0</v>
      </c>
      <c r="BG45" s="643">
        <f t="shared" si="105"/>
        <v>0</v>
      </c>
      <c r="BH45" s="643">
        <f t="shared" si="106"/>
        <v>0</v>
      </c>
      <c r="BI45" s="643">
        <f t="shared" si="107"/>
        <v>0</v>
      </c>
      <c r="BJ45" s="643">
        <f t="shared" si="108"/>
        <v>0</v>
      </c>
      <c r="BK45" s="643">
        <f t="shared" si="109"/>
        <v>0</v>
      </c>
      <c r="BM45" s="644">
        <f t="shared" si="110"/>
        <v>0</v>
      </c>
      <c r="BN45" s="644">
        <f t="shared" si="111"/>
        <v>0</v>
      </c>
      <c r="BO45" s="644">
        <f t="shared" si="112"/>
        <v>0</v>
      </c>
      <c r="BP45" s="644">
        <f t="shared" si="113"/>
        <v>0</v>
      </c>
      <c r="BQ45" s="644">
        <f t="shared" si="114"/>
        <v>0</v>
      </c>
      <c r="BR45" s="644">
        <f t="shared" si="115"/>
        <v>0</v>
      </c>
      <c r="BS45" s="644">
        <f t="shared" si="116"/>
        <v>0</v>
      </c>
      <c r="BT45" s="644">
        <f t="shared" si="117"/>
        <v>0</v>
      </c>
      <c r="BU45" s="644">
        <f t="shared" si="118"/>
        <v>0</v>
      </c>
      <c r="BV45" s="644">
        <f t="shared" si="119"/>
        <v>0</v>
      </c>
    </row>
    <row r="46" spans="1:74" x14ac:dyDescent="0.2">
      <c r="A46" s="543">
        <v>43</v>
      </c>
      <c r="B46" s="543"/>
      <c r="C46" s="639"/>
      <c r="D46" s="639"/>
      <c r="E46" s="639"/>
      <c r="F46" s="639"/>
      <c r="G46" s="639"/>
      <c r="H46" s="639"/>
      <c r="I46" s="639"/>
      <c r="J46" s="639"/>
      <c r="K46" s="639"/>
      <c r="L46" s="639"/>
      <c r="M46" s="639"/>
      <c r="N46" s="639"/>
      <c r="O46" s="639"/>
      <c r="P46" s="639"/>
      <c r="Q46" s="639"/>
      <c r="R46" s="639"/>
      <c r="S46" s="639"/>
      <c r="T46" s="639"/>
      <c r="U46" s="639"/>
      <c r="V46" s="639"/>
      <c r="W46" s="639"/>
      <c r="X46" s="639"/>
      <c r="Y46" s="639"/>
      <c r="Z46" s="639"/>
      <c r="AA46" s="639"/>
      <c r="AB46" s="639"/>
      <c r="AC46" s="639"/>
      <c r="AD46" s="639"/>
      <c r="AE46" s="639"/>
      <c r="AF46" s="639"/>
    </row>
    <row r="47" spans="1:74" x14ac:dyDescent="0.2">
      <c r="A47" s="543">
        <v>44</v>
      </c>
      <c r="B47" s="543" t="s">
        <v>519</v>
      </c>
      <c r="C47" s="639">
        <v>28936</v>
      </c>
      <c r="D47" s="639">
        <v>57.3</v>
      </c>
      <c r="E47" s="639">
        <v>48.7</v>
      </c>
      <c r="F47" s="639">
        <v>91.9</v>
      </c>
      <c r="G47" s="639">
        <v>89.2</v>
      </c>
      <c r="H47" s="639">
        <v>97.4</v>
      </c>
      <c r="I47" s="639">
        <v>289.2</v>
      </c>
      <c r="J47" s="639">
        <v>340</v>
      </c>
      <c r="K47" s="639">
        <v>95.3</v>
      </c>
      <c r="L47" s="639">
        <v>51.6</v>
      </c>
      <c r="M47" s="639">
        <v>27796</v>
      </c>
      <c r="N47" s="639">
        <v>68.900000000000006</v>
      </c>
      <c r="O47" s="639">
        <v>59.1</v>
      </c>
      <c r="P47" s="639">
        <v>94.8</v>
      </c>
      <c r="Q47" s="639">
        <v>91.9</v>
      </c>
      <c r="R47" s="639">
        <v>98.4</v>
      </c>
      <c r="S47" s="639">
        <v>316.7</v>
      </c>
      <c r="T47" s="639">
        <v>380.1</v>
      </c>
      <c r="U47" s="639">
        <v>96.8</v>
      </c>
      <c r="V47" s="639">
        <v>60.8</v>
      </c>
      <c r="W47" s="639">
        <v>56732</v>
      </c>
      <c r="X47" s="639">
        <v>63</v>
      </c>
      <c r="Y47" s="639">
        <v>53.8</v>
      </c>
      <c r="Z47" s="639">
        <v>93.3</v>
      </c>
      <c r="AA47" s="639">
        <v>90.5</v>
      </c>
      <c r="AB47" s="639">
        <v>97.9</v>
      </c>
      <c r="AC47" s="639">
        <v>302.60000000000002</v>
      </c>
      <c r="AD47" s="639">
        <v>359.7</v>
      </c>
      <c r="AE47" s="639">
        <v>96</v>
      </c>
      <c r="AF47" s="639">
        <v>56.1</v>
      </c>
      <c r="AH47" s="643">
        <f t="shared" ref="AH47:AH62" si="120">IF(C47="x",1,0)</f>
        <v>0</v>
      </c>
      <c r="AI47" s="643">
        <f t="shared" ref="AI47:AI62" si="121">IF(D47="x",1,0)</f>
        <v>0</v>
      </c>
      <c r="AJ47" s="643">
        <f t="shared" ref="AJ47:AJ62" si="122">IF(E47="x",1,0)</f>
        <v>0</v>
      </c>
      <c r="AK47" s="643">
        <f t="shared" ref="AK47:AK62" si="123">IF(F47="x",1,0)</f>
        <v>0</v>
      </c>
      <c r="AL47" s="643">
        <f t="shared" ref="AL47:AL62" si="124">IF(G47="x",1,0)</f>
        <v>0</v>
      </c>
      <c r="AM47" s="643">
        <f t="shared" ref="AM47:AM62" si="125">IF(H47="x",1,0)</f>
        <v>0</v>
      </c>
      <c r="AN47" s="643">
        <f t="shared" ref="AN47:AN62" si="126">IF(I47="x",1,0)</f>
        <v>0</v>
      </c>
      <c r="AO47" s="643">
        <f t="shared" ref="AO47:AO62" si="127">IF(J47="x",1,0)</f>
        <v>0</v>
      </c>
      <c r="AP47" s="643">
        <f t="shared" ref="AP47:AP62" si="128">IF(K47="x",1,0)</f>
        <v>0</v>
      </c>
      <c r="AQ47" s="643">
        <f t="shared" ref="AQ47:AQ62" si="129">IF(L47="x",1,0)</f>
        <v>0</v>
      </c>
      <c r="AR47" s="643">
        <f t="shared" ref="AR47:AR62" si="130">IF(M47="x",1,0)</f>
        <v>0</v>
      </c>
      <c r="AS47" s="643">
        <f t="shared" ref="AS47:AS62" si="131">IF(N47="x",1,0)</f>
        <v>0</v>
      </c>
      <c r="AT47" s="643">
        <f t="shared" ref="AT47:AT62" si="132">IF(O47="x",1,0)</f>
        <v>0</v>
      </c>
      <c r="AU47" s="643">
        <f t="shared" ref="AU47:AU62" si="133">IF(P47="x",1,0)</f>
        <v>0</v>
      </c>
      <c r="AV47" s="643">
        <f t="shared" ref="AV47:AV62" si="134">IF(Q47="x",1,0)</f>
        <v>0</v>
      </c>
      <c r="AW47" s="643">
        <f t="shared" ref="AW47:AW62" si="135">IF(R47="x",1,0)</f>
        <v>0</v>
      </c>
      <c r="AX47" s="643">
        <f t="shared" ref="AX47:AX62" si="136">IF(S47="x",1,0)</f>
        <v>0</v>
      </c>
      <c r="AY47" s="643">
        <f t="shared" ref="AY47:AY62" si="137">IF(T47="x",1,0)</f>
        <v>0</v>
      </c>
      <c r="AZ47" s="643">
        <f t="shared" ref="AZ47:AZ62" si="138">IF(U47="x",1,0)</f>
        <v>0</v>
      </c>
      <c r="BA47" s="643">
        <f t="shared" ref="BA47:BA62" si="139">IF(V47="x",1,0)</f>
        <v>0</v>
      </c>
      <c r="BB47" s="643">
        <f t="shared" ref="BB47:BB62" si="140">IF(W47="x",1,0)</f>
        <v>0</v>
      </c>
      <c r="BC47" s="643">
        <f t="shared" ref="BC47:BC62" si="141">IF(X47="x",1,0)</f>
        <v>0</v>
      </c>
      <c r="BD47" s="643">
        <f t="shared" ref="BD47:BD62" si="142">IF(Y47="x",1,0)</f>
        <v>0</v>
      </c>
      <c r="BE47" s="643">
        <f t="shared" ref="BE47:BE62" si="143">IF(Z47="x",1,0)</f>
        <v>0</v>
      </c>
      <c r="BF47" s="643">
        <f t="shared" ref="BF47:BF62" si="144">IF(AA47="x",1,0)</f>
        <v>0</v>
      </c>
      <c r="BG47" s="643">
        <f t="shared" ref="BG47:BG62" si="145">IF(AB47="x",1,0)</f>
        <v>0</v>
      </c>
      <c r="BH47" s="643">
        <f t="shared" ref="BH47:BH62" si="146">IF(AC47="x",1,0)</f>
        <v>0</v>
      </c>
      <c r="BI47" s="643">
        <f t="shared" ref="BI47:BI62" si="147">IF(AD47="x",1,0)</f>
        <v>0</v>
      </c>
      <c r="BJ47" s="643">
        <f t="shared" ref="BJ47:BJ62" si="148">IF(AE47="x",1,0)</f>
        <v>0</v>
      </c>
      <c r="BK47" s="643">
        <f t="shared" ref="BK47:BK62" si="149">IF(AF47="x",1,0)</f>
        <v>0</v>
      </c>
      <c r="BM47" s="644">
        <f t="shared" ref="BM47:BM62" si="150">SUM(BB47,AR47,AH47)</f>
        <v>0</v>
      </c>
      <c r="BN47" s="644">
        <f t="shared" ref="BN47:BN62" si="151">SUM(BC47,AS47,AI47)</f>
        <v>0</v>
      </c>
      <c r="BO47" s="644">
        <f t="shared" ref="BO47:BO62" si="152">SUM(BD47,AT47,AJ47)</f>
        <v>0</v>
      </c>
      <c r="BP47" s="644">
        <f t="shared" ref="BP47:BP62" si="153">SUM(BE47,AU47,AK47)</f>
        <v>0</v>
      </c>
      <c r="BQ47" s="644">
        <f t="shared" ref="BQ47:BQ62" si="154">SUM(BF47,AV47,AL47)</f>
        <v>0</v>
      </c>
      <c r="BR47" s="644">
        <f t="shared" ref="BR47:BR62" si="155">SUM(BG47,AW47,AM47)</f>
        <v>0</v>
      </c>
      <c r="BS47" s="644">
        <f t="shared" ref="BS47:BS62" si="156">SUM(BH47,AX47,AN47)</f>
        <v>0</v>
      </c>
      <c r="BT47" s="644">
        <f t="shared" ref="BT47:BT62" si="157">SUM(BI47,AY47,AO47)</f>
        <v>0</v>
      </c>
      <c r="BU47" s="644">
        <f t="shared" ref="BU47:BU62" si="158">SUM(BJ47,AZ47,AP47)</f>
        <v>0</v>
      </c>
      <c r="BV47" s="644">
        <f t="shared" ref="BV47:BV62" si="159">SUM(BK47,BA47,AQ47)</f>
        <v>0</v>
      </c>
    </row>
    <row r="48" spans="1:74" x14ac:dyDescent="0.2">
      <c r="A48" s="543">
        <v>45</v>
      </c>
      <c r="B48" s="543" t="s">
        <v>198</v>
      </c>
      <c r="C48" s="639">
        <v>1161</v>
      </c>
      <c r="D48" s="639">
        <v>49.6</v>
      </c>
      <c r="E48" s="639">
        <v>43</v>
      </c>
      <c r="F48" s="639">
        <v>90.6</v>
      </c>
      <c r="G48" s="639">
        <v>88.2</v>
      </c>
      <c r="H48" s="639">
        <v>97.2</v>
      </c>
      <c r="I48" s="639">
        <v>274.5</v>
      </c>
      <c r="J48" s="639">
        <v>316.3</v>
      </c>
      <c r="K48" s="639">
        <v>96.3</v>
      </c>
      <c r="L48" s="639">
        <v>46.3</v>
      </c>
      <c r="M48" s="639">
        <v>1111</v>
      </c>
      <c r="N48" s="639">
        <v>64.3</v>
      </c>
      <c r="O48" s="639">
        <v>52.6</v>
      </c>
      <c r="P48" s="639">
        <v>95</v>
      </c>
      <c r="Q48" s="639">
        <v>92</v>
      </c>
      <c r="R48" s="639">
        <v>98.6</v>
      </c>
      <c r="S48" s="639">
        <v>303.60000000000002</v>
      </c>
      <c r="T48" s="639">
        <v>358.4</v>
      </c>
      <c r="U48" s="639">
        <v>97.8</v>
      </c>
      <c r="V48" s="639">
        <v>54.9</v>
      </c>
      <c r="W48" s="639">
        <v>2272</v>
      </c>
      <c r="X48" s="639">
        <v>56.8</v>
      </c>
      <c r="Y48" s="639">
        <v>47.7</v>
      </c>
      <c r="Z48" s="639">
        <v>92.8</v>
      </c>
      <c r="AA48" s="639">
        <v>90.1</v>
      </c>
      <c r="AB48" s="639">
        <v>97.9</v>
      </c>
      <c r="AC48" s="639">
        <v>288.7</v>
      </c>
      <c r="AD48" s="639">
        <v>336.9</v>
      </c>
      <c r="AE48" s="639">
        <v>97.1</v>
      </c>
      <c r="AF48" s="639">
        <v>50.5</v>
      </c>
      <c r="AH48" s="643">
        <f t="shared" si="120"/>
        <v>0</v>
      </c>
      <c r="AI48" s="643">
        <f t="shared" si="121"/>
        <v>0</v>
      </c>
      <c r="AJ48" s="643">
        <f t="shared" si="122"/>
        <v>0</v>
      </c>
      <c r="AK48" s="643">
        <f t="shared" si="123"/>
        <v>0</v>
      </c>
      <c r="AL48" s="643">
        <f t="shared" si="124"/>
        <v>0</v>
      </c>
      <c r="AM48" s="643">
        <f t="shared" si="125"/>
        <v>0</v>
      </c>
      <c r="AN48" s="643">
        <f t="shared" si="126"/>
        <v>0</v>
      </c>
      <c r="AO48" s="643">
        <f t="shared" si="127"/>
        <v>0</v>
      </c>
      <c r="AP48" s="643">
        <f t="shared" si="128"/>
        <v>0</v>
      </c>
      <c r="AQ48" s="643">
        <f t="shared" si="129"/>
        <v>0</v>
      </c>
      <c r="AR48" s="643">
        <f t="shared" si="130"/>
        <v>0</v>
      </c>
      <c r="AS48" s="643">
        <f t="shared" si="131"/>
        <v>0</v>
      </c>
      <c r="AT48" s="643">
        <f t="shared" si="132"/>
        <v>0</v>
      </c>
      <c r="AU48" s="643">
        <f t="shared" si="133"/>
        <v>0</v>
      </c>
      <c r="AV48" s="643">
        <f t="shared" si="134"/>
        <v>0</v>
      </c>
      <c r="AW48" s="643">
        <f t="shared" si="135"/>
        <v>0</v>
      </c>
      <c r="AX48" s="643">
        <f t="shared" si="136"/>
        <v>0</v>
      </c>
      <c r="AY48" s="643">
        <f t="shared" si="137"/>
        <v>0</v>
      </c>
      <c r="AZ48" s="643">
        <f t="shared" si="138"/>
        <v>0</v>
      </c>
      <c r="BA48" s="643">
        <f t="shared" si="139"/>
        <v>0</v>
      </c>
      <c r="BB48" s="643">
        <f t="shared" si="140"/>
        <v>0</v>
      </c>
      <c r="BC48" s="643">
        <f t="shared" si="141"/>
        <v>0</v>
      </c>
      <c r="BD48" s="643">
        <f t="shared" si="142"/>
        <v>0</v>
      </c>
      <c r="BE48" s="643">
        <f t="shared" si="143"/>
        <v>0</v>
      </c>
      <c r="BF48" s="643">
        <f t="shared" si="144"/>
        <v>0</v>
      </c>
      <c r="BG48" s="643">
        <f t="shared" si="145"/>
        <v>0</v>
      </c>
      <c r="BH48" s="643">
        <f t="shared" si="146"/>
        <v>0</v>
      </c>
      <c r="BI48" s="643">
        <f t="shared" si="147"/>
        <v>0</v>
      </c>
      <c r="BJ48" s="643">
        <f t="shared" si="148"/>
        <v>0</v>
      </c>
      <c r="BK48" s="643">
        <f t="shared" si="149"/>
        <v>0</v>
      </c>
      <c r="BM48" s="644">
        <f t="shared" si="150"/>
        <v>0</v>
      </c>
      <c r="BN48" s="644">
        <f t="shared" si="151"/>
        <v>0</v>
      </c>
      <c r="BO48" s="644">
        <f t="shared" si="152"/>
        <v>0</v>
      </c>
      <c r="BP48" s="644">
        <f t="shared" si="153"/>
        <v>0</v>
      </c>
      <c r="BQ48" s="644">
        <f t="shared" si="154"/>
        <v>0</v>
      </c>
      <c r="BR48" s="644">
        <f t="shared" si="155"/>
        <v>0</v>
      </c>
      <c r="BS48" s="644">
        <f t="shared" si="156"/>
        <v>0</v>
      </c>
      <c r="BT48" s="644">
        <f t="shared" si="157"/>
        <v>0</v>
      </c>
      <c r="BU48" s="644">
        <f t="shared" si="158"/>
        <v>0</v>
      </c>
      <c r="BV48" s="644">
        <f t="shared" si="159"/>
        <v>0</v>
      </c>
    </row>
    <row r="49" spans="1:74" x14ac:dyDescent="0.2">
      <c r="A49" s="543">
        <v>46</v>
      </c>
      <c r="B49" s="543" t="s">
        <v>200</v>
      </c>
      <c r="C49" s="639">
        <v>2951</v>
      </c>
      <c r="D49" s="639">
        <v>46.9</v>
      </c>
      <c r="E49" s="639">
        <v>39.1</v>
      </c>
      <c r="F49" s="639">
        <v>88.9</v>
      </c>
      <c r="G49" s="639">
        <v>84.6</v>
      </c>
      <c r="H49" s="639">
        <v>96.8</v>
      </c>
      <c r="I49" s="639">
        <v>266.3</v>
      </c>
      <c r="J49" s="639">
        <v>305.5</v>
      </c>
      <c r="K49" s="639">
        <v>93.9</v>
      </c>
      <c r="L49" s="639">
        <v>42.2</v>
      </c>
      <c r="M49" s="639">
        <v>2937</v>
      </c>
      <c r="N49" s="639">
        <v>61.2</v>
      </c>
      <c r="O49" s="639">
        <v>50.1</v>
      </c>
      <c r="P49" s="639">
        <v>92.8</v>
      </c>
      <c r="Q49" s="639">
        <v>87.4</v>
      </c>
      <c r="R49" s="639">
        <v>97.7</v>
      </c>
      <c r="S49" s="639">
        <v>303</v>
      </c>
      <c r="T49" s="639">
        <v>356.2</v>
      </c>
      <c r="U49" s="639">
        <v>94.6</v>
      </c>
      <c r="V49" s="639">
        <v>51.6</v>
      </c>
      <c r="W49" s="639">
        <v>5888</v>
      </c>
      <c r="X49" s="639">
        <v>54</v>
      </c>
      <c r="Y49" s="639">
        <v>44.6</v>
      </c>
      <c r="Z49" s="639">
        <v>90.8</v>
      </c>
      <c r="AA49" s="639">
        <v>86</v>
      </c>
      <c r="AB49" s="639">
        <v>97.2</v>
      </c>
      <c r="AC49" s="639">
        <v>284.60000000000002</v>
      </c>
      <c r="AD49" s="639">
        <v>330.8</v>
      </c>
      <c r="AE49" s="639">
        <v>94.2</v>
      </c>
      <c r="AF49" s="639">
        <v>46.9</v>
      </c>
      <c r="AH49" s="643">
        <f t="shared" si="120"/>
        <v>0</v>
      </c>
      <c r="AI49" s="643">
        <f t="shared" si="121"/>
        <v>0</v>
      </c>
      <c r="AJ49" s="643">
        <f t="shared" si="122"/>
        <v>0</v>
      </c>
      <c r="AK49" s="643">
        <f t="shared" si="123"/>
        <v>0</v>
      </c>
      <c r="AL49" s="643">
        <f t="shared" si="124"/>
        <v>0</v>
      </c>
      <c r="AM49" s="643">
        <f t="shared" si="125"/>
        <v>0</v>
      </c>
      <c r="AN49" s="643">
        <f t="shared" si="126"/>
        <v>0</v>
      </c>
      <c r="AO49" s="643">
        <f t="shared" si="127"/>
        <v>0</v>
      </c>
      <c r="AP49" s="643">
        <f t="shared" si="128"/>
        <v>0</v>
      </c>
      <c r="AQ49" s="643">
        <f t="shared" si="129"/>
        <v>0</v>
      </c>
      <c r="AR49" s="643">
        <f t="shared" si="130"/>
        <v>0</v>
      </c>
      <c r="AS49" s="643">
        <f t="shared" si="131"/>
        <v>0</v>
      </c>
      <c r="AT49" s="643">
        <f t="shared" si="132"/>
        <v>0</v>
      </c>
      <c r="AU49" s="643">
        <f t="shared" si="133"/>
        <v>0</v>
      </c>
      <c r="AV49" s="643">
        <f t="shared" si="134"/>
        <v>0</v>
      </c>
      <c r="AW49" s="643">
        <f t="shared" si="135"/>
        <v>0</v>
      </c>
      <c r="AX49" s="643">
        <f t="shared" si="136"/>
        <v>0</v>
      </c>
      <c r="AY49" s="643">
        <f t="shared" si="137"/>
        <v>0</v>
      </c>
      <c r="AZ49" s="643">
        <f t="shared" si="138"/>
        <v>0</v>
      </c>
      <c r="BA49" s="643">
        <f t="shared" si="139"/>
        <v>0</v>
      </c>
      <c r="BB49" s="643">
        <f t="shared" si="140"/>
        <v>0</v>
      </c>
      <c r="BC49" s="643">
        <f t="shared" si="141"/>
        <v>0</v>
      </c>
      <c r="BD49" s="643">
        <f t="shared" si="142"/>
        <v>0</v>
      </c>
      <c r="BE49" s="643">
        <f t="shared" si="143"/>
        <v>0</v>
      </c>
      <c r="BF49" s="643">
        <f t="shared" si="144"/>
        <v>0</v>
      </c>
      <c r="BG49" s="643">
        <f t="shared" si="145"/>
        <v>0</v>
      </c>
      <c r="BH49" s="643">
        <f t="shared" si="146"/>
        <v>0</v>
      </c>
      <c r="BI49" s="643">
        <f t="shared" si="147"/>
        <v>0</v>
      </c>
      <c r="BJ49" s="643">
        <f t="shared" si="148"/>
        <v>0</v>
      </c>
      <c r="BK49" s="643">
        <f t="shared" si="149"/>
        <v>0</v>
      </c>
      <c r="BM49" s="644">
        <f t="shared" si="150"/>
        <v>0</v>
      </c>
      <c r="BN49" s="644">
        <f t="shared" si="151"/>
        <v>0</v>
      </c>
      <c r="BO49" s="644">
        <f t="shared" si="152"/>
        <v>0</v>
      </c>
      <c r="BP49" s="644">
        <f t="shared" si="153"/>
        <v>0</v>
      </c>
      <c r="BQ49" s="644">
        <f t="shared" si="154"/>
        <v>0</v>
      </c>
      <c r="BR49" s="644">
        <f t="shared" si="155"/>
        <v>0</v>
      </c>
      <c r="BS49" s="644">
        <f t="shared" si="156"/>
        <v>0</v>
      </c>
      <c r="BT49" s="644">
        <f t="shared" si="157"/>
        <v>0</v>
      </c>
      <c r="BU49" s="644">
        <f t="shared" si="158"/>
        <v>0</v>
      </c>
      <c r="BV49" s="644">
        <f t="shared" si="159"/>
        <v>0</v>
      </c>
    </row>
    <row r="50" spans="1:74" x14ac:dyDescent="0.2">
      <c r="A50" s="543">
        <v>47</v>
      </c>
      <c r="B50" s="543" t="s">
        <v>202</v>
      </c>
      <c r="C50" s="639">
        <v>1379</v>
      </c>
      <c r="D50" s="639">
        <v>64.8</v>
      </c>
      <c r="E50" s="639">
        <v>56.9</v>
      </c>
      <c r="F50" s="639">
        <v>94.9</v>
      </c>
      <c r="G50" s="639">
        <v>92.3</v>
      </c>
      <c r="H50" s="639">
        <v>98.3</v>
      </c>
      <c r="I50" s="639">
        <v>310.5</v>
      </c>
      <c r="J50" s="639">
        <v>366.8</v>
      </c>
      <c r="K50" s="639">
        <v>96.3</v>
      </c>
      <c r="L50" s="639">
        <v>59.2</v>
      </c>
      <c r="M50" s="639">
        <v>1205</v>
      </c>
      <c r="N50" s="639">
        <v>75.3</v>
      </c>
      <c r="O50" s="639">
        <v>64.3</v>
      </c>
      <c r="P50" s="639">
        <v>95.9</v>
      </c>
      <c r="Q50" s="639">
        <v>93.7</v>
      </c>
      <c r="R50" s="639">
        <v>99.6</v>
      </c>
      <c r="S50" s="639">
        <v>331.1</v>
      </c>
      <c r="T50" s="639">
        <v>395.1</v>
      </c>
      <c r="U50" s="639">
        <v>97.5</v>
      </c>
      <c r="V50" s="639">
        <v>65.900000000000006</v>
      </c>
      <c r="W50" s="639">
        <v>2584</v>
      </c>
      <c r="X50" s="639">
        <v>69.7</v>
      </c>
      <c r="Y50" s="639">
        <v>60.3</v>
      </c>
      <c r="Z50" s="639">
        <v>95.3</v>
      </c>
      <c r="AA50" s="639">
        <v>93</v>
      </c>
      <c r="AB50" s="639">
        <v>98.9</v>
      </c>
      <c r="AC50" s="639">
        <v>320.10000000000002</v>
      </c>
      <c r="AD50" s="639">
        <v>380</v>
      </c>
      <c r="AE50" s="639">
        <v>96.9</v>
      </c>
      <c r="AF50" s="639">
        <v>62.3</v>
      </c>
      <c r="AH50" s="643">
        <f t="shared" si="120"/>
        <v>0</v>
      </c>
      <c r="AI50" s="643">
        <f t="shared" si="121"/>
        <v>0</v>
      </c>
      <c r="AJ50" s="643">
        <f t="shared" si="122"/>
        <v>0</v>
      </c>
      <c r="AK50" s="643">
        <f t="shared" si="123"/>
        <v>0</v>
      </c>
      <c r="AL50" s="643">
        <f t="shared" si="124"/>
        <v>0</v>
      </c>
      <c r="AM50" s="643">
        <f t="shared" si="125"/>
        <v>0</v>
      </c>
      <c r="AN50" s="643">
        <f t="shared" si="126"/>
        <v>0</v>
      </c>
      <c r="AO50" s="643">
        <f t="shared" si="127"/>
        <v>0</v>
      </c>
      <c r="AP50" s="643">
        <f t="shared" si="128"/>
        <v>0</v>
      </c>
      <c r="AQ50" s="643">
        <f t="shared" si="129"/>
        <v>0</v>
      </c>
      <c r="AR50" s="643">
        <f t="shared" si="130"/>
        <v>0</v>
      </c>
      <c r="AS50" s="643">
        <f t="shared" si="131"/>
        <v>0</v>
      </c>
      <c r="AT50" s="643">
        <f t="shared" si="132"/>
        <v>0</v>
      </c>
      <c r="AU50" s="643">
        <f t="shared" si="133"/>
        <v>0</v>
      </c>
      <c r="AV50" s="643">
        <f t="shared" si="134"/>
        <v>0</v>
      </c>
      <c r="AW50" s="643">
        <f t="shared" si="135"/>
        <v>0</v>
      </c>
      <c r="AX50" s="643">
        <f t="shared" si="136"/>
        <v>0</v>
      </c>
      <c r="AY50" s="643">
        <f t="shared" si="137"/>
        <v>0</v>
      </c>
      <c r="AZ50" s="643">
        <f t="shared" si="138"/>
        <v>0</v>
      </c>
      <c r="BA50" s="643">
        <f t="shared" si="139"/>
        <v>0</v>
      </c>
      <c r="BB50" s="643">
        <f t="shared" si="140"/>
        <v>0</v>
      </c>
      <c r="BC50" s="643">
        <f t="shared" si="141"/>
        <v>0</v>
      </c>
      <c r="BD50" s="643">
        <f t="shared" si="142"/>
        <v>0</v>
      </c>
      <c r="BE50" s="643">
        <f t="shared" si="143"/>
        <v>0</v>
      </c>
      <c r="BF50" s="643">
        <f t="shared" si="144"/>
        <v>0</v>
      </c>
      <c r="BG50" s="643">
        <f t="shared" si="145"/>
        <v>0</v>
      </c>
      <c r="BH50" s="643">
        <f t="shared" si="146"/>
        <v>0</v>
      </c>
      <c r="BI50" s="643">
        <f t="shared" si="147"/>
        <v>0</v>
      </c>
      <c r="BJ50" s="643">
        <f t="shared" si="148"/>
        <v>0</v>
      </c>
      <c r="BK50" s="643">
        <f t="shared" si="149"/>
        <v>0</v>
      </c>
      <c r="BM50" s="644">
        <f t="shared" si="150"/>
        <v>0</v>
      </c>
      <c r="BN50" s="644">
        <f t="shared" si="151"/>
        <v>0</v>
      </c>
      <c r="BO50" s="644">
        <f t="shared" si="152"/>
        <v>0</v>
      </c>
      <c r="BP50" s="644">
        <f t="shared" si="153"/>
        <v>0</v>
      </c>
      <c r="BQ50" s="644">
        <f t="shared" si="154"/>
        <v>0</v>
      </c>
      <c r="BR50" s="644">
        <f t="shared" si="155"/>
        <v>0</v>
      </c>
      <c r="BS50" s="644">
        <f t="shared" si="156"/>
        <v>0</v>
      </c>
      <c r="BT50" s="644">
        <f t="shared" si="157"/>
        <v>0</v>
      </c>
      <c r="BU50" s="644">
        <f t="shared" si="158"/>
        <v>0</v>
      </c>
      <c r="BV50" s="644">
        <f t="shared" si="159"/>
        <v>0</v>
      </c>
    </row>
    <row r="51" spans="1:74" x14ac:dyDescent="0.2">
      <c r="A51" s="543">
        <v>48</v>
      </c>
      <c r="B51" s="543" t="s">
        <v>204</v>
      </c>
      <c r="C51" s="639">
        <v>1651</v>
      </c>
      <c r="D51" s="639">
        <v>52.2</v>
      </c>
      <c r="E51" s="639">
        <v>43.8</v>
      </c>
      <c r="F51" s="639">
        <v>91.1</v>
      </c>
      <c r="G51" s="639">
        <v>89.2</v>
      </c>
      <c r="H51" s="639">
        <v>96.5</v>
      </c>
      <c r="I51" s="639">
        <v>278.2</v>
      </c>
      <c r="J51" s="639">
        <v>324.60000000000002</v>
      </c>
      <c r="K51" s="639">
        <v>94.7</v>
      </c>
      <c r="L51" s="639">
        <v>47.7</v>
      </c>
      <c r="M51" s="639">
        <v>1609</v>
      </c>
      <c r="N51" s="639">
        <v>64.7</v>
      </c>
      <c r="O51" s="639">
        <v>54.3</v>
      </c>
      <c r="P51" s="639">
        <v>94.5</v>
      </c>
      <c r="Q51" s="639">
        <v>92.4</v>
      </c>
      <c r="R51" s="639">
        <v>97.6</v>
      </c>
      <c r="S51" s="639">
        <v>304.2</v>
      </c>
      <c r="T51" s="639">
        <v>360.3</v>
      </c>
      <c r="U51" s="639">
        <v>95.8</v>
      </c>
      <c r="V51" s="639">
        <v>56.7</v>
      </c>
      <c r="W51" s="639">
        <v>3260</v>
      </c>
      <c r="X51" s="639">
        <v>58.4</v>
      </c>
      <c r="Y51" s="639">
        <v>49</v>
      </c>
      <c r="Z51" s="639">
        <v>92.8</v>
      </c>
      <c r="AA51" s="639">
        <v>90.7</v>
      </c>
      <c r="AB51" s="639">
        <v>97.1</v>
      </c>
      <c r="AC51" s="639">
        <v>291</v>
      </c>
      <c r="AD51" s="639">
        <v>342.2</v>
      </c>
      <c r="AE51" s="639">
        <v>95.2</v>
      </c>
      <c r="AF51" s="639">
        <v>52.2</v>
      </c>
      <c r="AH51" s="643">
        <f t="shared" si="120"/>
        <v>0</v>
      </c>
      <c r="AI51" s="643">
        <f t="shared" si="121"/>
        <v>0</v>
      </c>
      <c r="AJ51" s="643">
        <f t="shared" si="122"/>
        <v>0</v>
      </c>
      <c r="AK51" s="643">
        <f t="shared" si="123"/>
        <v>0</v>
      </c>
      <c r="AL51" s="643">
        <f t="shared" si="124"/>
        <v>0</v>
      </c>
      <c r="AM51" s="643">
        <f t="shared" si="125"/>
        <v>0</v>
      </c>
      <c r="AN51" s="643">
        <f t="shared" si="126"/>
        <v>0</v>
      </c>
      <c r="AO51" s="643">
        <f t="shared" si="127"/>
        <v>0</v>
      </c>
      <c r="AP51" s="643">
        <f t="shared" si="128"/>
        <v>0</v>
      </c>
      <c r="AQ51" s="643">
        <f t="shared" si="129"/>
        <v>0</v>
      </c>
      <c r="AR51" s="643">
        <f t="shared" si="130"/>
        <v>0</v>
      </c>
      <c r="AS51" s="643">
        <f t="shared" si="131"/>
        <v>0</v>
      </c>
      <c r="AT51" s="643">
        <f t="shared" si="132"/>
        <v>0</v>
      </c>
      <c r="AU51" s="643">
        <f t="shared" si="133"/>
        <v>0</v>
      </c>
      <c r="AV51" s="643">
        <f t="shared" si="134"/>
        <v>0</v>
      </c>
      <c r="AW51" s="643">
        <f t="shared" si="135"/>
        <v>0</v>
      </c>
      <c r="AX51" s="643">
        <f t="shared" si="136"/>
        <v>0</v>
      </c>
      <c r="AY51" s="643">
        <f t="shared" si="137"/>
        <v>0</v>
      </c>
      <c r="AZ51" s="643">
        <f t="shared" si="138"/>
        <v>0</v>
      </c>
      <c r="BA51" s="643">
        <f t="shared" si="139"/>
        <v>0</v>
      </c>
      <c r="BB51" s="643">
        <f t="shared" si="140"/>
        <v>0</v>
      </c>
      <c r="BC51" s="643">
        <f t="shared" si="141"/>
        <v>0</v>
      </c>
      <c r="BD51" s="643">
        <f t="shared" si="142"/>
        <v>0</v>
      </c>
      <c r="BE51" s="643">
        <f t="shared" si="143"/>
        <v>0</v>
      </c>
      <c r="BF51" s="643">
        <f t="shared" si="144"/>
        <v>0</v>
      </c>
      <c r="BG51" s="643">
        <f t="shared" si="145"/>
        <v>0</v>
      </c>
      <c r="BH51" s="643">
        <f t="shared" si="146"/>
        <v>0</v>
      </c>
      <c r="BI51" s="643">
        <f t="shared" si="147"/>
        <v>0</v>
      </c>
      <c r="BJ51" s="643">
        <f t="shared" si="148"/>
        <v>0</v>
      </c>
      <c r="BK51" s="643">
        <f t="shared" si="149"/>
        <v>0</v>
      </c>
      <c r="BM51" s="644">
        <f t="shared" si="150"/>
        <v>0</v>
      </c>
      <c r="BN51" s="644">
        <f t="shared" si="151"/>
        <v>0</v>
      </c>
      <c r="BO51" s="644">
        <f t="shared" si="152"/>
        <v>0</v>
      </c>
      <c r="BP51" s="644">
        <f t="shared" si="153"/>
        <v>0</v>
      </c>
      <c r="BQ51" s="644">
        <f t="shared" si="154"/>
        <v>0</v>
      </c>
      <c r="BR51" s="644">
        <f t="shared" si="155"/>
        <v>0</v>
      </c>
      <c r="BS51" s="644">
        <f t="shared" si="156"/>
        <v>0</v>
      </c>
      <c r="BT51" s="644">
        <f t="shared" si="157"/>
        <v>0</v>
      </c>
      <c r="BU51" s="644">
        <f t="shared" si="158"/>
        <v>0</v>
      </c>
      <c r="BV51" s="644">
        <f t="shared" si="159"/>
        <v>0</v>
      </c>
    </row>
    <row r="52" spans="1:74" x14ac:dyDescent="0.2">
      <c r="A52" s="543">
        <v>49</v>
      </c>
      <c r="B52" s="543" t="s">
        <v>206</v>
      </c>
      <c r="C52" s="639">
        <v>1887</v>
      </c>
      <c r="D52" s="639">
        <v>58.7</v>
      </c>
      <c r="E52" s="639">
        <v>47.7</v>
      </c>
      <c r="F52" s="639">
        <v>94.2</v>
      </c>
      <c r="G52" s="639">
        <v>91.8</v>
      </c>
      <c r="H52" s="639">
        <v>98.4</v>
      </c>
      <c r="I52" s="639">
        <v>298</v>
      </c>
      <c r="J52" s="639">
        <v>348.5</v>
      </c>
      <c r="K52" s="639">
        <v>96.3</v>
      </c>
      <c r="L52" s="639">
        <v>50.7</v>
      </c>
      <c r="M52" s="639">
        <v>1824</v>
      </c>
      <c r="N52" s="639">
        <v>73.400000000000006</v>
      </c>
      <c r="O52" s="639">
        <v>63.3</v>
      </c>
      <c r="P52" s="639">
        <v>96.3</v>
      </c>
      <c r="Q52" s="639">
        <v>94.4</v>
      </c>
      <c r="R52" s="639">
        <v>99.1</v>
      </c>
      <c r="S52" s="639">
        <v>327.8</v>
      </c>
      <c r="T52" s="639">
        <v>398</v>
      </c>
      <c r="U52" s="639">
        <v>98.1</v>
      </c>
      <c r="V52" s="639">
        <v>64.3</v>
      </c>
      <c r="W52" s="639">
        <v>3711</v>
      </c>
      <c r="X52" s="639">
        <v>65.900000000000006</v>
      </c>
      <c r="Y52" s="639">
        <v>55.4</v>
      </c>
      <c r="Z52" s="639">
        <v>95.2</v>
      </c>
      <c r="AA52" s="639">
        <v>93</v>
      </c>
      <c r="AB52" s="639">
        <v>98.7</v>
      </c>
      <c r="AC52" s="639">
        <v>312.60000000000002</v>
      </c>
      <c r="AD52" s="639">
        <v>372.8</v>
      </c>
      <c r="AE52" s="639">
        <v>97.2</v>
      </c>
      <c r="AF52" s="639">
        <v>57.3</v>
      </c>
      <c r="AH52" s="643">
        <f t="shared" si="120"/>
        <v>0</v>
      </c>
      <c r="AI52" s="643">
        <f t="shared" si="121"/>
        <v>0</v>
      </c>
      <c r="AJ52" s="643">
        <f t="shared" si="122"/>
        <v>0</v>
      </c>
      <c r="AK52" s="643">
        <f t="shared" si="123"/>
        <v>0</v>
      </c>
      <c r="AL52" s="643">
        <f t="shared" si="124"/>
        <v>0</v>
      </c>
      <c r="AM52" s="643">
        <f t="shared" si="125"/>
        <v>0</v>
      </c>
      <c r="AN52" s="643">
        <f t="shared" si="126"/>
        <v>0</v>
      </c>
      <c r="AO52" s="643">
        <f t="shared" si="127"/>
        <v>0</v>
      </c>
      <c r="AP52" s="643">
        <f t="shared" si="128"/>
        <v>0</v>
      </c>
      <c r="AQ52" s="643">
        <f t="shared" si="129"/>
        <v>0</v>
      </c>
      <c r="AR52" s="643">
        <f t="shared" si="130"/>
        <v>0</v>
      </c>
      <c r="AS52" s="643">
        <f t="shared" si="131"/>
        <v>0</v>
      </c>
      <c r="AT52" s="643">
        <f t="shared" si="132"/>
        <v>0</v>
      </c>
      <c r="AU52" s="643">
        <f t="shared" si="133"/>
        <v>0</v>
      </c>
      <c r="AV52" s="643">
        <f t="shared" si="134"/>
        <v>0</v>
      </c>
      <c r="AW52" s="643">
        <f t="shared" si="135"/>
        <v>0</v>
      </c>
      <c r="AX52" s="643">
        <f t="shared" si="136"/>
        <v>0</v>
      </c>
      <c r="AY52" s="643">
        <f t="shared" si="137"/>
        <v>0</v>
      </c>
      <c r="AZ52" s="643">
        <f t="shared" si="138"/>
        <v>0</v>
      </c>
      <c r="BA52" s="643">
        <f t="shared" si="139"/>
        <v>0</v>
      </c>
      <c r="BB52" s="643">
        <f t="shared" si="140"/>
        <v>0</v>
      </c>
      <c r="BC52" s="643">
        <f t="shared" si="141"/>
        <v>0</v>
      </c>
      <c r="BD52" s="643">
        <f t="shared" si="142"/>
        <v>0</v>
      </c>
      <c r="BE52" s="643">
        <f t="shared" si="143"/>
        <v>0</v>
      </c>
      <c r="BF52" s="643">
        <f t="shared" si="144"/>
        <v>0</v>
      </c>
      <c r="BG52" s="643">
        <f t="shared" si="145"/>
        <v>0</v>
      </c>
      <c r="BH52" s="643">
        <f t="shared" si="146"/>
        <v>0</v>
      </c>
      <c r="BI52" s="643">
        <f t="shared" si="147"/>
        <v>0</v>
      </c>
      <c r="BJ52" s="643">
        <f t="shared" si="148"/>
        <v>0</v>
      </c>
      <c r="BK52" s="643">
        <f t="shared" si="149"/>
        <v>0</v>
      </c>
      <c r="BM52" s="644">
        <f t="shared" si="150"/>
        <v>0</v>
      </c>
      <c r="BN52" s="644">
        <f t="shared" si="151"/>
        <v>0</v>
      </c>
      <c r="BO52" s="644">
        <f t="shared" si="152"/>
        <v>0</v>
      </c>
      <c r="BP52" s="644">
        <f t="shared" si="153"/>
        <v>0</v>
      </c>
      <c r="BQ52" s="644">
        <f t="shared" si="154"/>
        <v>0</v>
      </c>
      <c r="BR52" s="644">
        <f t="shared" si="155"/>
        <v>0</v>
      </c>
      <c r="BS52" s="644">
        <f t="shared" si="156"/>
        <v>0</v>
      </c>
      <c r="BT52" s="644">
        <f t="shared" si="157"/>
        <v>0</v>
      </c>
      <c r="BU52" s="644">
        <f t="shared" si="158"/>
        <v>0</v>
      </c>
      <c r="BV52" s="644">
        <f t="shared" si="159"/>
        <v>0</v>
      </c>
    </row>
    <row r="53" spans="1:74" x14ac:dyDescent="0.2">
      <c r="A53" s="543">
        <v>50</v>
      </c>
      <c r="B53" s="543" t="s">
        <v>208</v>
      </c>
      <c r="C53" s="639">
        <v>1224</v>
      </c>
      <c r="D53" s="639">
        <v>49.7</v>
      </c>
      <c r="E53" s="639">
        <v>41.7</v>
      </c>
      <c r="F53" s="639">
        <v>89.8</v>
      </c>
      <c r="G53" s="639">
        <v>85.9</v>
      </c>
      <c r="H53" s="639">
        <v>96.7</v>
      </c>
      <c r="I53" s="639">
        <v>266.7</v>
      </c>
      <c r="J53" s="639">
        <v>304.2</v>
      </c>
      <c r="K53" s="639">
        <v>93.2</v>
      </c>
      <c r="L53" s="639">
        <v>45.1</v>
      </c>
      <c r="M53" s="639">
        <v>1136</v>
      </c>
      <c r="N53" s="639">
        <v>58.2</v>
      </c>
      <c r="O53" s="639">
        <v>48.7</v>
      </c>
      <c r="P53" s="639">
        <v>92.9</v>
      </c>
      <c r="Q53" s="639">
        <v>87.9</v>
      </c>
      <c r="R53" s="639">
        <v>97.6</v>
      </c>
      <c r="S53" s="639">
        <v>288.2</v>
      </c>
      <c r="T53" s="639">
        <v>333.2</v>
      </c>
      <c r="U53" s="639">
        <v>95.2</v>
      </c>
      <c r="V53" s="639">
        <v>50</v>
      </c>
      <c r="W53" s="639">
        <v>2360</v>
      </c>
      <c r="X53" s="639">
        <v>53.8</v>
      </c>
      <c r="Y53" s="639">
        <v>45.1</v>
      </c>
      <c r="Z53" s="639">
        <v>91.3</v>
      </c>
      <c r="AA53" s="639">
        <v>86.9</v>
      </c>
      <c r="AB53" s="639">
        <v>97.1</v>
      </c>
      <c r="AC53" s="639">
        <v>277.10000000000002</v>
      </c>
      <c r="AD53" s="639">
        <v>318.2</v>
      </c>
      <c r="AE53" s="639">
        <v>94.2</v>
      </c>
      <c r="AF53" s="639">
        <v>47.5</v>
      </c>
      <c r="AH53" s="643">
        <f t="shared" si="120"/>
        <v>0</v>
      </c>
      <c r="AI53" s="643">
        <f t="shared" si="121"/>
        <v>0</v>
      </c>
      <c r="AJ53" s="643">
        <f t="shared" si="122"/>
        <v>0</v>
      </c>
      <c r="AK53" s="643">
        <f t="shared" si="123"/>
        <v>0</v>
      </c>
      <c r="AL53" s="643">
        <f t="shared" si="124"/>
        <v>0</v>
      </c>
      <c r="AM53" s="643">
        <f t="shared" si="125"/>
        <v>0</v>
      </c>
      <c r="AN53" s="643">
        <f t="shared" si="126"/>
        <v>0</v>
      </c>
      <c r="AO53" s="643">
        <f t="shared" si="127"/>
        <v>0</v>
      </c>
      <c r="AP53" s="643">
        <f t="shared" si="128"/>
        <v>0</v>
      </c>
      <c r="AQ53" s="643">
        <f t="shared" si="129"/>
        <v>0</v>
      </c>
      <c r="AR53" s="643">
        <f t="shared" si="130"/>
        <v>0</v>
      </c>
      <c r="AS53" s="643">
        <f t="shared" si="131"/>
        <v>0</v>
      </c>
      <c r="AT53" s="643">
        <f t="shared" si="132"/>
        <v>0</v>
      </c>
      <c r="AU53" s="643">
        <f t="shared" si="133"/>
        <v>0</v>
      </c>
      <c r="AV53" s="643">
        <f t="shared" si="134"/>
        <v>0</v>
      </c>
      <c r="AW53" s="643">
        <f t="shared" si="135"/>
        <v>0</v>
      </c>
      <c r="AX53" s="643">
        <f t="shared" si="136"/>
        <v>0</v>
      </c>
      <c r="AY53" s="643">
        <f t="shared" si="137"/>
        <v>0</v>
      </c>
      <c r="AZ53" s="643">
        <f t="shared" si="138"/>
        <v>0</v>
      </c>
      <c r="BA53" s="643">
        <f t="shared" si="139"/>
        <v>0</v>
      </c>
      <c r="BB53" s="643">
        <f t="shared" si="140"/>
        <v>0</v>
      </c>
      <c r="BC53" s="643">
        <f t="shared" si="141"/>
        <v>0</v>
      </c>
      <c r="BD53" s="643">
        <f t="shared" si="142"/>
        <v>0</v>
      </c>
      <c r="BE53" s="643">
        <f t="shared" si="143"/>
        <v>0</v>
      </c>
      <c r="BF53" s="643">
        <f t="shared" si="144"/>
        <v>0</v>
      </c>
      <c r="BG53" s="643">
        <f t="shared" si="145"/>
        <v>0</v>
      </c>
      <c r="BH53" s="643">
        <f t="shared" si="146"/>
        <v>0</v>
      </c>
      <c r="BI53" s="643">
        <f t="shared" si="147"/>
        <v>0</v>
      </c>
      <c r="BJ53" s="643">
        <f t="shared" si="148"/>
        <v>0</v>
      </c>
      <c r="BK53" s="643">
        <f t="shared" si="149"/>
        <v>0</v>
      </c>
      <c r="BM53" s="644">
        <f t="shared" si="150"/>
        <v>0</v>
      </c>
      <c r="BN53" s="644">
        <f t="shared" si="151"/>
        <v>0</v>
      </c>
      <c r="BO53" s="644">
        <f t="shared" si="152"/>
        <v>0</v>
      </c>
      <c r="BP53" s="644">
        <f t="shared" si="153"/>
        <v>0</v>
      </c>
      <c r="BQ53" s="644">
        <f t="shared" si="154"/>
        <v>0</v>
      </c>
      <c r="BR53" s="644">
        <f t="shared" si="155"/>
        <v>0</v>
      </c>
      <c r="BS53" s="644">
        <f t="shared" si="156"/>
        <v>0</v>
      </c>
      <c r="BT53" s="644">
        <f t="shared" si="157"/>
        <v>0</v>
      </c>
      <c r="BU53" s="644">
        <f t="shared" si="158"/>
        <v>0</v>
      </c>
      <c r="BV53" s="644">
        <f t="shared" si="159"/>
        <v>0</v>
      </c>
    </row>
    <row r="54" spans="1:74" x14ac:dyDescent="0.2">
      <c r="A54" s="543">
        <v>51</v>
      </c>
      <c r="B54" s="543" t="s">
        <v>210</v>
      </c>
      <c r="C54" s="639">
        <v>2338</v>
      </c>
      <c r="D54" s="639">
        <v>58</v>
      </c>
      <c r="E54" s="639">
        <v>49.4</v>
      </c>
      <c r="F54" s="639">
        <v>93.6</v>
      </c>
      <c r="G54" s="639">
        <v>91.1</v>
      </c>
      <c r="H54" s="639">
        <v>97.7</v>
      </c>
      <c r="I54" s="639">
        <v>291.7</v>
      </c>
      <c r="J54" s="639">
        <v>346.9</v>
      </c>
      <c r="K54" s="639">
        <v>96.4</v>
      </c>
      <c r="L54" s="639">
        <v>51.8</v>
      </c>
      <c r="M54" s="639">
        <v>2272</v>
      </c>
      <c r="N54" s="639">
        <v>71.7</v>
      </c>
      <c r="O54" s="639">
        <v>61.9</v>
      </c>
      <c r="P54" s="639">
        <v>97.2</v>
      </c>
      <c r="Q54" s="639">
        <v>94.8</v>
      </c>
      <c r="R54" s="639">
        <v>98.9</v>
      </c>
      <c r="S54" s="639">
        <v>324.89999999999998</v>
      </c>
      <c r="T54" s="639">
        <v>396.3</v>
      </c>
      <c r="U54" s="639">
        <v>98.1</v>
      </c>
      <c r="V54" s="639">
        <v>64</v>
      </c>
      <c r="W54" s="639">
        <v>4610</v>
      </c>
      <c r="X54" s="639">
        <v>64.8</v>
      </c>
      <c r="Y54" s="639">
        <v>55.6</v>
      </c>
      <c r="Z54" s="639">
        <v>95.4</v>
      </c>
      <c r="AA54" s="639">
        <v>92.9</v>
      </c>
      <c r="AB54" s="639">
        <v>98.3</v>
      </c>
      <c r="AC54" s="639">
        <v>308</v>
      </c>
      <c r="AD54" s="639">
        <v>371.2</v>
      </c>
      <c r="AE54" s="639">
        <v>97.3</v>
      </c>
      <c r="AF54" s="639">
        <v>57.8</v>
      </c>
      <c r="AH54" s="643">
        <f t="shared" si="120"/>
        <v>0</v>
      </c>
      <c r="AI54" s="643">
        <f t="shared" si="121"/>
        <v>0</v>
      </c>
      <c r="AJ54" s="643">
        <f t="shared" si="122"/>
        <v>0</v>
      </c>
      <c r="AK54" s="643">
        <f t="shared" si="123"/>
        <v>0</v>
      </c>
      <c r="AL54" s="643">
        <f t="shared" si="124"/>
        <v>0</v>
      </c>
      <c r="AM54" s="643">
        <f t="shared" si="125"/>
        <v>0</v>
      </c>
      <c r="AN54" s="643">
        <f t="shared" si="126"/>
        <v>0</v>
      </c>
      <c r="AO54" s="643">
        <f t="shared" si="127"/>
        <v>0</v>
      </c>
      <c r="AP54" s="643">
        <f t="shared" si="128"/>
        <v>0</v>
      </c>
      <c r="AQ54" s="643">
        <f t="shared" si="129"/>
        <v>0</v>
      </c>
      <c r="AR54" s="643">
        <f t="shared" si="130"/>
        <v>0</v>
      </c>
      <c r="AS54" s="643">
        <f t="shared" si="131"/>
        <v>0</v>
      </c>
      <c r="AT54" s="643">
        <f t="shared" si="132"/>
        <v>0</v>
      </c>
      <c r="AU54" s="643">
        <f t="shared" si="133"/>
        <v>0</v>
      </c>
      <c r="AV54" s="643">
        <f t="shared" si="134"/>
        <v>0</v>
      </c>
      <c r="AW54" s="643">
        <f t="shared" si="135"/>
        <v>0</v>
      </c>
      <c r="AX54" s="643">
        <f t="shared" si="136"/>
        <v>0</v>
      </c>
      <c r="AY54" s="643">
        <f t="shared" si="137"/>
        <v>0</v>
      </c>
      <c r="AZ54" s="643">
        <f t="shared" si="138"/>
        <v>0</v>
      </c>
      <c r="BA54" s="643">
        <f t="shared" si="139"/>
        <v>0</v>
      </c>
      <c r="BB54" s="643">
        <f t="shared" si="140"/>
        <v>0</v>
      </c>
      <c r="BC54" s="643">
        <f t="shared" si="141"/>
        <v>0</v>
      </c>
      <c r="BD54" s="643">
        <f t="shared" si="142"/>
        <v>0</v>
      </c>
      <c r="BE54" s="643">
        <f t="shared" si="143"/>
        <v>0</v>
      </c>
      <c r="BF54" s="643">
        <f t="shared" si="144"/>
        <v>0</v>
      </c>
      <c r="BG54" s="643">
        <f t="shared" si="145"/>
        <v>0</v>
      </c>
      <c r="BH54" s="643">
        <f t="shared" si="146"/>
        <v>0</v>
      </c>
      <c r="BI54" s="643">
        <f t="shared" si="147"/>
        <v>0</v>
      </c>
      <c r="BJ54" s="643">
        <f t="shared" si="148"/>
        <v>0</v>
      </c>
      <c r="BK54" s="643">
        <f t="shared" si="149"/>
        <v>0</v>
      </c>
      <c r="BM54" s="644">
        <f t="shared" si="150"/>
        <v>0</v>
      </c>
      <c r="BN54" s="644">
        <f t="shared" si="151"/>
        <v>0</v>
      </c>
      <c r="BO54" s="644">
        <f t="shared" si="152"/>
        <v>0</v>
      </c>
      <c r="BP54" s="644">
        <f t="shared" si="153"/>
        <v>0</v>
      </c>
      <c r="BQ54" s="644">
        <f t="shared" si="154"/>
        <v>0</v>
      </c>
      <c r="BR54" s="644">
        <f t="shared" si="155"/>
        <v>0</v>
      </c>
      <c r="BS54" s="644">
        <f t="shared" si="156"/>
        <v>0</v>
      </c>
      <c r="BT54" s="644">
        <f t="shared" si="157"/>
        <v>0</v>
      </c>
      <c r="BU54" s="644">
        <f t="shared" si="158"/>
        <v>0</v>
      </c>
      <c r="BV54" s="644">
        <f t="shared" si="159"/>
        <v>0</v>
      </c>
    </row>
    <row r="55" spans="1:74" x14ac:dyDescent="0.2">
      <c r="A55" s="543">
        <v>52</v>
      </c>
      <c r="B55" s="543" t="s">
        <v>212</v>
      </c>
      <c r="C55" s="639">
        <v>4025</v>
      </c>
      <c r="D55" s="639">
        <v>56.8</v>
      </c>
      <c r="E55" s="639">
        <v>48.9</v>
      </c>
      <c r="F55" s="639">
        <v>89.6</v>
      </c>
      <c r="G55" s="639">
        <v>87.1</v>
      </c>
      <c r="H55" s="639">
        <v>97</v>
      </c>
      <c r="I55" s="639">
        <v>285.10000000000002</v>
      </c>
      <c r="J55" s="639">
        <v>339.2</v>
      </c>
      <c r="K55" s="639">
        <v>95.2</v>
      </c>
      <c r="L55" s="639">
        <v>51.7</v>
      </c>
      <c r="M55" s="639">
        <v>3828</v>
      </c>
      <c r="N55" s="639">
        <v>68</v>
      </c>
      <c r="O55" s="639">
        <v>59.7</v>
      </c>
      <c r="P55" s="639">
        <v>93.3</v>
      </c>
      <c r="Q55" s="639">
        <v>90.3</v>
      </c>
      <c r="R55" s="639">
        <v>97.8</v>
      </c>
      <c r="S55" s="639">
        <v>313.39999999999998</v>
      </c>
      <c r="T55" s="639">
        <v>379.5</v>
      </c>
      <c r="U55" s="639">
        <v>96.5</v>
      </c>
      <c r="V55" s="639">
        <v>61.4</v>
      </c>
      <c r="W55" s="639">
        <v>7853</v>
      </c>
      <c r="X55" s="639">
        <v>62.2</v>
      </c>
      <c r="Y55" s="639">
        <v>54.1</v>
      </c>
      <c r="Z55" s="639">
        <v>91.4</v>
      </c>
      <c r="AA55" s="639">
        <v>88.7</v>
      </c>
      <c r="AB55" s="639">
        <v>97.4</v>
      </c>
      <c r="AC55" s="639">
        <v>298.89999999999998</v>
      </c>
      <c r="AD55" s="639">
        <v>358.8</v>
      </c>
      <c r="AE55" s="639">
        <v>95.8</v>
      </c>
      <c r="AF55" s="639">
        <v>56.4</v>
      </c>
      <c r="AH55" s="643">
        <f t="shared" si="120"/>
        <v>0</v>
      </c>
      <c r="AI55" s="643">
        <f t="shared" si="121"/>
        <v>0</v>
      </c>
      <c r="AJ55" s="643">
        <f t="shared" si="122"/>
        <v>0</v>
      </c>
      <c r="AK55" s="643">
        <f t="shared" si="123"/>
        <v>0</v>
      </c>
      <c r="AL55" s="643">
        <f t="shared" si="124"/>
        <v>0</v>
      </c>
      <c r="AM55" s="643">
        <f t="shared" si="125"/>
        <v>0</v>
      </c>
      <c r="AN55" s="643">
        <f t="shared" si="126"/>
        <v>0</v>
      </c>
      <c r="AO55" s="643">
        <f t="shared" si="127"/>
        <v>0</v>
      </c>
      <c r="AP55" s="643">
        <f t="shared" si="128"/>
        <v>0</v>
      </c>
      <c r="AQ55" s="643">
        <f t="shared" si="129"/>
        <v>0</v>
      </c>
      <c r="AR55" s="643">
        <f t="shared" si="130"/>
        <v>0</v>
      </c>
      <c r="AS55" s="643">
        <f t="shared" si="131"/>
        <v>0</v>
      </c>
      <c r="AT55" s="643">
        <f t="shared" si="132"/>
        <v>0</v>
      </c>
      <c r="AU55" s="643">
        <f t="shared" si="133"/>
        <v>0</v>
      </c>
      <c r="AV55" s="643">
        <f t="shared" si="134"/>
        <v>0</v>
      </c>
      <c r="AW55" s="643">
        <f t="shared" si="135"/>
        <v>0</v>
      </c>
      <c r="AX55" s="643">
        <f t="shared" si="136"/>
        <v>0</v>
      </c>
      <c r="AY55" s="643">
        <f t="shared" si="137"/>
        <v>0</v>
      </c>
      <c r="AZ55" s="643">
        <f t="shared" si="138"/>
        <v>0</v>
      </c>
      <c r="BA55" s="643">
        <f t="shared" si="139"/>
        <v>0</v>
      </c>
      <c r="BB55" s="643">
        <f t="shared" si="140"/>
        <v>0</v>
      </c>
      <c r="BC55" s="643">
        <f t="shared" si="141"/>
        <v>0</v>
      </c>
      <c r="BD55" s="643">
        <f t="shared" si="142"/>
        <v>0</v>
      </c>
      <c r="BE55" s="643">
        <f t="shared" si="143"/>
        <v>0</v>
      </c>
      <c r="BF55" s="643">
        <f t="shared" si="144"/>
        <v>0</v>
      </c>
      <c r="BG55" s="643">
        <f t="shared" si="145"/>
        <v>0</v>
      </c>
      <c r="BH55" s="643">
        <f t="shared" si="146"/>
        <v>0</v>
      </c>
      <c r="BI55" s="643">
        <f t="shared" si="147"/>
        <v>0</v>
      </c>
      <c r="BJ55" s="643">
        <f t="shared" si="148"/>
        <v>0</v>
      </c>
      <c r="BK55" s="643">
        <f t="shared" si="149"/>
        <v>0</v>
      </c>
      <c r="BM55" s="644">
        <f t="shared" si="150"/>
        <v>0</v>
      </c>
      <c r="BN55" s="644">
        <f t="shared" si="151"/>
        <v>0</v>
      </c>
      <c r="BO55" s="644">
        <f t="shared" si="152"/>
        <v>0</v>
      </c>
      <c r="BP55" s="644">
        <f t="shared" si="153"/>
        <v>0</v>
      </c>
      <c r="BQ55" s="644">
        <f t="shared" si="154"/>
        <v>0</v>
      </c>
      <c r="BR55" s="644">
        <f t="shared" si="155"/>
        <v>0</v>
      </c>
      <c r="BS55" s="644">
        <f t="shared" si="156"/>
        <v>0</v>
      </c>
      <c r="BT55" s="644">
        <f t="shared" si="157"/>
        <v>0</v>
      </c>
      <c r="BU55" s="644">
        <f t="shared" si="158"/>
        <v>0</v>
      </c>
      <c r="BV55" s="644">
        <f t="shared" si="159"/>
        <v>0</v>
      </c>
    </row>
    <row r="56" spans="1:74" x14ac:dyDescent="0.2">
      <c r="A56" s="543">
        <v>53</v>
      </c>
      <c r="B56" s="543" t="s">
        <v>214</v>
      </c>
      <c r="C56" s="639">
        <v>940</v>
      </c>
      <c r="D56" s="639">
        <v>53.2</v>
      </c>
      <c r="E56" s="639">
        <v>44.8</v>
      </c>
      <c r="F56" s="639">
        <v>93.1</v>
      </c>
      <c r="G56" s="639">
        <v>91.1</v>
      </c>
      <c r="H56" s="639">
        <v>96.8</v>
      </c>
      <c r="I56" s="639">
        <v>283.3</v>
      </c>
      <c r="J56" s="639">
        <v>328</v>
      </c>
      <c r="K56" s="639">
        <v>94.9</v>
      </c>
      <c r="L56" s="639">
        <v>47.2</v>
      </c>
      <c r="M56" s="639">
        <v>881</v>
      </c>
      <c r="N56" s="639">
        <v>66.2</v>
      </c>
      <c r="O56" s="639">
        <v>57.3</v>
      </c>
      <c r="P56" s="639">
        <v>94.8</v>
      </c>
      <c r="Q56" s="639">
        <v>92.4</v>
      </c>
      <c r="R56" s="639">
        <v>98.4</v>
      </c>
      <c r="S56" s="639">
        <v>308.7</v>
      </c>
      <c r="T56" s="639">
        <v>364.7</v>
      </c>
      <c r="U56" s="639">
        <v>97.4</v>
      </c>
      <c r="V56" s="639">
        <v>58.5</v>
      </c>
      <c r="W56" s="639">
        <v>1821</v>
      </c>
      <c r="X56" s="639">
        <v>59.5</v>
      </c>
      <c r="Y56" s="639">
        <v>50.9</v>
      </c>
      <c r="Z56" s="639">
        <v>93.9</v>
      </c>
      <c r="AA56" s="639">
        <v>91.7</v>
      </c>
      <c r="AB56" s="639">
        <v>97.6</v>
      </c>
      <c r="AC56" s="639">
        <v>295.60000000000002</v>
      </c>
      <c r="AD56" s="639">
        <v>345.7</v>
      </c>
      <c r="AE56" s="639">
        <v>96.1</v>
      </c>
      <c r="AF56" s="639">
        <v>52.7</v>
      </c>
      <c r="AH56" s="643">
        <f t="shared" si="120"/>
        <v>0</v>
      </c>
      <c r="AI56" s="643">
        <f t="shared" si="121"/>
        <v>0</v>
      </c>
      <c r="AJ56" s="643">
        <f t="shared" si="122"/>
        <v>0</v>
      </c>
      <c r="AK56" s="643">
        <f t="shared" si="123"/>
        <v>0</v>
      </c>
      <c r="AL56" s="643">
        <f t="shared" si="124"/>
        <v>0</v>
      </c>
      <c r="AM56" s="643">
        <f t="shared" si="125"/>
        <v>0</v>
      </c>
      <c r="AN56" s="643">
        <f t="shared" si="126"/>
        <v>0</v>
      </c>
      <c r="AO56" s="643">
        <f t="shared" si="127"/>
        <v>0</v>
      </c>
      <c r="AP56" s="643">
        <f t="shared" si="128"/>
        <v>0</v>
      </c>
      <c r="AQ56" s="643">
        <f t="shared" si="129"/>
        <v>0</v>
      </c>
      <c r="AR56" s="643">
        <f t="shared" si="130"/>
        <v>0</v>
      </c>
      <c r="AS56" s="643">
        <f t="shared" si="131"/>
        <v>0</v>
      </c>
      <c r="AT56" s="643">
        <f t="shared" si="132"/>
        <v>0</v>
      </c>
      <c r="AU56" s="643">
        <f t="shared" si="133"/>
        <v>0</v>
      </c>
      <c r="AV56" s="643">
        <f t="shared" si="134"/>
        <v>0</v>
      </c>
      <c r="AW56" s="643">
        <f t="shared" si="135"/>
        <v>0</v>
      </c>
      <c r="AX56" s="643">
        <f t="shared" si="136"/>
        <v>0</v>
      </c>
      <c r="AY56" s="643">
        <f t="shared" si="137"/>
        <v>0</v>
      </c>
      <c r="AZ56" s="643">
        <f t="shared" si="138"/>
        <v>0</v>
      </c>
      <c r="BA56" s="643">
        <f t="shared" si="139"/>
        <v>0</v>
      </c>
      <c r="BB56" s="643">
        <f t="shared" si="140"/>
        <v>0</v>
      </c>
      <c r="BC56" s="643">
        <f t="shared" si="141"/>
        <v>0</v>
      </c>
      <c r="BD56" s="643">
        <f t="shared" si="142"/>
        <v>0</v>
      </c>
      <c r="BE56" s="643">
        <f t="shared" si="143"/>
        <v>0</v>
      </c>
      <c r="BF56" s="643">
        <f t="shared" si="144"/>
        <v>0</v>
      </c>
      <c r="BG56" s="643">
        <f t="shared" si="145"/>
        <v>0</v>
      </c>
      <c r="BH56" s="643">
        <f t="shared" si="146"/>
        <v>0</v>
      </c>
      <c r="BI56" s="643">
        <f t="shared" si="147"/>
        <v>0</v>
      </c>
      <c r="BJ56" s="643">
        <f t="shared" si="148"/>
        <v>0</v>
      </c>
      <c r="BK56" s="643">
        <f t="shared" si="149"/>
        <v>0</v>
      </c>
      <c r="BM56" s="644">
        <f t="shared" si="150"/>
        <v>0</v>
      </c>
      <c r="BN56" s="644">
        <f t="shared" si="151"/>
        <v>0</v>
      </c>
      <c r="BO56" s="644">
        <f t="shared" si="152"/>
        <v>0</v>
      </c>
      <c r="BP56" s="644">
        <f t="shared" si="153"/>
        <v>0</v>
      </c>
      <c r="BQ56" s="644">
        <f t="shared" si="154"/>
        <v>0</v>
      </c>
      <c r="BR56" s="644">
        <f t="shared" si="155"/>
        <v>0</v>
      </c>
      <c r="BS56" s="644">
        <f t="shared" si="156"/>
        <v>0</v>
      </c>
      <c r="BT56" s="644">
        <f t="shared" si="157"/>
        <v>0</v>
      </c>
      <c r="BU56" s="644">
        <f t="shared" si="158"/>
        <v>0</v>
      </c>
      <c r="BV56" s="644">
        <f t="shared" si="159"/>
        <v>0</v>
      </c>
    </row>
    <row r="57" spans="1:74" x14ac:dyDescent="0.2">
      <c r="A57" s="543">
        <v>54</v>
      </c>
      <c r="B57" s="543" t="s">
        <v>216</v>
      </c>
      <c r="C57" s="639">
        <v>932</v>
      </c>
      <c r="D57" s="639">
        <v>56</v>
      </c>
      <c r="E57" s="639">
        <v>50.2</v>
      </c>
      <c r="F57" s="639">
        <v>91.5</v>
      </c>
      <c r="G57" s="639">
        <v>90.7</v>
      </c>
      <c r="H57" s="639">
        <v>97.5</v>
      </c>
      <c r="I57" s="639">
        <v>282.5</v>
      </c>
      <c r="J57" s="639">
        <v>330</v>
      </c>
      <c r="K57" s="639">
        <v>95.1</v>
      </c>
      <c r="L57" s="639">
        <v>56</v>
      </c>
      <c r="M57" s="639">
        <v>871</v>
      </c>
      <c r="N57" s="639">
        <v>68.3</v>
      </c>
      <c r="O57" s="639">
        <v>62.8</v>
      </c>
      <c r="P57" s="639">
        <v>95.5</v>
      </c>
      <c r="Q57" s="639">
        <v>94.3</v>
      </c>
      <c r="R57" s="639">
        <v>99</v>
      </c>
      <c r="S57" s="639">
        <v>310.5</v>
      </c>
      <c r="T57" s="639">
        <v>370.8</v>
      </c>
      <c r="U57" s="639">
        <v>97.7</v>
      </c>
      <c r="V57" s="639">
        <v>65.2</v>
      </c>
      <c r="W57" s="639">
        <v>1803</v>
      </c>
      <c r="X57" s="639">
        <v>62</v>
      </c>
      <c r="Y57" s="639">
        <v>56.3</v>
      </c>
      <c r="Z57" s="639">
        <v>93.5</v>
      </c>
      <c r="AA57" s="639">
        <v>92.4</v>
      </c>
      <c r="AB57" s="639">
        <v>98.2</v>
      </c>
      <c r="AC57" s="639">
        <v>296</v>
      </c>
      <c r="AD57" s="639">
        <v>349.7</v>
      </c>
      <c r="AE57" s="639">
        <v>96.3</v>
      </c>
      <c r="AF57" s="639">
        <v>60.5</v>
      </c>
      <c r="AH57" s="643">
        <f t="shared" si="120"/>
        <v>0</v>
      </c>
      <c r="AI57" s="643">
        <f t="shared" si="121"/>
        <v>0</v>
      </c>
      <c r="AJ57" s="643">
        <f t="shared" si="122"/>
        <v>0</v>
      </c>
      <c r="AK57" s="643">
        <f t="shared" si="123"/>
        <v>0</v>
      </c>
      <c r="AL57" s="643">
        <f t="shared" si="124"/>
        <v>0</v>
      </c>
      <c r="AM57" s="643">
        <f t="shared" si="125"/>
        <v>0</v>
      </c>
      <c r="AN57" s="643">
        <f t="shared" si="126"/>
        <v>0</v>
      </c>
      <c r="AO57" s="643">
        <f t="shared" si="127"/>
        <v>0</v>
      </c>
      <c r="AP57" s="643">
        <f t="shared" si="128"/>
        <v>0</v>
      </c>
      <c r="AQ57" s="643">
        <f t="shared" si="129"/>
        <v>0</v>
      </c>
      <c r="AR57" s="643">
        <f t="shared" si="130"/>
        <v>0</v>
      </c>
      <c r="AS57" s="643">
        <f t="shared" si="131"/>
        <v>0</v>
      </c>
      <c r="AT57" s="643">
        <f t="shared" si="132"/>
        <v>0</v>
      </c>
      <c r="AU57" s="643">
        <f t="shared" si="133"/>
        <v>0</v>
      </c>
      <c r="AV57" s="643">
        <f t="shared" si="134"/>
        <v>0</v>
      </c>
      <c r="AW57" s="643">
        <f t="shared" si="135"/>
        <v>0</v>
      </c>
      <c r="AX57" s="643">
        <f t="shared" si="136"/>
        <v>0</v>
      </c>
      <c r="AY57" s="643">
        <f t="shared" si="137"/>
        <v>0</v>
      </c>
      <c r="AZ57" s="643">
        <f t="shared" si="138"/>
        <v>0</v>
      </c>
      <c r="BA57" s="643">
        <f t="shared" si="139"/>
        <v>0</v>
      </c>
      <c r="BB57" s="643">
        <f t="shared" si="140"/>
        <v>0</v>
      </c>
      <c r="BC57" s="643">
        <f t="shared" si="141"/>
        <v>0</v>
      </c>
      <c r="BD57" s="643">
        <f t="shared" si="142"/>
        <v>0</v>
      </c>
      <c r="BE57" s="643">
        <f t="shared" si="143"/>
        <v>0</v>
      </c>
      <c r="BF57" s="643">
        <f t="shared" si="144"/>
        <v>0</v>
      </c>
      <c r="BG57" s="643">
        <f t="shared" si="145"/>
        <v>0</v>
      </c>
      <c r="BH57" s="643">
        <f t="shared" si="146"/>
        <v>0</v>
      </c>
      <c r="BI57" s="643">
        <f t="shared" si="147"/>
        <v>0</v>
      </c>
      <c r="BJ57" s="643">
        <f t="shared" si="148"/>
        <v>0</v>
      </c>
      <c r="BK57" s="643">
        <f t="shared" si="149"/>
        <v>0</v>
      </c>
      <c r="BM57" s="644">
        <f t="shared" si="150"/>
        <v>0</v>
      </c>
      <c r="BN57" s="644">
        <f t="shared" si="151"/>
        <v>0</v>
      </c>
      <c r="BO57" s="644">
        <f t="shared" si="152"/>
        <v>0</v>
      </c>
      <c r="BP57" s="644">
        <f t="shared" si="153"/>
        <v>0</v>
      </c>
      <c r="BQ57" s="644">
        <f t="shared" si="154"/>
        <v>0</v>
      </c>
      <c r="BR57" s="644">
        <f t="shared" si="155"/>
        <v>0</v>
      </c>
      <c r="BS57" s="644">
        <f t="shared" si="156"/>
        <v>0</v>
      </c>
      <c r="BT57" s="644">
        <f t="shared" si="157"/>
        <v>0</v>
      </c>
      <c r="BU57" s="644">
        <f t="shared" si="158"/>
        <v>0</v>
      </c>
      <c r="BV57" s="644">
        <f t="shared" si="159"/>
        <v>0</v>
      </c>
    </row>
    <row r="58" spans="1:74" x14ac:dyDescent="0.2">
      <c r="A58" s="543">
        <v>55</v>
      </c>
      <c r="B58" s="543" t="s">
        <v>218</v>
      </c>
      <c r="C58" s="639">
        <v>3341</v>
      </c>
      <c r="D58" s="639">
        <v>65.2</v>
      </c>
      <c r="E58" s="639">
        <v>56.1</v>
      </c>
      <c r="F58" s="639">
        <v>94.5</v>
      </c>
      <c r="G58" s="639">
        <v>92.8</v>
      </c>
      <c r="H58" s="639">
        <v>98.2</v>
      </c>
      <c r="I58" s="639">
        <v>310.3</v>
      </c>
      <c r="J58" s="639">
        <v>370.2</v>
      </c>
      <c r="K58" s="639">
        <v>96.6</v>
      </c>
      <c r="L58" s="639">
        <v>59</v>
      </c>
      <c r="M58" s="639">
        <v>3116</v>
      </c>
      <c r="N58" s="639">
        <v>75.3</v>
      </c>
      <c r="O58" s="639">
        <v>66.599999999999994</v>
      </c>
      <c r="P58" s="639">
        <v>95.7</v>
      </c>
      <c r="Q58" s="639">
        <v>94.7</v>
      </c>
      <c r="R58" s="639">
        <v>98.5</v>
      </c>
      <c r="S58" s="639">
        <v>335.8</v>
      </c>
      <c r="T58" s="639">
        <v>411.2</v>
      </c>
      <c r="U58" s="639">
        <v>97</v>
      </c>
      <c r="V58" s="639">
        <v>68.599999999999994</v>
      </c>
      <c r="W58" s="639">
        <v>6457</v>
      </c>
      <c r="X58" s="639">
        <v>70.099999999999994</v>
      </c>
      <c r="Y58" s="639">
        <v>61.2</v>
      </c>
      <c r="Z58" s="639">
        <v>95.1</v>
      </c>
      <c r="AA58" s="639">
        <v>93.7</v>
      </c>
      <c r="AB58" s="639">
        <v>98.3</v>
      </c>
      <c r="AC58" s="639">
        <v>322.60000000000002</v>
      </c>
      <c r="AD58" s="639">
        <v>390</v>
      </c>
      <c r="AE58" s="639">
        <v>96.8</v>
      </c>
      <c r="AF58" s="639">
        <v>63.6</v>
      </c>
      <c r="AH58" s="643">
        <f t="shared" si="120"/>
        <v>0</v>
      </c>
      <c r="AI58" s="643">
        <f t="shared" si="121"/>
        <v>0</v>
      </c>
      <c r="AJ58" s="643">
        <f t="shared" si="122"/>
        <v>0</v>
      </c>
      <c r="AK58" s="643">
        <f t="shared" si="123"/>
        <v>0</v>
      </c>
      <c r="AL58" s="643">
        <f t="shared" si="124"/>
        <v>0</v>
      </c>
      <c r="AM58" s="643">
        <f t="shared" si="125"/>
        <v>0</v>
      </c>
      <c r="AN58" s="643">
        <f t="shared" si="126"/>
        <v>0</v>
      </c>
      <c r="AO58" s="643">
        <f t="shared" si="127"/>
        <v>0</v>
      </c>
      <c r="AP58" s="643">
        <f t="shared" si="128"/>
        <v>0</v>
      </c>
      <c r="AQ58" s="643">
        <f t="shared" si="129"/>
        <v>0</v>
      </c>
      <c r="AR58" s="643">
        <f t="shared" si="130"/>
        <v>0</v>
      </c>
      <c r="AS58" s="643">
        <f t="shared" si="131"/>
        <v>0</v>
      </c>
      <c r="AT58" s="643">
        <f t="shared" si="132"/>
        <v>0</v>
      </c>
      <c r="AU58" s="643">
        <f t="shared" si="133"/>
        <v>0</v>
      </c>
      <c r="AV58" s="643">
        <f t="shared" si="134"/>
        <v>0</v>
      </c>
      <c r="AW58" s="643">
        <f t="shared" si="135"/>
        <v>0</v>
      </c>
      <c r="AX58" s="643">
        <f t="shared" si="136"/>
        <v>0</v>
      </c>
      <c r="AY58" s="643">
        <f t="shared" si="137"/>
        <v>0</v>
      </c>
      <c r="AZ58" s="643">
        <f t="shared" si="138"/>
        <v>0</v>
      </c>
      <c r="BA58" s="643">
        <f t="shared" si="139"/>
        <v>0</v>
      </c>
      <c r="BB58" s="643">
        <f t="shared" si="140"/>
        <v>0</v>
      </c>
      <c r="BC58" s="643">
        <f t="shared" si="141"/>
        <v>0</v>
      </c>
      <c r="BD58" s="643">
        <f t="shared" si="142"/>
        <v>0</v>
      </c>
      <c r="BE58" s="643">
        <f t="shared" si="143"/>
        <v>0</v>
      </c>
      <c r="BF58" s="643">
        <f t="shared" si="144"/>
        <v>0</v>
      </c>
      <c r="BG58" s="643">
        <f t="shared" si="145"/>
        <v>0</v>
      </c>
      <c r="BH58" s="643">
        <f t="shared" si="146"/>
        <v>0</v>
      </c>
      <c r="BI58" s="643">
        <f t="shared" si="147"/>
        <v>0</v>
      </c>
      <c r="BJ58" s="643">
        <f t="shared" si="148"/>
        <v>0</v>
      </c>
      <c r="BK58" s="643">
        <f t="shared" si="149"/>
        <v>0</v>
      </c>
      <c r="BM58" s="644">
        <f t="shared" si="150"/>
        <v>0</v>
      </c>
      <c r="BN58" s="644">
        <f t="shared" si="151"/>
        <v>0</v>
      </c>
      <c r="BO58" s="644">
        <f t="shared" si="152"/>
        <v>0</v>
      </c>
      <c r="BP58" s="644">
        <f t="shared" si="153"/>
        <v>0</v>
      </c>
      <c r="BQ58" s="644">
        <f t="shared" si="154"/>
        <v>0</v>
      </c>
      <c r="BR58" s="644">
        <f t="shared" si="155"/>
        <v>0</v>
      </c>
      <c r="BS58" s="644">
        <f t="shared" si="156"/>
        <v>0</v>
      </c>
      <c r="BT58" s="644">
        <f t="shared" si="157"/>
        <v>0</v>
      </c>
      <c r="BU58" s="644">
        <f t="shared" si="158"/>
        <v>0</v>
      </c>
      <c r="BV58" s="644">
        <f t="shared" si="159"/>
        <v>0</v>
      </c>
    </row>
    <row r="59" spans="1:74" x14ac:dyDescent="0.2">
      <c r="A59" s="543">
        <v>56</v>
      </c>
      <c r="B59" s="543" t="s">
        <v>220</v>
      </c>
      <c r="C59" s="639">
        <v>1613</v>
      </c>
      <c r="D59" s="639">
        <v>59.8</v>
      </c>
      <c r="E59" s="639">
        <v>51.9</v>
      </c>
      <c r="F59" s="639">
        <v>92.2</v>
      </c>
      <c r="G59" s="639">
        <v>89.2</v>
      </c>
      <c r="H59" s="639">
        <v>97.8</v>
      </c>
      <c r="I59" s="639">
        <v>290</v>
      </c>
      <c r="J59" s="639">
        <v>343.3</v>
      </c>
      <c r="K59" s="639">
        <v>94.7</v>
      </c>
      <c r="L59" s="639">
        <v>55.8</v>
      </c>
      <c r="M59" s="639">
        <v>1704</v>
      </c>
      <c r="N59" s="639">
        <v>67.400000000000006</v>
      </c>
      <c r="O59" s="639">
        <v>56.9</v>
      </c>
      <c r="P59" s="639">
        <v>94</v>
      </c>
      <c r="Q59" s="639">
        <v>90.5</v>
      </c>
      <c r="R59" s="639">
        <v>98.8</v>
      </c>
      <c r="S59" s="639">
        <v>311.3</v>
      </c>
      <c r="T59" s="639">
        <v>373.3</v>
      </c>
      <c r="U59" s="639">
        <v>95.7</v>
      </c>
      <c r="V59" s="639">
        <v>58.9</v>
      </c>
      <c r="W59" s="639">
        <v>3317</v>
      </c>
      <c r="X59" s="639">
        <v>63.7</v>
      </c>
      <c r="Y59" s="639">
        <v>54.4</v>
      </c>
      <c r="Z59" s="639">
        <v>93.1</v>
      </c>
      <c r="AA59" s="639">
        <v>89.9</v>
      </c>
      <c r="AB59" s="639">
        <v>98.3</v>
      </c>
      <c r="AC59" s="639">
        <v>300.89999999999998</v>
      </c>
      <c r="AD59" s="639">
        <v>358.7</v>
      </c>
      <c r="AE59" s="639">
        <v>95.2</v>
      </c>
      <c r="AF59" s="639">
        <v>57.4</v>
      </c>
      <c r="AH59" s="643">
        <f t="shared" si="120"/>
        <v>0</v>
      </c>
      <c r="AI59" s="643">
        <f t="shared" si="121"/>
        <v>0</v>
      </c>
      <c r="AJ59" s="643">
        <f t="shared" si="122"/>
        <v>0</v>
      </c>
      <c r="AK59" s="643">
        <f t="shared" si="123"/>
        <v>0</v>
      </c>
      <c r="AL59" s="643">
        <f t="shared" si="124"/>
        <v>0</v>
      </c>
      <c r="AM59" s="643">
        <f t="shared" si="125"/>
        <v>0</v>
      </c>
      <c r="AN59" s="643">
        <f t="shared" si="126"/>
        <v>0</v>
      </c>
      <c r="AO59" s="643">
        <f t="shared" si="127"/>
        <v>0</v>
      </c>
      <c r="AP59" s="643">
        <f t="shared" si="128"/>
        <v>0</v>
      </c>
      <c r="AQ59" s="643">
        <f t="shared" si="129"/>
        <v>0</v>
      </c>
      <c r="AR59" s="643">
        <f t="shared" si="130"/>
        <v>0</v>
      </c>
      <c r="AS59" s="643">
        <f t="shared" si="131"/>
        <v>0</v>
      </c>
      <c r="AT59" s="643">
        <f t="shared" si="132"/>
        <v>0</v>
      </c>
      <c r="AU59" s="643">
        <f t="shared" si="133"/>
        <v>0</v>
      </c>
      <c r="AV59" s="643">
        <f t="shared" si="134"/>
        <v>0</v>
      </c>
      <c r="AW59" s="643">
        <f t="shared" si="135"/>
        <v>0</v>
      </c>
      <c r="AX59" s="643">
        <f t="shared" si="136"/>
        <v>0</v>
      </c>
      <c r="AY59" s="643">
        <f t="shared" si="137"/>
        <v>0</v>
      </c>
      <c r="AZ59" s="643">
        <f t="shared" si="138"/>
        <v>0</v>
      </c>
      <c r="BA59" s="643">
        <f t="shared" si="139"/>
        <v>0</v>
      </c>
      <c r="BB59" s="643">
        <f t="shared" si="140"/>
        <v>0</v>
      </c>
      <c r="BC59" s="643">
        <f t="shared" si="141"/>
        <v>0</v>
      </c>
      <c r="BD59" s="643">
        <f t="shared" si="142"/>
        <v>0</v>
      </c>
      <c r="BE59" s="643">
        <f t="shared" si="143"/>
        <v>0</v>
      </c>
      <c r="BF59" s="643">
        <f t="shared" si="144"/>
        <v>0</v>
      </c>
      <c r="BG59" s="643">
        <f t="shared" si="145"/>
        <v>0</v>
      </c>
      <c r="BH59" s="643">
        <f t="shared" si="146"/>
        <v>0</v>
      </c>
      <c r="BI59" s="643">
        <f t="shared" si="147"/>
        <v>0</v>
      </c>
      <c r="BJ59" s="643">
        <f t="shared" si="148"/>
        <v>0</v>
      </c>
      <c r="BK59" s="643">
        <f t="shared" si="149"/>
        <v>0</v>
      </c>
      <c r="BM59" s="644">
        <f t="shared" si="150"/>
        <v>0</v>
      </c>
      <c r="BN59" s="644">
        <f t="shared" si="151"/>
        <v>0</v>
      </c>
      <c r="BO59" s="644">
        <f t="shared" si="152"/>
        <v>0</v>
      </c>
      <c r="BP59" s="644">
        <f t="shared" si="153"/>
        <v>0</v>
      </c>
      <c r="BQ59" s="644">
        <f t="shared" si="154"/>
        <v>0</v>
      </c>
      <c r="BR59" s="644">
        <f t="shared" si="155"/>
        <v>0</v>
      </c>
      <c r="BS59" s="644">
        <f t="shared" si="156"/>
        <v>0</v>
      </c>
      <c r="BT59" s="644">
        <f t="shared" si="157"/>
        <v>0</v>
      </c>
      <c r="BU59" s="644">
        <f t="shared" si="158"/>
        <v>0</v>
      </c>
      <c r="BV59" s="644">
        <f t="shared" si="159"/>
        <v>0</v>
      </c>
    </row>
    <row r="60" spans="1:74" x14ac:dyDescent="0.2">
      <c r="A60" s="543">
        <v>57</v>
      </c>
      <c r="B60" s="543" t="s">
        <v>222</v>
      </c>
      <c r="C60" s="639">
        <v>2732</v>
      </c>
      <c r="D60" s="639">
        <v>57.9</v>
      </c>
      <c r="E60" s="639">
        <v>48.5</v>
      </c>
      <c r="F60" s="639">
        <v>91.5</v>
      </c>
      <c r="G60" s="639">
        <v>89.3</v>
      </c>
      <c r="H60" s="639">
        <v>97.4</v>
      </c>
      <c r="I60" s="639">
        <v>291.10000000000002</v>
      </c>
      <c r="J60" s="639">
        <v>340.9</v>
      </c>
      <c r="K60" s="639">
        <v>94.4</v>
      </c>
      <c r="L60" s="639">
        <v>50.7</v>
      </c>
      <c r="M60" s="639">
        <v>2572</v>
      </c>
      <c r="N60" s="639">
        <v>68</v>
      </c>
      <c r="O60" s="639">
        <v>58</v>
      </c>
      <c r="P60" s="639">
        <v>93.5</v>
      </c>
      <c r="Q60" s="639">
        <v>91.1</v>
      </c>
      <c r="R60" s="639">
        <v>98.1</v>
      </c>
      <c r="S60" s="639">
        <v>313.39999999999998</v>
      </c>
      <c r="T60" s="639">
        <v>371.3</v>
      </c>
      <c r="U60" s="639">
        <v>96.7</v>
      </c>
      <c r="V60" s="639">
        <v>59.3</v>
      </c>
      <c r="W60" s="639">
        <v>5304</v>
      </c>
      <c r="X60" s="639">
        <v>62.8</v>
      </c>
      <c r="Y60" s="639">
        <v>53.1</v>
      </c>
      <c r="Z60" s="639">
        <v>92.5</v>
      </c>
      <c r="AA60" s="639">
        <v>90.2</v>
      </c>
      <c r="AB60" s="639">
        <v>97.7</v>
      </c>
      <c r="AC60" s="639">
        <v>301.89999999999998</v>
      </c>
      <c r="AD60" s="639">
        <v>355.6</v>
      </c>
      <c r="AE60" s="639">
        <v>95.6</v>
      </c>
      <c r="AF60" s="639">
        <v>54.8</v>
      </c>
      <c r="AH60" s="643">
        <f t="shared" si="120"/>
        <v>0</v>
      </c>
      <c r="AI60" s="643">
        <f t="shared" si="121"/>
        <v>0</v>
      </c>
      <c r="AJ60" s="643">
        <f t="shared" si="122"/>
        <v>0</v>
      </c>
      <c r="AK60" s="643">
        <f t="shared" si="123"/>
        <v>0</v>
      </c>
      <c r="AL60" s="643">
        <f t="shared" si="124"/>
        <v>0</v>
      </c>
      <c r="AM60" s="643">
        <f t="shared" si="125"/>
        <v>0</v>
      </c>
      <c r="AN60" s="643">
        <f t="shared" si="126"/>
        <v>0</v>
      </c>
      <c r="AO60" s="643">
        <f t="shared" si="127"/>
        <v>0</v>
      </c>
      <c r="AP60" s="643">
        <f t="shared" si="128"/>
        <v>0</v>
      </c>
      <c r="AQ60" s="643">
        <f t="shared" si="129"/>
        <v>0</v>
      </c>
      <c r="AR60" s="643">
        <f t="shared" si="130"/>
        <v>0</v>
      </c>
      <c r="AS60" s="643">
        <f t="shared" si="131"/>
        <v>0</v>
      </c>
      <c r="AT60" s="643">
        <f t="shared" si="132"/>
        <v>0</v>
      </c>
      <c r="AU60" s="643">
        <f t="shared" si="133"/>
        <v>0</v>
      </c>
      <c r="AV60" s="643">
        <f t="shared" si="134"/>
        <v>0</v>
      </c>
      <c r="AW60" s="643">
        <f t="shared" si="135"/>
        <v>0</v>
      </c>
      <c r="AX60" s="643">
        <f t="shared" si="136"/>
        <v>0</v>
      </c>
      <c r="AY60" s="643">
        <f t="shared" si="137"/>
        <v>0</v>
      </c>
      <c r="AZ60" s="643">
        <f t="shared" si="138"/>
        <v>0</v>
      </c>
      <c r="BA60" s="643">
        <f t="shared" si="139"/>
        <v>0</v>
      </c>
      <c r="BB60" s="643">
        <f t="shared" si="140"/>
        <v>0</v>
      </c>
      <c r="BC60" s="643">
        <f t="shared" si="141"/>
        <v>0</v>
      </c>
      <c r="BD60" s="643">
        <f t="shared" si="142"/>
        <v>0</v>
      </c>
      <c r="BE60" s="643">
        <f t="shared" si="143"/>
        <v>0</v>
      </c>
      <c r="BF60" s="643">
        <f t="shared" si="144"/>
        <v>0</v>
      </c>
      <c r="BG60" s="643">
        <f t="shared" si="145"/>
        <v>0</v>
      </c>
      <c r="BH60" s="643">
        <f t="shared" si="146"/>
        <v>0</v>
      </c>
      <c r="BI60" s="643">
        <f t="shared" si="147"/>
        <v>0</v>
      </c>
      <c r="BJ60" s="643">
        <f t="shared" si="148"/>
        <v>0</v>
      </c>
      <c r="BK60" s="643">
        <f t="shared" si="149"/>
        <v>0</v>
      </c>
      <c r="BM60" s="644">
        <f t="shared" si="150"/>
        <v>0</v>
      </c>
      <c r="BN60" s="644">
        <f t="shared" si="151"/>
        <v>0</v>
      </c>
      <c r="BO60" s="644">
        <f t="shared" si="152"/>
        <v>0</v>
      </c>
      <c r="BP60" s="644">
        <f t="shared" si="153"/>
        <v>0</v>
      </c>
      <c r="BQ60" s="644">
        <f t="shared" si="154"/>
        <v>0</v>
      </c>
      <c r="BR60" s="644">
        <f t="shared" si="155"/>
        <v>0</v>
      </c>
      <c r="BS60" s="644">
        <f t="shared" si="156"/>
        <v>0</v>
      </c>
      <c r="BT60" s="644">
        <f t="shared" si="157"/>
        <v>0</v>
      </c>
      <c r="BU60" s="644">
        <f t="shared" si="158"/>
        <v>0</v>
      </c>
      <c r="BV60" s="644">
        <f t="shared" si="159"/>
        <v>0</v>
      </c>
    </row>
    <row r="61" spans="1:74" x14ac:dyDescent="0.2">
      <c r="A61" s="543">
        <v>58</v>
      </c>
      <c r="B61" s="543" t="s">
        <v>224</v>
      </c>
      <c r="C61" s="639">
        <v>1882</v>
      </c>
      <c r="D61" s="639">
        <v>62</v>
      </c>
      <c r="E61" s="639">
        <v>52.2</v>
      </c>
      <c r="F61" s="639">
        <v>92.5</v>
      </c>
      <c r="G61" s="639">
        <v>87</v>
      </c>
      <c r="H61" s="639">
        <v>97.6</v>
      </c>
      <c r="I61" s="639">
        <v>292.39999999999998</v>
      </c>
      <c r="J61" s="639">
        <v>342.6</v>
      </c>
      <c r="K61" s="639">
        <v>95.3</v>
      </c>
      <c r="L61" s="639">
        <v>54</v>
      </c>
      <c r="M61" s="639">
        <v>1889</v>
      </c>
      <c r="N61" s="639">
        <v>73</v>
      </c>
      <c r="O61" s="639">
        <v>61</v>
      </c>
      <c r="P61" s="639">
        <v>96.1</v>
      </c>
      <c r="Q61" s="639">
        <v>90.8</v>
      </c>
      <c r="R61" s="639">
        <v>99.3</v>
      </c>
      <c r="S61" s="639">
        <v>321.3</v>
      </c>
      <c r="T61" s="639">
        <v>385.7</v>
      </c>
      <c r="U61" s="639">
        <v>98.4</v>
      </c>
      <c r="V61" s="639">
        <v>62.9</v>
      </c>
      <c r="W61" s="639">
        <v>3771</v>
      </c>
      <c r="X61" s="639">
        <v>67.5</v>
      </c>
      <c r="Y61" s="639">
        <v>56.6</v>
      </c>
      <c r="Z61" s="639">
        <v>94.3</v>
      </c>
      <c r="AA61" s="639">
        <v>88.9</v>
      </c>
      <c r="AB61" s="639">
        <v>98.4</v>
      </c>
      <c r="AC61" s="639">
        <v>306.89999999999998</v>
      </c>
      <c r="AD61" s="639">
        <v>364.2</v>
      </c>
      <c r="AE61" s="639">
        <v>96.8</v>
      </c>
      <c r="AF61" s="639">
        <v>58.5</v>
      </c>
      <c r="AH61" s="643">
        <f t="shared" si="120"/>
        <v>0</v>
      </c>
      <c r="AI61" s="643">
        <f t="shared" si="121"/>
        <v>0</v>
      </c>
      <c r="AJ61" s="643">
        <f t="shared" si="122"/>
        <v>0</v>
      </c>
      <c r="AK61" s="643">
        <f t="shared" si="123"/>
        <v>0</v>
      </c>
      <c r="AL61" s="643">
        <f t="shared" si="124"/>
        <v>0</v>
      </c>
      <c r="AM61" s="643">
        <f t="shared" si="125"/>
        <v>0</v>
      </c>
      <c r="AN61" s="643">
        <f t="shared" si="126"/>
        <v>0</v>
      </c>
      <c r="AO61" s="643">
        <f t="shared" si="127"/>
        <v>0</v>
      </c>
      <c r="AP61" s="643">
        <f t="shared" si="128"/>
        <v>0</v>
      </c>
      <c r="AQ61" s="643">
        <f t="shared" si="129"/>
        <v>0</v>
      </c>
      <c r="AR61" s="643">
        <f t="shared" si="130"/>
        <v>0</v>
      </c>
      <c r="AS61" s="643">
        <f t="shared" si="131"/>
        <v>0</v>
      </c>
      <c r="AT61" s="643">
        <f t="shared" si="132"/>
        <v>0</v>
      </c>
      <c r="AU61" s="643">
        <f t="shared" si="133"/>
        <v>0</v>
      </c>
      <c r="AV61" s="643">
        <f t="shared" si="134"/>
        <v>0</v>
      </c>
      <c r="AW61" s="643">
        <f t="shared" si="135"/>
        <v>0</v>
      </c>
      <c r="AX61" s="643">
        <f t="shared" si="136"/>
        <v>0</v>
      </c>
      <c r="AY61" s="643">
        <f t="shared" si="137"/>
        <v>0</v>
      </c>
      <c r="AZ61" s="643">
        <f t="shared" si="138"/>
        <v>0</v>
      </c>
      <c r="BA61" s="643">
        <f t="shared" si="139"/>
        <v>0</v>
      </c>
      <c r="BB61" s="643">
        <f t="shared" si="140"/>
        <v>0</v>
      </c>
      <c r="BC61" s="643">
        <f t="shared" si="141"/>
        <v>0</v>
      </c>
      <c r="BD61" s="643">
        <f t="shared" si="142"/>
        <v>0</v>
      </c>
      <c r="BE61" s="643">
        <f t="shared" si="143"/>
        <v>0</v>
      </c>
      <c r="BF61" s="643">
        <f t="shared" si="144"/>
        <v>0</v>
      </c>
      <c r="BG61" s="643">
        <f t="shared" si="145"/>
        <v>0</v>
      </c>
      <c r="BH61" s="643">
        <f t="shared" si="146"/>
        <v>0</v>
      </c>
      <c r="BI61" s="643">
        <f t="shared" si="147"/>
        <v>0</v>
      </c>
      <c r="BJ61" s="643">
        <f t="shared" si="148"/>
        <v>0</v>
      </c>
      <c r="BK61" s="643">
        <f t="shared" si="149"/>
        <v>0</v>
      </c>
      <c r="BM61" s="644">
        <f t="shared" si="150"/>
        <v>0</v>
      </c>
      <c r="BN61" s="644">
        <f t="shared" si="151"/>
        <v>0</v>
      </c>
      <c r="BO61" s="644">
        <f t="shared" si="152"/>
        <v>0</v>
      </c>
      <c r="BP61" s="644">
        <f t="shared" si="153"/>
        <v>0</v>
      </c>
      <c r="BQ61" s="644">
        <f t="shared" si="154"/>
        <v>0</v>
      </c>
      <c r="BR61" s="644">
        <f t="shared" si="155"/>
        <v>0</v>
      </c>
      <c r="BS61" s="644">
        <f t="shared" si="156"/>
        <v>0</v>
      </c>
      <c r="BT61" s="644">
        <f t="shared" si="157"/>
        <v>0</v>
      </c>
      <c r="BU61" s="644">
        <f t="shared" si="158"/>
        <v>0</v>
      </c>
      <c r="BV61" s="644">
        <f t="shared" si="159"/>
        <v>0</v>
      </c>
    </row>
    <row r="62" spans="1:74" x14ac:dyDescent="0.2">
      <c r="A62" s="543">
        <v>59</v>
      </c>
      <c r="B62" s="543" t="s">
        <v>226</v>
      </c>
      <c r="C62" s="639">
        <v>880</v>
      </c>
      <c r="D62" s="639">
        <v>66.599999999999994</v>
      </c>
      <c r="E62" s="639">
        <v>56.6</v>
      </c>
      <c r="F62" s="639">
        <v>95</v>
      </c>
      <c r="G62" s="639">
        <v>93.1</v>
      </c>
      <c r="H62" s="639">
        <v>97.7</v>
      </c>
      <c r="I62" s="639">
        <v>315.39999999999998</v>
      </c>
      <c r="J62" s="639">
        <v>384.9</v>
      </c>
      <c r="K62" s="639">
        <v>96.4</v>
      </c>
      <c r="L62" s="639">
        <v>57.4</v>
      </c>
      <c r="M62" s="639">
        <v>841</v>
      </c>
      <c r="N62" s="639">
        <v>79.900000000000006</v>
      </c>
      <c r="O62" s="639">
        <v>69.099999999999994</v>
      </c>
      <c r="P62" s="639">
        <v>97.6</v>
      </c>
      <c r="Q62" s="639">
        <v>96.4</v>
      </c>
      <c r="R62" s="639">
        <v>99.6</v>
      </c>
      <c r="S62" s="639">
        <v>346.2</v>
      </c>
      <c r="T62" s="639">
        <v>432.9</v>
      </c>
      <c r="U62" s="639">
        <v>98.3</v>
      </c>
      <c r="V62" s="639">
        <v>70.3</v>
      </c>
      <c r="W62" s="639">
        <v>1721</v>
      </c>
      <c r="X62" s="639">
        <v>73.099999999999994</v>
      </c>
      <c r="Y62" s="639">
        <v>62.7</v>
      </c>
      <c r="Z62" s="639">
        <v>96.3</v>
      </c>
      <c r="AA62" s="639">
        <v>94.7</v>
      </c>
      <c r="AB62" s="639">
        <v>98.7</v>
      </c>
      <c r="AC62" s="639">
        <v>330.5</v>
      </c>
      <c r="AD62" s="639">
        <v>408.4</v>
      </c>
      <c r="AE62" s="639">
        <v>97.3</v>
      </c>
      <c r="AF62" s="639">
        <v>63.7</v>
      </c>
      <c r="AH62" s="643">
        <f t="shared" si="120"/>
        <v>0</v>
      </c>
      <c r="AI62" s="643">
        <f t="shared" si="121"/>
        <v>0</v>
      </c>
      <c r="AJ62" s="643">
        <f t="shared" si="122"/>
        <v>0</v>
      </c>
      <c r="AK62" s="643">
        <f t="shared" si="123"/>
        <v>0</v>
      </c>
      <c r="AL62" s="643">
        <f t="shared" si="124"/>
        <v>0</v>
      </c>
      <c r="AM62" s="643">
        <f t="shared" si="125"/>
        <v>0</v>
      </c>
      <c r="AN62" s="643">
        <f t="shared" si="126"/>
        <v>0</v>
      </c>
      <c r="AO62" s="643">
        <f t="shared" si="127"/>
        <v>0</v>
      </c>
      <c r="AP62" s="643">
        <f t="shared" si="128"/>
        <v>0</v>
      </c>
      <c r="AQ62" s="643">
        <f t="shared" si="129"/>
        <v>0</v>
      </c>
      <c r="AR62" s="643">
        <f t="shared" si="130"/>
        <v>0</v>
      </c>
      <c r="AS62" s="643">
        <f t="shared" si="131"/>
        <v>0</v>
      </c>
      <c r="AT62" s="643">
        <f t="shared" si="132"/>
        <v>0</v>
      </c>
      <c r="AU62" s="643">
        <f t="shared" si="133"/>
        <v>0</v>
      </c>
      <c r="AV62" s="643">
        <f t="shared" si="134"/>
        <v>0</v>
      </c>
      <c r="AW62" s="643">
        <f t="shared" si="135"/>
        <v>0</v>
      </c>
      <c r="AX62" s="643">
        <f t="shared" si="136"/>
        <v>0</v>
      </c>
      <c r="AY62" s="643">
        <f t="shared" si="137"/>
        <v>0</v>
      </c>
      <c r="AZ62" s="643">
        <f t="shared" si="138"/>
        <v>0</v>
      </c>
      <c r="BA62" s="643">
        <f t="shared" si="139"/>
        <v>0</v>
      </c>
      <c r="BB62" s="643">
        <f t="shared" si="140"/>
        <v>0</v>
      </c>
      <c r="BC62" s="643">
        <f t="shared" si="141"/>
        <v>0</v>
      </c>
      <c r="BD62" s="643">
        <f t="shared" si="142"/>
        <v>0</v>
      </c>
      <c r="BE62" s="643">
        <f t="shared" si="143"/>
        <v>0</v>
      </c>
      <c r="BF62" s="643">
        <f t="shared" si="144"/>
        <v>0</v>
      </c>
      <c r="BG62" s="643">
        <f t="shared" si="145"/>
        <v>0</v>
      </c>
      <c r="BH62" s="643">
        <f t="shared" si="146"/>
        <v>0</v>
      </c>
      <c r="BI62" s="643">
        <f t="shared" si="147"/>
        <v>0</v>
      </c>
      <c r="BJ62" s="643">
        <f t="shared" si="148"/>
        <v>0</v>
      </c>
      <c r="BK62" s="643">
        <f t="shared" si="149"/>
        <v>0</v>
      </c>
      <c r="BM62" s="644">
        <f t="shared" si="150"/>
        <v>0</v>
      </c>
      <c r="BN62" s="644">
        <f t="shared" si="151"/>
        <v>0</v>
      </c>
      <c r="BO62" s="644">
        <f t="shared" si="152"/>
        <v>0</v>
      </c>
      <c r="BP62" s="644">
        <f t="shared" si="153"/>
        <v>0</v>
      </c>
      <c r="BQ62" s="644">
        <f t="shared" si="154"/>
        <v>0</v>
      </c>
      <c r="BR62" s="644">
        <f t="shared" si="155"/>
        <v>0</v>
      </c>
      <c r="BS62" s="644">
        <f t="shared" si="156"/>
        <v>0</v>
      </c>
      <c r="BT62" s="644">
        <f t="shared" si="157"/>
        <v>0</v>
      </c>
      <c r="BU62" s="644">
        <f t="shared" si="158"/>
        <v>0</v>
      </c>
      <c r="BV62" s="644">
        <f t="shared" si="159"/>
        <v>0</v>
      </c>
    </row>
    <row r="63" spans="1:74" x14ac:dyDescent="0.2">
      <c r="A63" s="543">
        <v>60</v>
      </c>
      <c r="B63" s="543"/>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c r="AD63" s="639"/>
      <c r="AE63" s="639"/>
      <c r="AF63" s="639"/>
    </row>
    <row r="64" spans="1:74" x14ac:dyDescent="0.2">
      <c r="A64" s="543">
        <v>61</v>
      </c>
      <c r="B64" s="543" t="s">
        <v>520</v>
      </c>
      <c r="C64" s="639">
        <v>24853</v>
      </c>
      <c r="D64" s="639">
        <v>56.3</v>
      </c>
      <c r="E64" s="639">
        <v>47</v>
      </c>
      <c r="F64" s="639">
        <v>92.5</v>
      </c>
      <c r="G64" s="639">
        <v>89.8</v>
      </c>
      <c r="H64" s="639">
        <v>97.4</v>
      </c>
      <c r="I64" s="639">
        <v>289.7</v>
      </c>
      <c r="J64" s="639">
        <v>336.2</v>
      </c>
      <c r="K64" s="639">
        <v>95.1</v>
      </c>
      <c r="L64" s="639">
        <v>50.3</v>
      </c>
      <c r="M64" s="639">
        <v>23988</v>
      </c>
      <c r="N64" s="639">
        <v>68.5</v>
      </c>
      <c r="O64" s="639">
        <v>59.2</v>
      </c>
      <c r="P64" s="639">
        <v>95.4</v>
      </c>
      <c r="Q64" s="639">
        <v>92.7</v>
      </c>
      <c r="R64" s="639">
        <v>98.6</v>
      </c>
      <c r="S64" s="639">
        <v>317.8</v>
      </c>
      <c r="T64" s="639">
        <v>373.3</v>
      </c>
      <c r="U64" s="639">
        <v>96.6</v>
      </c>
      <c r="V64" s="639">
        <v>61.2</v>
      </c>
      <c r="W64" s="639">
        <v>48841</v>
      </c>
      <c r="X64" s="639">
        <v>62.3</v>
      </c>
      <c r="Y64" s="639">
        <v>53</v>
      </c>
      <c r="Z64" s="639">
        <v>93.9</v>
      </c>
      <c r="AA64" s="639">
        <v>91.2</v>
      </c>
      <c r="AB64" s="639">
        <v>98</v>
      </c>
      <c r="AC64" s="639">
        <v>303.5</v>
      </c>
      <c r="AD64" s="639">
        <v>354.5</v>
      </c>
      <c r="AE64" s="639">
        <v>95.8</v>
      </c>
      <c r="AF64" s="639">
        <v>55.7</v>
      </c>
      <c r="AH64" s="643">
        <f t="shared" ref="AH64:AH73" si="160">IF(C64="x",1,0)</f>
        <v>0</v>
      </c>
      <c r="AI64" s="643">
        <f t="shared" ref="AI64:AI73" si="161">IF(D64="x",1,0)</f>
        <v>0</v>
      </c>
      <c r="AJ64" s="643">
        <f t="shared" ref="AJ64:AJ73" si="162">IF(E64="x",1,0)</f>
        <v>0</v>
      </c>
      <c r="AK64" s="643">
        <f t="shared" ref="AK64:AK73" si="163">IF(F64="x",1,0)</f>
        <v>0</v>
      </c>
      <c r="AL64" s="643">
        <f t="shared" ref="AL64:AL73" si="164">IF(G64="x",1,0)</f>
        <v>0</v>
      </c>
      <c r="AM64" s="643">
        <f t="shared" ref="AM64:AM73" si="165">IF(H64="x",1,0)</f>
        <v>0</v>
      </c>
      <c r="AN64" s="643">
        <f t="shared" ref="AN64:AN73" si="166">IF(I64="x",1,0)</f>
        <v>0</v>
      </c>
      <c r="AO64" s="643">
        <f t="shared" ref="AO64:AO73" si="167">IF(J64="x",1,0)</f>
        <v>0</v>
      </c>
      <c r="AP64" s="643">
        <f t="shared" ref="AP64:AP73" si="168">IF(K64="x",1,0)</f>
        <v>0</v>
      </c>
      <c r="AQ64" s="643">
        <f t="shared" ref="AQ64:AQ73" si="169">IF(L64="x",1,0)</f>
        <v>0</v>
      </c>
      <c r="AR64" s="643">
        <f t="shared" ref="AR64:AR73" si="170">IF(M64="x",1,0)</f>
        <v>0</v>
      </c>
      <c r="AS64" s="643">
        <f t="shared" ref="AS64:AS73" si="171">IF(N64="x",1,0)</f>
        <v>0</v>
      </c>
      <c r="AT64" s="643">
        <f t="shared" ref="AT64:AT73" si="172">IF(O64="x",1,0)</f>
        <v>0</v>
      </c>
      <c r="AU64" s="643">
        <f t="shared" ref="AU64:AU73" si="173">IF(P64="x",1,0)</f>
        <v>0</v>
      </c>
      <c r="AV64" s="643">
        <f t="shared" ref="AV64:AV73" si="174">IF(Q64="x",1,0)</f>
        <v>0</v>
      </c>
      <c r="AW64" s="643">
        <f t="shared" ref="AW64:AW73" si="175">IF(R64="x",1,0)</f>
        <v>0</v>
      </c>
      <c r="AX64" s="643">
        <f t="shared" ref="AX64:AX73" si="176">IF(S64="x",1,0)</f>
        <v>0</v>
      </c>
      <c r="AY64" s="643">
        <f t="shared" ref="AY64:AY73" si="177">IF(T64="x",1,0)</f>
        <v>0</v>
      </c>
      <c r="AZ64" s="643">
        <f t="shared" ref="AZ64:AZ73" si="178">IF(U64="x",1,0)</f>
        <v>0</v>
      </c>
      <c r="BA64" s="643">
        <f t="shared" ref="BA64:BA73" si="179">IF(V64="x",1,0)</f>
        <v>0</v>
      </c>
      <c r="BB64" s="643">
        <f t="shared" ref="BB64:BB73" si="180">IF(W64="x",1,0)</f>
        <v>0</v>
      </c>
      <c r="BC64" s="643">
        <f t="shared" ref="BC64:BC73" si="181">IF(X64="x",1,0)</f>
        <v>0</v>
      </c>
      <c r="BD64" s="643">
        <f t="shared" ref="BD64:BD73" si="182">IF(Y64="x",1,0)</f>
        <v>0</v>
      </c>
      <c r="BE64" s="643">
        <f t="shared" ref="BE64:BE73" si="183">IF(Z64="x",1,0)</f>
        <v>0</v>
      </c>
      <c r="BF64" s="643">
        <f t="shared" ref="BF64:BF73" si="184">IF(AA64="x",1,0)</f>
        <v>0</v>
      </c>
      <c r="BG64" s="643">
        <f t="shared" ref="BG64:BG73" si="185">IF(AB64="x",1,0)</f>
        <v>0</v>
      </c>
      <c r="BH64" s="643">
        <f t="shared" ref="BH64:BH73" si="186">IF(AC64="x",1,0)</f>
        <v>0</v>
      </c>
      <c r="BI64" s="643">
        <f t="shared" ref="BI64:BI73" si="187">IF(AD64="x",1,0)</f>
        <v>0</v>
      </c>
      <c r="BJ64" s="643">
        <f t="shared" ref="BJ64:BJ73" si="188">IF(AE64="x",1,0)</f>
        <v>0</v>
      </c>
      <c r="BK64" s="643">
        <f t="shared" ref="BK64:BK73" si="189">IF(AF64="x",1,0)</f>
        <v>0</v>
      </c>
      <c r="BM64" s="644">
        <f t="shared" ref="BM64:BM73" si="190">SUM(BB64,AR64,AH64)</f>
        <v>0</v>
      </c>
      <c r="BN64" s="644">
        <f t="shared" ref="BN64:BN73" si="191">SUM(BC64,AS64,AI64)</f>
        <v>0</v>
      </c>
      <c r="BO64" s="644">
        <f t="shared" ref="BO64:BO73" si="192">SUM(BD64,AT64,AJ64)</f>
        <v>0</v>
      </c>
      <c r="BP64" s="644">
        <f t="shared" ref="BP64:BP73" si="193">SUM(BE64,AU64,AK64)</f>
        <v>0</v>
      </c>
      <c r="BQ64" s="644">
        <f t="shared" ref="BQ64:BQ73" si="194">SUM(BF64,AV64,AL64)</f>
        <v>0</v>
      </c>
      <c r="BR64" s="644">
        <f t="shared" ref="BR64:BR73" si="195">SUM(BG64,AW64,AM64)</f>
        <v>0</v>
      </c>
      <c r="BS64" s="644">
        <f t="shared" ref="BS64:BS73" si="196">SUM(BH64,AX64,AN64)</f>
        <v>0</v>
      </c>
      <c r="BT64" s="644">
        <f t="shared" ref="BT64:BT73" si="197">SUM(BI64,AY64,AO64)</f>
        <v>0</v>
      </c>
      <c r="BU64" s="644">
        <f t="shared" ref="BU64:BU73" si="198">SUM(BJ64,AZ64,AP64)</f>
        <v>0</v>
      </c>
      <c r="BV64" s="644">
        <f t="shared" ref="BV64:BV73" si="199">SUM(BK64,BA64,AQ64)</f>
        <v>0</v>
      </c>
    </row>
    <row r="65" spans="1:74" x14ac:dyDescent="0.2">
      <c r="A65" s="543">
        <v>62</v>
      </c>
      <c r="B65" s="543" t="s">
        <v>229</v>
      </c>
      <c r="C65" s="639">
        <v>1494</v>
      </c>
      <c r="D65" s="639">
        <v>49.6</v>
      </c>
      <c r="E65" s="639">
        <v>40.799999999999997</v>
      </c>
      <c r="F65" s="639">
        <v>90.1</v>
      </c>
      <c r="G65" s="639">
        <v>88.2</v>
      </c>
      <c r="H65" s="639">
        <v>96.7</v>
      </c>
      <c r="I65" s="639">
        <v>277.2</v>
      </c>
      <c r="J65" s="639">
        <v>312.7</v>
      </c>
      <c r="K65" s="639">
        <v>94.9</v>
      </c>
      <c r="L65" s="639">
        <v>43.9</v>
      </c>
      <c r="M65" s="639">
        <v>1424</v>
      </c>
      <c r="N65" s="639">
        <v>61.5</v>
      </c>
      <c r="O65" s="639">
        <v>51.8</v>
      </c>
      <c r="P65" s="639">
        <v>92.8</v>
      </c>
      <c r="Q65" s="639">
        <v>89.4</v>
      </c>
      <c r="R65" s="639">
        <v>98.3</v>
      </c>
      <c r="S65" s="639">
        <v>303.89999999999998</v>
      </c>
      <c r="T65" s="639">
        <v>347.9</v>
      </c>
      <c r="U65" s="639">
        <v>95.9</v>
      </c>
      <c r="V65" s="639">
        <v>54.3</v>
      </c>
      <c r="W65" s="639">
        <v>2918</v>
      </c>
      <c r="X65" s="639">
        <v>55.4</v>
      </c>
      <c r="Y65" s="639">
        <v>46.2</v>
      </c>
      <c r="Z65" s="639">
        <v>91.4</v>
      </c>
      <c r="AA65" s="639">
        <v>88.8</v>
      </c>
      <c r="AB65" s="639">
        <v>97.5</v>
      </c>
      <c r="AC65" s="639">
        <v>290.2</v>
      </c>
      <c r="AD65" s="639">
        <v>329.9</v>
      </c>
      <c r="AE65" s="639">
        <v>95.4</v>
      </c>
      <c r="AF65" s="639">
        <v>49</v>
      </c>
      <c r="AH65" s="643">
        <f t="shared" si="160"/>
        <v>0</v>
      </c>
      <c r="AI65" s="643">
        <f t="shared" si="161"/>
        <v>0</v>
      </c>
      <c r="AJ65" s="643">
        <f t="shared" si="162"/>
        <v>0</v>
      </c>
      <c r="AK65" s="643">
        <f t="shared" si="163"/>
        <v>0</v>
      </c>
      <c r="AL65" s="643">
        <f t="shared" si="164"/>
        <v>0</v>
      </c>
      <c r="AM65" s="643">
        <f t="shared" si="165"/>
        <v>0</v>
      </c>
      <c r="AN65" s="643">
        <f t="shared" si="166"/>
        <v>0</v>
      </c>
      <c r="AO65" s="643">
        <f t="shared" si="167"/>
        <v>0</v>
      </c>
      <c r="AP65" s="643">
        <f t="shared" si="168"/>
        <v>0</v>
      </c>
      <c r="AQ65" s="643">
        <f t="shared" si="169"/>
        <v>0</v>
      </c>
      <c r="AR65" s="643">
        <f t="shared" si="170"/>
        <v>0</v>
      </c>
      <c r="AS65" s="643">
        <f t="shared" si="171"/>
        <v>0</v>
      </c>
      <c r="AT65" s="643">
        <f t="shared" si="172"/>
        <v>0</v>
      </c>
      <c r="AU65" s="643">
        <f t="shared" si="173"/>
        <v>0</v>
      </c>
      <c r="AV65" s="643">
        <f t="shared" si="174"/>
        <v>0</v>
      </c>
      <c r="AW65" s="643">
        <f t="shared" si="175"/>
        <v>0</v>
      </c>
      <c r="AX65" s="643">
        <f t="shared" si="176"/>
        <v>0</v>
      </c>
      <c r="AY65" s="643">
        <f t="shared" si="177"/>
        <v>0</v>
      </c>
      <c r="AZ65" s="643">
        <f t="shared" si="178"/>
        <v>0</v>
      </c>
      <c r="BA65" s="643">
        <f t="shared" si="179"/>
        <v>0</v>
      </c>
      <c r="BB65" s="643">
        <f t="shared" si="180"/>
        <v>0</v>
      </c>
      <c r="BC65" s="643">
        <f t="shared" si="181"/>
        <v>0</v>
      </c>
      <c r="BD65" s="643">
        <f t="shared" si="182"/>
        <v>0</v>
      </c>
      <c r="BE65" s="643">
        <f t="shared" si="183"/>
        <v>0</v>
      </c>
      <c r="BF65" s="643">
        <f t="shared" si="184"/>
        <v>0</v>
      </c>
      <c r="BG65" s="643">
        <f t="shared" si="185"/>
        <v>0</v>
      </c>
      <c r="BH65" s="643">
        <f t="shared" si="186"/>
        <v>0</v>
      </c>
      <c r="BI65" s="643">
        <f t="shared" si="187"/>
        <v>0</v>
      </c>
      <c r="BJ65" s="643">
        <f t="shared" si="188"/>
        <v>0</v>
      </c>
      <c r="BK65" s="643">
        <f t="shared" si="189"/>
        <v>0</v>
      </c>
      <c r="BM65" s="644">
        <f t="shared" si="190"/>
        <v>0</v>
      </c>
      <c r="BN65" s="644">
        <f t="shared" si="191"/>
        <v>0</v>
      </c>
      <c r="BO65" s="644">
        <f t="shared" si="192"/>
        <v>0</v>
      </c>
      <c r="BP65" s="644">
        <f t="shared" si="193"/>
        <v>0</v>
      </c>
      <c r="BQ65" s="644">
        <f t="shared" si="194"/>
        <v>0</v>
      </c>
      <c r="BR65" s="644">
        <f t="shared" si="195"/>
        <v>0</v>
      </c>
      <c r="BS65" s="644">
        <f t="shared" si="196"/>
        <v>0</v>
      </c>
      <c r="BT65" s="644">
        <f t="shared" si="197"/>
        <v>0</v>
      </c>
      <c r="BU65" s="644">
        <f t="shared" si="198"/>
        <v>0</v>
      </c>
      <c r="BV65" s="644">
        <f t="shared" si="199"/>
        <v>0</v>
      </c>
    </row>
    <row r="66" spans="1:74" x14ac:dyDescent="0.2">
      <c r="A66" s="543">
        <v>63</v>
      </c>
      <c r="B66" s="543" t="s">
        <v>231</v>
      </c>
      <c r="C66" s="639">
        <v>4066</v>
      </c>
      <c r="D66" s="639">
        <v>57.6</v>
      </c>
      <c r="E66" s="639">
        <v>48.3</v>
      </c>
      <c r="F66" s="639">
        <v>93.7</v>
      </c>
      <c r="G66" s="639">
        <v>90.7</v>
      </c>
      <c r="H66" s="639">
        <v>98.1</v>
      </c>
      <c r="I66" s="639">
        <v>293.10000000000002</v>
      </c>
      <c r="J66" s="639">
        <v>337.8</v>
      </c>
      <c r="K66" s="639">
        <v>95.3</v>
      </c>
      <c r="L66" s="639">
        <v>51.8</v>
      </c>
      <c r="M66" s="639">
        <v>3995</v>
      </c>
      <c r="N66" s="639">
        <v>70.2</v>
      </c>
      <c r="O66" s="639">
        <v>60.9</v>
      </c>
      <c r="P66" s="639">
        <v>95.6</v>
      </c>
      <c r="Q66" s="639">
        <v>92.9</v>
      </c>
      <c r="R66" s="639">
        <v>99</v>
      </c>
      <c r="S66" s="639">
        <v>319.60000000000002</v>
      </c>
      <c r="T66" s="639">
        <v>372.5</v>
      </c>
      <c r="U66" s="639">
        <v>96.4</v>
      </c>
      <c r="V66" s="639">
        <v>63.3</v>
      </c>
      <c r="W66" s="639">
        <v>8061</v>
      </c>
      <c r="X66" s="639">
        <v>63.8</v>
      </c>
      <c r="Y66" s="639">
        <v>54.5</v>
      </c>
      <c r="Z66" s="639">
        <v>94.7</v>
      </c>
      <c r="AA66" s="639">
        <v>91.8</v>
      </c>
      <c r="AB66" s="639">
        <v>98.5</v>
      </c>
      <c r="AC66" s="639">
        <v>306.2</v>
      </c>
      <c r="AD66" s="639">
        <v>355</v>
      </c>
      <c r="AE66" s="639">
        <v>95.8</v>
      </c>
      <c r="AF66" s="639">
        <v>57.5</v>
      </c>
      <c r="AH66" s="643">
        <f t="shared" si="160"/>
        <v>0</v>
      </c>
      <c r="AI66" s="643">
        <f t="shared" si="161"/>
        <v>0</v>
      </c>
      <c r="AJ66" s="643">
        <f t="shared" si="162"/>
        <v>0</v>
      </c>
      <c r="AK66" s="643">
        <f t="shared" si="163"/>
        <v>0</v>
      </c>
      <c r="AL66" s="643">
        <f t="shared" si="164"/>
        <v>0</v>
      </c>
      <c r="AM66" s="643">
        <f t="shared" si="165"/>
        <v>0</v>
      </c>
      <c r="AN66" s="643">
        <f t="shared" si="166"/>
        <v>0</v>
      </c>
      <c r="AO66" s="643">
        <f t="shared" si="167"/>
        <v>0</v>
      </c>
      <c r="AP66" s="643">
        <f t="shared" si="168"/>
        <v>0</v>
      </c>
      <c r="AQ66" s="643">
        <f t="shared" si="169"/>
        <v>0</v>
      </c>
      <c r="AR66" s="643">
        <f t="shared" si="170"/>
        <v>0</v>
      </c>
      <c r="AS66" s="643">
        <f t="shared" si="171"/>
        <v>0</v>
      </c>
      <c r="AT66" s="643">
        <f t="shared" si="172"/>
        <v>0</v>
      </c>
      <c r="AU66" s="643">
        <f t="shared" si="173"/>
        <v>0</v>
      </c>
      <c r="AV66" s="643">
        <f t="shared" si="174"/>
        <v>0</v>
      </c>
      <c r="AW66" s="643">
        <f t="shared" si="175"/>
        <v>0</v>
      </c>
      <c r="AX66" s="643">
        <f t="shared" si="176"/>
        <v>0</v>
      </c>
      <c r="AY66" s="643">
        <f t="shared" si="177"/>
        <v>0</v>
      </c>
      <c r="AZ66" s="643">
        <f t="shared" si="178"/>
        <v>0</v>
      </c>
      <c r="BA66" s="643">
        <f t="shared" si="179"/>
        <v>0</v>
      </c>
      <c r="BB66" s="643">
        <f t="shared" si="180"/>
        <v>0</v>
      </c>
      <c r="BC66" s="643">
        <f t="shared" si="181"/>
        <v>0</v>
      </c>
      <c r="BD66" s="643">
        <f t="shared" si="182"/>
        <v>0</v>
      </c>
      <c r="BE66" s="643">
        <f t="shared" si="183"/>
        <v>0</v>
      </c>
      <c r="BF66" s="643">
        <f t="shared" si="184"/>
        <v>0</v>
      </c>
      <c r="BG66" s="643">
        <f t="shared" si="185"/>
        <v>0</v>
      </c>
      <c r="BH66" s="643">
        <f t="shared" si="186"/>
        <v>0</v>
      </c>
      <c r="BI66" s="643">
        <f t="shared" si="187"/>
        <v>0</v>
      </c>
      <c r="BJ66" s="643">
        <f t="shared" si="188"/>
        <v>0</v>
      </c>
      <c r="BK66" s="643">
        <f t="shared" si="189"/>
        <v>0</v>
      </c>
      <c r="BM66" s="644">
        <f t="shared" si="190"/>
        <v>0</v>
      </c>
      <c r="BN66" s="644">
        <f t="shared" si="191"/>
        <v>0</v>
      </c>
      <c r="BO66" s="644">
        <f t="shared" si="192"/>
        <v>0</v>
      </c>
      <c r="BP66" s="644">
        <f t="shared" si="193"/>
        <v>0</v>
      </c>
      <c r="BQ66" s="644">
        <f t="shared" si="194"/>
        <v>0</v>
      </c>
      <c r="BR66" s="644">
        <f t="shared" si="195"/>
        <v>0</v>
      </c>
      <c r="BS66" s="644">
        <f t="shared" si="196"/>
        <v>0</v>
      </c>
      <c r="BT66" s="644">
        <f t="shared" si="197"/>
        <v>0</v>
      </c>
      <c r="BU66" s="644">
        <f t="shared" si="198"/>
        <v>0</v>
      </c>
      <c r="BV66" s="644">
        <f t="shared" si="199"/>
        <v>0</v>
      </c>
    </row>
    <row r="67" spans="1:74" x14ac:dyDescent="0.2">
      <c r="A67" s="543">
        <v>64</v>
      </c>
      <c r="B67" s="543" t="s">
        <v>233</v>
      </c>
      <c r="C67" s="639">
        <v>1721</v>
      </c>
      <c r="D67" s="639">
        <v>51</v>
      </c>
      <c r="E67" s="639">
        <v>42.5</v>
      </c>
      <c r="F67" s="639">
        <v>88</v>
      </c>
      <c r="G67" s="639">
        <v>85.5</v>
      </c>
      <c r="H67" s="639">
        <v>94.5</v>
      </c>
      <c r="I67" s="639">
        <v>272.5</v>
      </c>
      <c r="J67" s="639">
        <v>314</v>
      </c>
      <c r="K67" s="639">
        <v>92</v>
      </c>
      <c r="L67" s="639">
        <v>45.8</v>
      </c>
      <c r="M67" s="639">
        <v>1630</v>
      </c>
      <c r="N67" s="639">
        <v>66.400000000000006</v>
      </c>
      <c r="O67" s="639">
        <v>56.9</v>
      </c>
      <c r="P67" s="639">
        <v>95.2</v>
      </c>
      <c r="Q67" s="639">
        <v>91.7</v>
      </c>
      <c r="R67" s="639">
        <v>97.9</v>
      </c>
      <c r="S67" s="639">
        <v>308.89999999999998</v>
      </c>
      <c r="T67" s="639">
        <v>355.4</v>
      </c>
      <c r="U67" s="639">
        <v>96.1</v>
      </c>
      <c r="V67" s="639">
        <v>58.5</v>
      </c>
      <c r="W67" s="639">
        <v>3351</v>
      </c>
      <c r="X67" s="639">
        <v>58.5</v>
      </c>
      <c r="Y67" s="639">
        <v>49.5</v>
      </c>
      <c r="Z67" s="639">
        <v>91.5</v>
      </c>
      <c r="AA67" s="639">
        <v>88.5</v>
      </c>
      <c r="AB67" s="639">
        <v>96.1</v>
      </c>
      <c r="AC67" s="639">
        <v>290.2</v>
      </c>
      <c r="AD67" s="639">
        <v>334.2</v>
      </c>
      <c r="AE67" s="639">
        <v>94</v>
      </c>
      <c r="AF67" s="639">
        <v>52</v>
      </c>
      <c r="AH67" s="643">
        <f t="shared" si="160"/>
        <v>0</v>
      </c>
      <c r="AI67" s="643">
        <f t="shared" si="161"/>
        <v>0</v>
      </c>
      <c r="AJ67" s="643">
        <f t="shared" si="162"/>
        <v>0</v>
      </c>
      <c r="AK67" s="643">
        <f t="shared" si="163"/>
        <v>0</v>
      </c>
      <c r="AL67" s="643">
        <f t="shared" si="164"/>
        <v>0</v>
      </c>
      <c r="AM67" s="643">
        <f t="shared" si="165"/>
        <v>0</v>
      </c>
      <c r="AN67" s="643">
        <f t="shared" si="166"/>
        <v>0</v>
      </c>
      <c r="AO67" s="643">
        <f t="shared" si="167"/>
        <v>0</v>
      </c>
      <c r="AP67" s="643">
        <f t="shared" si="168"/>
        <v>0</v>
      </c>
      <c r="AQ67" s="643">
        <f t="shared" si="169"/>
        <v>0</v>
      </c>
      <c r="AR67" s="643">
        <f t="shared" si="170"/>
        <v>0</v>
      </c>
      <c r="AS67" s="643">
        <f t="shared" si="171"/>
        <v>0</v>
      </c>
      <c r="AT67" s="643">
        <f t="shared" si="172"/>
        <v>0</v>
      </c>
      <c r="AU67" s="643">
        <f t="shared" si="173"/>
        <v>0</v>
      </c>
      <c r="AV67" s="643">
        <f t="shared" si="174"/>
        <v>0</v>
      </c>
      <c r="AW67" s="643">
        <f t="shared" si="175"/>
        <v>0</v>
      </c>
      <c r="AX67" s="643">
        <f t="shared" si="176"/>
        <v>0</v>
      </c>
      <c r="AY67" s="643">
        <f t="shared" si="177"/>
        <v>0</v>
      </c>
      <c r="AZ67" s="643">
        <f t="shared" si="178"/>
        <v>0</v>
      </c>
      <c r="BA67" s="643">
        <f t="shared" si="179"/>
        <v>0</v>
      </c>
      <c r="BB67" s="643">
        <f t="shared" si="180"/>
        <v>0</v>
      </c>
      <c r="BC67" s="643">
        <f t="shared" si="181"/>
        <v>0</v>
      </c>
      <c r="BD67" s="643">
        <f t="shared" si="182"/>
        <v>0</v>
      </c>
      <c r="BE67" s="643">
        <f t="shared" si="183"/>
        <v>0</v>
      </c>
      <c r="BF67" s="643">
        <f t="shared" si="184"/>
        <v>0</v>
      </c>
      <c r="BG67" s="643">
        <f t="shared" si="185"/>
        <v>0</v>
      </c>
      <c r="BH67" s="643">
        <f t="shared" si="186"/>
        <v>0</v>
      </c>
      <c r="BI67" s="643">
        <f t="shared" si="187"/>
        <v>0</v>
      </c>
      <c r="BJ67" s="643">
        <f t="shared" si="188"/>
        <v>0</v>
      </c>
      <c r="BK67" s="643">
        <f t="shared" si="189"/>
        <v>0</v>
      </c>
      <c r="BM67" s="644">
        <f t="shared" si="190"/>
        <v>0</v>
      </c>
      <c r="BN67" s="644">
        <f t="shared" si="191"/>
        <v>0</v>
      </c>
      <c r="BO67" s="644">
        <f t="shared" si="192"/>
        <v>0</v>
      </c>
      <c r="BP67" s="644">
        <f t="shared" si="193"/>
        <v>0</v>
      </c>
      <c r="BQ67" s="644">
        <f t="shared" si="194"/>
        <v>0</v>
      </c>
      <c r="BR67" s="644">
        <f t="shared" si="195"/>
        <v>0</v>
      </c>
      <c r="BS67" s="644">
        <f t="shared" si="196"/>
        <v>0</v>
      </c>
      <c r="BT67" s="644">
        <f t="shared" si="197"/>
        <v>0</v>
      </c>
      <c r="BU67" s="644">
        <f t="shared" si="198"/>
        <v>0</v>
      </c>
      <c r="BV67" s="644">
        <f t="shared" si="199"/>
        <v>0</v>
      </c>
    </row>
    <row r="68" spans="1:74" x14ac:dyDescent="0.2">
      <c r="A68" s="543">
        <v>65</v>
      </c>
      <c r="B68" s="543" t="s">
        <v>235</v>
      </c>
      <c r="C68" s="639">
        <v>3719</v>
      </c>
      <c r="D68" s="639">
        <v>60.8</v>
      </c>
      <c r="E68" s="639">
        <v>49.7</v>
      </c>
      <c r="F68" s="639">
        <v>94.5</v>
      </c>
      <c r="G68" s="639">
        <v>93.1</v>
      </c>
      <c r="H68" s="639">
        <v>98.3</v>
      </c>
      <c r="I68" s="639">
        <v>302.39999999999998</v>
      </c>
      <c r="J68" s="639">
        <v>347.2</v>
      </c>
      <c r="K68" s="639">
        <v>97</v>
      </c>
      <c r="L68" s="639">
        <v>52.5</v>
      </c>
      <c r="M68" s="639">
        <v>3526</v>
      </c>
      <c r="N68" s="639">
        <v>72.400000000000006</v>
      </c>
      <c r="O68" s="639">
        <v>62.8</v>
      </c>
      <c r="P68" s="639">
        <v>96</v>
      </c>
      <c r="Q68" s="639">
        <v>94.8</v>
      </c>
      <c r="R68" s="639">
        <v>99</v>
      </c>
      <c r="S68" s="639">
        <v>326.39999999999998</v>
      </c>
      <c r="T68" s="639">
        <v>376.2</v>
      </c>
      <c r="U68" s="639">
        <v>98</v>
      </c>
      <c r="V68" s="639">
        <v>64.8</v>
      </c>
      <c r="W68" s="639">
        <v>7245</v>
      </c>
      <c r="X68" s="639">
        <v>66.400000000000006</v>
      </c>
      <c r="Y68" s="639">
        <v>56.1</v>
      </c>
      <c r="Z68" s="639">
        <v>95.2</v>
      </c>
      <c r="AA68" s="639">
        <v>94</v>
      </c>
      <c r="AB68" s="639">
        <v>98.6</v>
      </c>
      <c r="AC68" s="639">
        <v>314.10000000000002</v>
      </c>
      <c r="AD68" s="639">
        <v>361.3</v>
      </c>
      <c r="AE68" s="639">
        <v>97.5</v>
      </c>
      <c r="AF68" s="639">
        <v>58.5</v>
      </c>
      <c r="AH68" s="643">
        <f t="shared" si="160"/>
        <v>0</v>
      </c>
      <c r="AI68" s="643">
        <f t="shared" si="161"/>
        <v>0</v>
      </c>
      <c r="AJ68" s="643">
        <f t="shared" si="162"/>
        <v>0</v>
      </c>
      <c r="AK68" s="643">
        <f t="shared" si="163"/>
        <v>0</v>
      </c>
      <c r="AL68" s="643">
        <f t="shared" si="164"/>
        <v>0</v>
      </c>
      <c r="AM68" s="643">
        <f t="shared" si="165"/>
        <v>0</v>
      </c>
      <c r="AN68" s="643">
        <f t="shared" si="166"/>
        <v>0</v>
      </c>
      <c r="AO68" s="643">
        <f t="shared" si="167"/>
        <v>0</v>
      </c>
      <c r="AP68" s="643">
        <f t="shared" si="168"/>
        <v>0</v>
      </c>
      <c r="AQ68" s="643">
        <f t="shared" si="169"/>
        <v>0</v>
      </c>
      <c r="AR68" s="643">
        <f t="shared" si="170"/>
        <v>0</v>
      </c>
      <c r="AS68" s="643">
        <f t="shared" si="171"/>
        <v>0</v>
      </c>
      <c r="AT68" s="643">
        <f t="shared" si="172"/>
        <v>0</v>
      </c>
      <c r="AU68" s="643">
        <f t="shared" si="173"/>
        <v>0</v>
      </c>
      <c r="AV68" s="643">
        <f t="shared" si="174"/>
        <v>0</v>
      </c>
      <c r="AW68" s="643">
        <f t="shared" si="175"/>
        <v>0</v>
      </c>
      <c r="AX68" s="643">
        <f t="shared" si="176"/>
        <v>0</v>
      </c>
      <c r="AY68" s="643">
        <f t="shared" si="177"/>
        <v>0</v>
      </c>
      <c r="AZ68" s="643">
        <f t="shared" si="178"/>
        <v>0</v>
      </c>
      <c r="BA68" s="643">
        <f t="shared" si="179"/>
        <v>0</v>
      </c>
      <c r="BB68" s="643">
        <f t="shared" si="180"/>
        <v>0</v>
      </c>
      <c r="BC68" s="643">
        <f t="shared" si="181"/>
        <v>0</v>
      </c>
      <c r="BD68" s="643">
        <f t="shared" si="182"/>
        <v>0</v>
      </c>
      <c r="BE68" s="643">
        <f t="shared" si="183"/>
        <v>0</v>
      </c>
      <c r="BF68" s="643">
        <f t="shared" si="184"/>
        <v>0</v>
      </c>
      <c r="BG68" s="643">
        <f t="shared" si="185"/>
        <v>0</v>
      </c>
      <c r="BH68" s="643">
        <f t="shared" si="186"/>
        <v>0</v>
      </c>
      <c r="BI68" s="643">
        <f t="shared" si="187"/>
        <v>0</v>
      </c>
      <c r="BJ68" s="643">
        <f t="shared" si="188"/>
        <v>0</v>
      </c>
      <c r="BK68" s="643">
        <f t="shared" si="189"/>
        <v>0</v>
      </c>
      <c r="BM68" s="644">
        <f t="shared" si="190"/>
        <v>0</v>
      </c>
      <c r="BN68" s="644">
        <f t="shared" si="191"/>
        <v>0</v>
      </c>
      <c r="BO68" s="644">
        <f t="shared" si="192"/>
        <v>0</v>
      </c>
      <c r="BP68" s="644">
        <f t="shared" si="193"/>
        <v>0</v>
      </c>
      <c r="BQ68" s="644">
        <f t="shared" si="194"/>
        <v>0</v>
      </c>
      <c r="BR68" s="644">
        <f t="shared" si="195"/>
        <v>0</v>
      </c>
      <c r="BS68" s="644">
        <f t="shared" si="196"/>
        <v>0</v>
      </c>
      <c r="BT68" s="644">
        <f t="shared" si="197"/>
        <v>0</v>
      </c>
      <c r="BU68" s="644">
        <f t="shared" si="198"/>
        <v>0</v>
      </c>
      <c r="BV68" s="644">
        <f t="shared" si="199"/>
        <v>0</v>
      </c>
    </row>
    <row r="69" spans="1:74" x14ac:dyDescent="0.2">
      <c r="A69" s="543">
        <v>66</v>
      </c>
      <c r="B69" s="543" t="s">
        <v>237</v>
      </c>
      <c r="C69" s="639">
        <v>4103</v>
      </c>
      <c r="D69" s="639">
        <v>59.2</v>
      </c>
      <c r="E69" s="639">
        <v>49.7</v>
      </c>
      <c r="F69" s="639">
        <v>92.7</v>
      </c>
      <c r="G69" s="639">
        <v>89.8</v>
      </c>
      <c r="H69" s="639">
        <v>97.2</v>
      </c>
      <c r="I69" s="639">
        <v>295.89999999999998</v>
      </c>
      <c r="J69" s="639">
        <v>351.1</v>
      </c>
      <c r="K69" s="639">
        <v>95.4</v>
      </c>
      <c r="L69" s="639">
        <v>52.1</v>
      </c>
      <c r="M69" s="639">
        <v>4057</v>
      </c>
      <c r="N69" s="639">
        <v>70</v>
      </c>
      <c r="O69" s="639">
        <v>60</v>
      </c>
      <c r="P69" s="639">
        <v>95.9</v>
      </c>
      <c r="Q69" s="639">
        <v>92.5</v>
      </c>
      <c r="R69" s="639">
        <v>98.3</v>
      </c>
      <c r="S69" s="639">
        <v>322.60000000000002</v>
      </c>
      <c r="T69" s="639">
        <v>385.3</v>
      </c>
      <c r="U69" s="639">
        <v>96.7</v>
      </c>
      <c r="V69" s="639">
        <v>61.7</v>
      </c>
      <c r="W69" s="639">
        <v>8160</v>
      </c>
      <c r="X69" s="639">
        <v>64.5</v>
      </c>
      <c r="Y69" s="639">
        <v>54.8</v>
      </c>
      <c r="Z69" s="639">
        <v>94.3</v>
      </c>
      <c r="AA69" s="639">
        <v>91.1</v>
      </c>
      <c r="AB69" s="639">
        <v>97.8</v>
      </c>
      <c r="AC69" s="639">
        <v>309.10000000000002</v>
      </c>
      <c r="AD69" s="639">
        <v>368.1</v>
      </c>
      <c r="AE69" s="639">
        <v>96.1</v>
      </c>
      <c r="AF69" s="639">
        <v>56.9</v>
      </c>
      <c r="AH69" s="643">
        <f t="shared" si="160"/>
        <v>0</v>
      </c>
      <c r="AI69" s="643">
        <f t="shared" si="161"/>
        <v>0</v>
      </c>
      <c r="AJ69" s="643">
        <f t="shared" si="162"/>
        <v>0</v>
      </c>
      <c r="AK69" s="643">
        <f t="shared" si="163"/>
        <v>0</v>
      </c>
      <c r="AL69" s="643">
        <f t="shared" si="164"/>
        <v>0</v>
      </c>
      <c r="AM69" s="643">
        <f t="shared" si="165"/>
        <v>0</v>
      </c>
      <c r="AN69" s="643">
        <f t="shared" si="166"/>
        <v>0</v>
      </c>
      <c r="AO69" s="643">
        <f t="shared" si="167"/>
        <v>0</v>
      </c>
      <c r="AP69" s="643">
        <f t="shared" si="168"/>
        <v>0</v>
      </c>
      <c r="AQ69" s="643">
        <f t="shared" si="169"/>
        <v>0</v>
      </c>
      <c r="AR69" s="643">
        <f t="shared" si="170"/>
        <v>0</v>
      </c>
      <c r="AS69" s="643">
        <f t="shared" si="171"/>
        <v>0</v>
      </c>
      <c r="AT69" s="643">
        <f t="shared" si="172"/>
        <v>0</v>
      </c>
      <c r="AU69" s="643">
        <f t="shared" si="173"/>
        <v>0</v>
      </c>
      <c r="AV69" s="643">
        <f t="shared" si="174"/>
        <v>0</v>
      </c>
      <c r="AW69" s="643">
        <f t="shared" si="175"/>
        <v>0</v>
      </c>
      <c r="AX69" s="643">
        <f t="shared" si="176"/>
        <v>0</v>
      </c>
      <c r="AY69" s="643">
        <f t="shared" si="177"/>
        <v>0</v>
      </c>
      <c r="AZ69" s="643">
        <f t="shared" si="178"/>
        <v>0</v>
      </c>
      <c r="BA69" s="643">
        <f t="shared" si="179"/>
        <v>0</v>
      </c>
      <c r="BB69" s="643">
        <f t="shared" si="180"/>
        <v>0</v>
      </c>
      <c r="BC69" s="643">
        <f t="shared" si="181"/>
        <v>0</v>
      </c>
      <c r="BD69" s="643">
        <f t="shared" si="182"/>
        <v>0</v>
      </c>
      <c r="BE69" s="643">
        <f t="shared" si="183"/>
        <v>0</v>
      </c>
      <c r="BF69" s="643">
        <f t="shared" si="184"/>
        <v>0</v>
      </c>
      <c r="BG69" s="643">
        <f t="shared" si="185"/>
        <v>0</v>
      </c>
      <c r="BH69" s="643">
        <f t="shared" si="186"/>
        <v>0</v>
      </c>
      <c r="BI69" s="643">
        <f t="shared" si="187"/>
        <v>0</v>
      </c>
      <c r="BJ69" s="643">
        <f t="shared" si="188"/>
        <v>0</v>
      </c>
      <c r="BK69" s="643">
        <f t="shared" si="189"/>
        <v>0</v>
      </c>
      <c r="BM69" s="644">
        <f t="shared" si="190"/>
        <v>0</v>
      </c>
      <c r="BN69" s="644">
        <f t="shared" si="191"/>
        <v>0</v>
      </c>
      <c r="BO69" s="644">
        <f t="shared" si="192"/>
        <v>0</v>
      </c>
      <c r="BP69" s="644">
        <f t="shared" si="193"/>
        <v>0</v>
      </c>
      <c r="BQ69" s="644">
        <f t="shared" si="194"/>
        <v>0</v>
      </c>
      <c r="BR69" s="644">
        <f t="shared" si="195"/>
        <v>0</v>
      </c>
      <c r="BS69" s="644">
        <f t="shared" si="196"/>
        <v>0</v>
      </c>
      <c r="BT69" s="644">
        <f t="shared" si="197"/>
        <v>0</v>
      </c>
      <c r="BU69" s="644">
        <f t="shared" si="198"/>
        <v>0</v>
      </c>
      <c r="BV69" s="644">
        <f t="shared" si="199"/>
        <v>0</v>
      </c>
    </row>
    <row r="70" spans="1:74" x14ac:dyDescent="0.2">
      <c r="A70" s="543">
        <v>67</v>
      </c>
      <c r="B70" s="543" t="s">
        <v>239</v>
      </c>
      <c r="C70" s="639">
        <v>3979</v>
      </c>
      <c r="D70" s="639">
        <v>53.7</v>
      </c>
      <c r="E70" s="639">
        <v>45.7</v>
      </c>
      <c r="F70" s="639">
        <v>92.4</v>
      </c>
      <c r="G70" s="639">
        <v>89.1</v>
      </c>
      <c r="H70" s="639">
        <v>97.5</v>
      </c>
      <c r="I70" s="639">
        <v>284.39999999999998</v>
      </c>
      <c r="J70" s="639">
        <v>332.5</v>
      </c>
      <c r="K70" s="639">
        <v>95.6</v>
      </c>
      <c r="L70" s="639">
        <v>49.7</v>
      </c>
      <c r="M70" s="639">
        <v>3796</v>
      </c>
      <c r="N70" s="639">
        <v>66.599999999999994</v>
      </c>
      <c r="O70" s="639">
        <v>57.1</v>
      </c>
      <c r="P70" s="639">
        <v>95.4</v>
      </c>
      <c r="Q70" s="639">
        <v>92.4</v>
      </c>
      <c r="R70" s="639">
        <v>98.5</v>
      </c>
      <c r="S70" s="639">
        <v>315.39999999999998</v>
      </c>
      <c r="T70" s="639">
        <v>376.9</v>
      </c>
      <c r="U70" s="639">
        <v>96.6</v>
      </c>
      <c r="V70" s="639">
        <v>58.9</v>
      </c>
      <c r="W70" s="639">
        <v>7775</v>
      </c>
      <c r="X70" s="639">
        <v>60</v>
      </c>
      <c r="Y70" s="639">
        <v>51.3</v>
      </c>
      <c r="Z70" s="639">
        <v>93.9</v>
      </c>
      <c r="AA70" s="639">
        <v>90.7</v>
      </c>
      <c r="AB70" s="639">
        <v>98</v>
      </c>
      <c r="AC70" s="639">
        <v>299.5</v>
      </c>
      <c r="AD70" s="639">
        <v>354.1</v>
      </c>
      <c r="AE70" s="639">
        <v>96.1</v>
      </c>
      <c r="AF70" s="639">
        <v>54.2</v>
      </c>
      <c r="AH70" s="643">
        <f t="shared" si="160"/>
        <v>0</v>
      </c>
      <c r="AI70" s="643">
        <f t="shared" si="161"/>
        <v>0</v>
      </c>
      <c r="AJ70" s="643">
        <f t="shared" si="162"/>
        <v>0</v>
      </c>
      <c r="AK70" s="643">
        <f t="shared" si="163"/>
        <v>0</v>
      </c>
      <c r="AL70" s="643">
        <f t="shared" si="164"/>
        <v>0</v>
      </c>
      <c r="AM70" s="643">
        <f t="shared" si="165"/>
        <v>0</v>
      </c>
      <c r="AN70" s="643">
        <f t="shared" si="166"/>
        <v>0</v>
      </c>
      <c r="AO70" s="643">
        <f t="shared" si="167"/>
        <v>0</v>
      </c>
      <c r="AP70" s="643">
        <f t="shared" si="168"/>
        <v>0</v>
      </c>
      <c r="AQ70" s="643">
        <f t="shared" si="169"/>
        <v>0</v>
      </c>
      <c r="AR70" s="643">
        <f t="shared" si="170"/>
        <v>0</v>
      </c>
      <c r="AS70" s="643">
        <f t="shared" si="171"/>
        <v>0</v>
      </c>
      <c r="AT70" s="643">
        <f t="shared" si="172"/>
        <v>0</v>
      </c>
      <c r="AU70" s="643">
        <f t="shared" si="173"/>
        <v>0</v>
      </c>
      <c r="AV70" s="643">
        <f t="shared" si="174"/>
        <v>0</v>
      </c>
      <c r="AW70" s="643">
        <f t="shared" si="175"/>
        <v>0</v>
      </c>
      <c r="AX70" s="643">
        <f t="shared" si="176"/>
        <v>0</v>
      </c>
      <c r="AY70" s="643">
        <f t="shared" si="177"/>
        <v>0</v>
      </c>
      <c r="AZ70" s="643">
        <f t="shared" si="178"/>
        <v>0</v>
      </c>
      <c r="BA70" s="643">
        <f t="shared" si="179"/>
        <v>0</v>
      </c>
      <c r="BB70" s="643">
        <f t="shared" si="180"/>
        <v>0</v>
      </c>
      <c r="BC70" s="643">
        <f t="shared" si="181"/>
        <v>0</v>
      </c>
      <c r="BD70" s="643">
        <f t="shared" si="182"/>
        <v>0</v>
      </c>
      <c r="BE70" s="643">
        <f t="shared" si="183"/>
        <v>0</v>
      </c>
      <c r="BF70" s="643">
        <f t="shared" si="184"/>
        <v>0</v>
      </c>
      <c r="BG70" s="643">
        <f t="shared" si="185"/>
        <v>0</v>
      </c>
      <c r="BH70" s="643">
        <f t="shared" si="186"/>
        <v>0</v>
      </c>
      <c r="BI70" s="643">
        <f t="shared" si="187"/>
        <v>0</v>
      </c>
      <c r="BJ70" s="643">
        <f t="shared" si="188"/>
        <v>0</v>
      </c>
      <c r="BK70" s="643">
        <f t="shared" si="189"/>
        <v>0</v>
      </c>
      <c r="BM70" s="644">
        <f t="shared" si="190"/>
        <v>0</v>
      </c>
      <c r="BN70" s="644">
        <f t="shared" si="191"/>
        <v>0</v>
      </c>
      <c r="BO70" s="644">
        <f t="shared" si="192"/>
        <v>0</v>
      </c>
      <c r="BP70" s="644">
        <f t="shared" si="193"/>
        <v>0</v>
      </c>
      <c r="BQ70" s="644">
        <f t="shared" si="194"/>
        <v>0</v>
      </c>
      <c r="BR70" s="644">
        <f t="shared" si="195"/>
        <v>0</v>
      </c>
      <c r="BS70" s="644">
        <f t="shared" si="196"/>
        <v>0</v>
      </c>
      <c r="BT70" s="644">
        <f t="shared" si="197"/>
        <v>0</v>
      </c>
      <c r="BU70" s="644">
        <f t="shared" si="198"/>
        <v>0</v>
      </c>
      <c r="BV70" s="644">
        <f t="shared" si="199"/>
        <v>0</v>
      </c>
    </row>
    <row r="71" spans="1:74" x14ac:dyDescent="0.2">
      <c r="A71" s="543">
        <v>68</v>
      </c>
      <c r="B71" s="543" t="s">
        <v>241</v>
      </c>
      <c r="C71" s="639">
        <v>1348</v>
      </c>
      <c r="D71" s="639">
        <v>42.7</v>
      </c>
      <c r="E71" s="639">
        <v>36.1</v>
      </c>
      <c r="F71" s="639">
        <v>85.1</v>
      </c>
      <c r="G71" s="639">
        <v>82</v>
      </c>
      <c r="H71" s="639" t="s">
        <v>809</v>
      </c>
      <c r="I71" s="639">
        <v>252.8</v>
      </c>
      <c r="J71" s="639">
        <v>291.7</v>
      </c>
      <c r="K71" s="639" t="s">
        <v>809</v>
      </c>
      <c r="L71" s="639">
        <v>40.4</v>
      </c>
      <c r="M71" s="639">
        <v>1282</v>
      </c>
      <c r="N71" s="639">
        <v>54.8</v>
      </c>
      <c r="O71" s="639">
        <v>47.1</v>
      </c>
      <c r="P71" s="639">
        <v>92.2</v>
      </c>
      <c r="Q71" s="639">
        <v>89.1</v>
      </c>
      <c r="R71" s="639">
        <v>98</v>
      </c>
      <c r="S71" s="639">
        <v>288</v>
      </c>
      <c r="T71" s="639">
        <v>335.8</v>
      </c>
      <c r="U71" s="639" t="s">
        <v>809</v>
      </c>
      <c r="V71" s="639">
        <v>49</v>
      </c>
      <c r="W71" s="639">
        <v>2630</v>
      </c>
      <c r="X71" s="639">
        <v>48.6</v>
      </c>
      <c r="Y71" s="639">
        <v>41.5</v>
      </c>
      <c r="Z71" s="639">
        <v>88.6</v>
      </c>
      <c r="AA71" s="639">
        <v>85.4</v>
      </c>
      <c r="AB71" s="639" t="s">
        <v>809</v>
      </c>
      <c r="AC71" s="639">
        <v>269.89999999999998</v>
      </c>
      <c r="AD71" s="639">
        <v>313.2</v>
      </c>
      <c r="AE71" s="639">
        <v>91.6</v>
      </c>
      <c r="AF71" s="639">
        <v>44.6</v>
      </c>
      <c r="AH71" s="643">
        <f t="shared" si="160"/>
        <v>0</v>
      </c>
      <c r="AI71" s="643">
        <f t="shared" si="161"/>
        <v>0</v>
      </c>
      <c r="AJ71" s="643">
        <f t="shared" si="162"/>
        <v>0</v>
      </c>
      <c r="AK71" s="643">
        <f t="shared" si="163"/>
        <v>0</v>
      </c>
      <c r="AL71" s="643">
        <f t="shared" si="164"/>
        <v>0</v>
      </c>
      <c r="AM71" s="643">
        <f t="shared" si="165"/>
        <v>1</v>
      </c>
      <c r="AN71" s="643">
        <f t="shared" si="166"/>
        <v>0</v>
      </c>
      <c r="AO71" s="643">
        <f t="shared" si="167"/>
        <v>0</v>
      </c>
      <c r="AP71" s="643">
        <f t="shared" si="168"/>
        <v>1</v>
      </c>
      <c r="AQ71" s="643">
        <f t="shared" si="169"/>
        <v>0</v>
      </c>
      <c r="AR71" s="643">
        <f t="shared" si="170"/>
        <v>0</v>
      </c>
      <c r="AS71" s="643">
        <f t="shared" si="171"/>
        <v>0</v>
      </c>
      <c r="AT71" s="643">
        <f t="shared" si="172"/>
        <v>0</v>
      </c>
      <c r="AU71" s="643">
        <f t="shared" si="173"/>
        <v>0</v>
      </c>
      <c r="AV71" s="643">
        <f t="shared" si="174"/>
        <v>0</v>
      </c>
      <c r="AW71" s="643">
        <f t="shared" si="175"/>
        <v>0</v>
      </c>
      <c r="AX71" s="643">
        <f t="shared" si="176"/>
        <v>0</v>
      </c>
      <c r="AY71" s="643">
        <f t="shared" si="177"/>
        <v>0</v>
      </c>
      <c r="AZ71" s="643">
        <f t="shared" si="178"/>
        <v>1</v>
      </c>
      <c r="BA71" s="643">
        <f t="shared" si="179"/>
        <v>0</v>
      </c>
      <c r="BB71" s="643">
        <f t="shared" si="180"/>
        <v>0</v>
      </c>
      <c r="BC71" s="643">
        <f t="shared" si="181"/>
        <v>0</v>
      </c>
      <c r="BD71" s="643">
        <f t="shared" si="182"/>
        <v>0</v>
      </c>
      <c r="BE71" s="643">
        <f t="shared" si="183"/>
        <v>0</v>
      </c>
      <c r="BF71" s="643">
        <f t="shared" si="184"/>
        <v>0</v>
      </c>
      <c r="BG71" s="643">
        <f t="shared" si="185"/>
        <v>1</v>
      </c>
      <c r="BH71" s="643">
        <f t="shared" si="186"/>
        <v>0</v>
      </c>
      <c r="BI71" s="643">
        <f t="shared" si="187"/>
        <v>0</v>
      </c>
      <c r="BJ71" s="643">
        <f t="shared" si="188"/>
        <v>0</v>
      </c>
      <c r="BK71" s="643">
        <f t="shared" si="189"/>
        <v>0</v>
      </c>
      <c r="BM71" s="644">
        <f t="shared" si="190"/>
        <v>0</v>
      </c>
      <c r="BN71" s="644">
        <f t="shared" si="191"/>
        <v>0</v>
      </c>
      <c r="BO71" s="644">
        <f t="shared" si="192"/>
        <v>0</v>
      </c>
      <c r="BP71" s="644">
        <f t="shared" si="193"/>
        <v>0</v>
      </c>
      <c r="BQ71" s="644">
        <f t="shared" si="194"/>
        <v>0</v>
      </c>
      <c r="BR71" s="644">
        <f t="shared" si="195"/>
        <v>2</v>
      </c>
      <c r="BS71" s="644">
        <f t="shared" si="196"/>
        <v>0</v>
      </c>
      <c r="BT71" s="644">
        <f t="shared" si="197"/>
        <v>0</v>
      </c>
      <c r="BU71" s="644">
        <f t="shared" si="198"/>
        <v>2</v>
      </c>
      <c r="BV71" s="644">
        <f t="shared" si="199"/>
        <v>0</v>
      </c>
    </row>
    <row r="72" spans="1:74" x14ac:dyDescent="0.2">
      <c r="A72" s="543">
        <v>69</v>
      </c>
      <c r="B72" s="543" t="s">
        <v>243</v>
      </c>
      <c r="C72" s="639">
        <v>4174</v>
      </c>
      <c r="D72" s="639">
        <v>58.7</v>
      </c>
      <c r="E72" s="639">
        <v>49</v>
      </c>
      <c r="F72" s="639">
        <v>94.3</v>
      </c>
      <c r="G72" s="639">
        <v>91.3</v>
      </c>
      <c r="H72" s="639">
        <v>98.1</v>
      </c>
      <c r="I72" s="639">
        <v>295.60000000000002</v>
      </c>
      <c r="J72" s="639">
        <v>344.9</v>
      </c>
      <c r="K72" s="639">
        <v>95.2</v>
      </c>
      <c r="L72" s="639">
        <v>52.3</v>
      </c>
      <c r="M72" s="639">
        <v>4022</v>
      </c>
      <c r="N72" s="639">
        <v>70.5</v>
      </c>
      <c r="O72" s="639">
        <v>62</v>
      </c>
      <c r="P72" s="639">
        <v>95.9</v>
      </c>
      <c r="Q72" s="639">
        <v>93.3</v>
      </c>
      <c r="R72" s="639">
        <v>98.8</v>
      </c>
      <c r="S72" s="639">
        <v>322.60000000000002</v>
      </c>
      <c r="T72" s="639">
        <v>384.4</v>
      </c>
      <c r="U72" s="639">
        <v>96.7</v>
      </c>
      <c r="V72" s="639">
        <v>64.599999999999994</v>
      </c>
      <c r="W72" s="639">
        <v>8196</v>
      </c>
      <c r="X72" s="639">
        <v>64.5</v>
      </c>
      <c r="Y72" s="639">
        <v>55.4</v>
      </c>
      <c r="Z72" s="639">
        <v>95.1</v>
      </c>
      <c r="AA72" s="639">
        <v>92.3</v>
      </c>
      <c r="AB72" s="639">
        <v>98.5</v>
      </c>
      <c r="AC72" s="639">
        <v>308.8</v>
      </c>
      <c r="AD72" s="639">
        <v>364.3</v>
      </c>
      <c r="AE72" s="639">
        <v>96</v>
      </c>
      <c r="AF72" s="639">
        <v>58.3</v>
      </c>
      <c r="AH72" s="643">
        <f t="shared" si="160"/>
        <v>0</v>
      </c>
      <c r="AI72" s="643">
        <f t="shared" si="161"/>
        <v>0</v>
      </c>
      <c r="AJ72" s="643">
        <f t="shared" si="162"/>
        <v>0</v>
      </c>
      <c r="AK72" s="643">
        <f t="shared" si="163"/>
        <v>0</v>
      </c>
      <c r="AL72" s="643">
        <f t="shared" si="164"/>
        <v>0</v>
      </c>
      <c r="AM72" s="643">
        <f t="shared" si="165"/>
        <v>0</v>
      </c>
      <c r="AN72" s="643">
        <f t="shared" si="166"/>
        <v>0</v>
      </c>
      <c r="AO72" s="643">
        <f t="shared" si="167"/>
        <v>0</v>
      </c>
      <c r="AP72" s="643">
        <f t="shared" si="168"/>
        <v>0</v>
      </c>
      <c r="AQ72" s="643">
        <f t="shared" si="169"/>
        <v>0</v>
      </c>
      <c r="AR72" s="643">
        <f t="shared" si="170"/>
        <v>0</v>
      </c>
      <c r="AS72" s="643">
        <f t="shared" si="171"/>
        <v>0</v>
      </c>
      <c r="AT72" s="643">
        <f t="shared" si="172"/>
        <v>0</v>
      </c>
      <c r="AU72" s="643">
        <f t="shared" si="173"/>
        <v>0</v>
      </c>
      <c r="AV72" s="643">
        <f t="shared" si="174"/>
        <v>0</v>
      </c>
      <c r="AW72" s="643">
        <f t="shared" si="175"/>
        <v>0</v>
      </c>
      <c r="AX72" s="643">
        <f t="shared" si="176"/>
        <v>0</v>
      </c>
      <c r="AY72" s="643">
        <f t="shared" si="177"/>
        <v>0</v>
      </c>
      <c r="AZ72" s="643">
        <f t="shared" si="178"/>
        <v>0</v>
      </c>
      <c r="BA72" s="643">
        <f t="shared" si="179"/>
        <v>0</v>
      </c>
      <c r="BB72" s="643">
        <f t="shared" si="180"/>
        <v>0</v>
      </c>
      <c r="BC72" s="643">
        <f t="shared" si="181"/>
        <v>0</v>
      </c>
      <c r="BD72" s="643">
        <f t="shared" si="182"/>
        <v>0</v>
      </c>
      <c r="BE72" s="643">
        <f t="shared" si="183"/>
        <v>0</v>
      </c>
      <c r="BF72" s="643">
        <f t="shared" si="184"/>
        <v>0</v>
      </c>
      <c r="BG72" s="643">
        <f t="shared" si="185"/>
        <v>0</v>
      </c>
      <c r="BH72" s="643">
        <f t="shared" si="186"/>
        <v>0</v>
      </c>
      <c r="BI72" s="643">
        <f t="shared" si="187"/>
        <v>0</v>
      </c>
      <c r="BJ72" s="643">
        <f t="shared" si="188"/>
        <v>0</v>
      </c>
      <c r="BK72" s="643">
        <f t="shared" si="189"/>
        <v>0</v>
      </c>
      <c r="BM72" s="644">
        <f t="shared" si="190"/>
        <v>0</v>
      </c>
      <c r="BN72" s="644">
        <f t="shared" si="191"/>
        <v>0</v>
      </c>
      <c r="BO72" s="644">
        <f t="shared" si="192"/>
        <v>0</v>
      </c>
      <c r="BP72" s="644">
        <f t="shared" si="193"/>
        <v>0</v>
      </c>
      <c r="BQ72" s="644">
        <f t="shared" si="194"/>
        <v>0</v>
      </c>
      <c r="BR72" s="644">
        <f t="shared" si="195"/>
        <v>0</v>
      </c>
      <c r="BS72" s="644">
        <f t="shared" si="196"/>
        <v>0</v>
      </c>
      <c r="BT72" s="644">
        <f t="shared" si="197"/>
        <v>0</v>
      </c>
      <c r="BU72" s="644">
        <f t="shared" si="198"/>
        <v>0</v>
      </c>
      <c r="BV72" s="644">
        <f t="shared" si="199"/>
        <v>0</v>
      </c>
    </row>
    <row r="73" spans="1:74" x14ac:dyDescent="0.2">
      <c r="A73" s="543">
        <v>70</v>
      </c>
      <c r="B73" s="543" t="s">
        <v>245</v>
      </c>
      <c r="C73" s="639">
        <v>249</v>
      </c>
      <c r="D73" s="639">
        <v>73.099999999999994</v>
      </c>
      <c r="E73" s="639">
        <v>59</v>
      </c>
      <c r="F73" s="639">
        <v>96.8</v>
      </c>
      <c r="G73" s="639">
        <v>96</v>
      </c>
      <c r="H73" s="639" t="s">
        <v>809</v>
      </c>
      <c r="I73" s="639">
        <v>316.8</v>
      </c>
      <c r="J73" s="639">
        <v>352.3</v>
      </c>
      <c r="K73" s="639" t="s">
        <v>809</v>
      </c>
      <c r="L73" s="639">
        <v>61.4</v>
      </c>
      <c r="M73" s="639">
        <v>256</v>
      </c>
      <c r="N73" s="639">
        <v>78.099999999999994</v>
      </c>
      <c r="O73" s="639">
        <v>71.099999999999994</v>
      </c>
      <c r="P73" s="639">
        <v>97.7</v>
      </c>
      <c r="Q73" s="639">
        <v>97.7</v>
      </c>
      <c r="R73" s="639">
        <v>100</v>
      </c>
      <c r="S73" s="639">
        <v>337</v>
      </c>
      <c r="T73" s="639">
        <v>378.2</v>
      </c>
      <c r="U73" s="639" t="s">
        <v>809</v>
      </c>
      <c r="V73" s="639">
        <v>72.3</v>
      </c>
      <c r="W73" s="639">
        <v>505</v>
      </c>
      <c r="X73" s="639">
        <v>75.599999999999994</v>
      </c>
      <c r="Y73" s="639">
        <v>65.099999999999994</v>
      </c>
      <c r="Z73" s="639">
        <v>97.2</v>
      </c>
      <c r="AA73" s="639">
        <v>96.8</v>
      </c>
      <c r="AB73" s="639" t="s">
        <v>809</v>
      </c>
      <c r="AC73" s="639">
        <v>327</v>
      </c>
      <c r="AD73" s="639">
        <v>365.4</v>
      </c>
      <c r="AE73" s="639">
        <v>99</v>
      </c>
      <c r="AF73" s="639">
        <v>66.900000000000006</v>
      </c>
      <c r="AH73" s="643">
        <f t="shared" si="160"/>
        <v>0</v>
      </c>
      <c r="AI73" s="643">
        <f t="shared" si="161"/>
        <v>0</v>
      </c>
      <c r="AJ73" s="643">
        <f t="shared" si="162"/>
        <v>0</v>
      </c>
      <c r="AK73" s="643">
        <f t="shared" si="163"/>
        <v>0</v>
      </c>
      <c r="AL73" s="643">
        <f t="shared" si="164"/>
        <v>0</v>
      </c>
      <c r="AM73" s="643">
        <f t="shared" si="165"/>
        <v>1</v>
      </c>
      <c r="AN73" s="643">
        <f t="shared" si="166"/>
        <v>0</v>
      </c>
      <c r="AO73" s="643">
        <f t="shared" si="167"/>
        <v>0</v>
      </c>
      <c r="AP73" s="643">
        <f t="shared" si="168"/>
        <v>1</v>
      </c>
      <c r="AQ73" s="643">
        <f t="shared" si="169"/>
        <v>0</v>
      </c>
      <c r="AR73" s="643">
        <f t="shared" si="170"/>
        <v>0</v>
      </c>
      <c r="AS73" s="643">
        <f t="shared" si="171"/>
        <v>0</v>
      </c>
      <c r="AT73" s="643">
        <f t="shared" si="172"/>
        <v>0</v>
      </c>
      <c r="AU73" s="643">
        <f t="shared" si="173"/>
        <v>0</v>
      </c>
      <c r="AV73" s="643">
        <f t="shared" si="174"/>
        <v>0</v>
      </c>
      <c r="AW73" s="643">
        <f t="shared" si="175"/>
        <v>0</v>
      </c>
      <c r="AX73" s="643">
        <f t="shared" si="176"/>
        <v>0</v>
      </c>
      <c r="AY73" s="643">
        <f t="shared" si="177"/>
        <v>0</v>
      </c>
      <c r="AZ73" s="643">
        <f t="shared" si="178"/>
        <v>1</v>
      </c>
      <c r="BA73" s="643">
        <f t="shared" si="179"/>
        <v>0</v>
      </c>
      <c r="BB73" s="643">
        <f t="shared" si="180"/>
        <v>0</v>
      </c>
      <c r="BC73" s="643">
        <f t="shared" si="181"/>
        <v>0</v>
      </c>
      <c r="BD73" s="643">
        <f t="shared" si="182"/>
        <v>0</v>
      </c>
      <c r="BE73" s="643">
        <f t="shared" si="183"/>
        <v>0</v>
      </c>
      <c r="BF73" s="643">
        <f t="shared" si="184"/>
        <v>0</v>
      </c>
      <c r="BG73" s="643">
        <f t="shared" si="185"/>
        <v>1</v>
      </c>
      <c r="BH73" s="643">
        <f t="shared" si="186"/>
        <v>0</v>
      </c>
      <c r="BI73" s="643">
        <f t="shared" si="187"/>
        <v>0</v>
      </c>
      <c r="BJ73" s="643">
        <f t="shared" si="188"/>
        <v>0</v>
      </c>
      <c r="BK73" s="643">
        <f t="shared" si="189"/>
        <v>0</v>
      </c>
      <c r="BM73" s="644">
        <f t="shared" si="190"/>
        <v>0</v>
      </c>
      <c r="BN73" s="644">
        <f t="shared" si="191"/>
        <v>0</v>
      </c>
      <c r="BO73" s="644">
        <f t="shared" si="192"/>
        <v>0</v>
      </c>
      <c r="BP73" s="644">
        <f t="shared" si="193"/>
        <v>0</v>
      </c>
      <c r="BQ73" s="644">
        <f t="shared" si="194"/>
        <v>0</v>
      </c>
      <c r="BR73" s="644">
        <f t="shared" si="195"/>
        <v>2</v>
      </c>
      <c r="BS73" s="644">
        <f t="shared" si="196"/>
        <v>0</v>
      </c>
      <c r="BT73" s="644">
        <f t="shared" si="197"/>
        <v>0</v>
      </c>
      <c r="BU73" s="644">
        <f t="shared" si="198"/>
        <v>2</v>
      </c>
      <c r="BV73" s="644">
        <f t="shared" si="199"/>
        <v>0</v>
      </c>
    </row>
    <row r="74" spans="1:74" x14ac:dyDescent="0.2">
      <c r="A74" s="543">
        <v>71</v>
      </c>
      <c r="B74" s="543"/>
      <c r="C74" s="639"/>
      <c r="D74" s="639"/>
      <c r="E74" s="639"/>
      <c r="F74" s="639"/>
      <c r="G74" s="639"/>
      <c r="H74" s="639"/>
      <c r="I74" s="639"/>
      <c r="J74" s="639"/>
      <c r="K74" s="639"/>
      <c r="L74" s="639"/>
      <c r="M74" s="639"/>
      <c r="N74" s="639"/>
      <c r="O74" s="639"/>
      <c r="P74" s="639"/>
      <c r="Q74" s="639"/>
      <c r="R74" s="639"/>
      <c r="S74" s="639"/>
      <c r="T74" s="639"/>
      <c r="U74" s="639"/>
      <c r="V74" s="639"/>
      <c r="W74" s="639"/>
      <c r="X74" s="639"/>
      <c r="Y74" s="639"/>
      <c r="Z74" s="639"/>
      <c r="AA74" s="639"/>
      <c r="AB74" s="639"/>
      <c r="AC74" s="639"/>
      <c r="AD74" s="639"/>
      <c r="AE74" s="639"/>
      <c r="AF74" s="639"/>
    </row>
    <row r="75" spans="1:74" x14ac:dyDescent="0.2">
      <c r="A75" s="543">
        <v>72</v>
      </c>
      <c r="B75" s="543" t="s">
        <v>521</v>
      </c>
      <c r="C75" s="639">
        <v>31616</v>
      </c>
      <c r="D75" s="639">
        <v>58</v>
      </c>
      <c r="E75" s="639">
        <v>49.2</v>
      </c>
      <c r="F75" s="639">
        <v>92.8</v>
      </c>
      <c r="G75" s="639">
        <v>89.9</v>
      </c>
      <c r="H75" s="639">
        <v>97.4</v>
      </c>
      <c r="I75" s="639">
        <v>293.2</v>
      </c>
      <c r="J75" s="639">
        <v>341.5</v>
      </c>
      <c r="K75" s="639">
        <v>94.9</v>
      </c>
      <c r="L75" s="639">
        <v>52</v>
      </c>
      <c r="M75" s="639">
        <v>29879</v>
      </c>
      <c r="N75" s="639">
        <v>70.099999999999994</v>
      </c>
      <c r="O75" s="639">
        <v>59.4</v>
      </c>
      <c r="P75" s="639">
        <v>95.9</v>
      </c>
      <c r="Q75" s="639">
        <v>92.8</v>
      </c>
      <c r="R75" s="639">
        <v>98.7</v>
      </c>
      <c r="S75" s="639">
        <v>322.2</v>
      </c>
      <c r="T75" s="639">
        <v>382.7</v>
      </c>
      <c r="U75" s="639">
        <v>96.9</v>
      </c>
      <c r="V75" s="639">
        <v>60.8</v>
      </c>
      <c r="W75" s="639">
        <v>61495</v>
      </c>
      <c r="X75" s="639">
        <v>63.8</v>
      </c>
      <c r="Y75" s="639">
        <v>54.1</v>
      </c>
      <c r="Z75" s="639">
        <v>94.3</v>
      </c>
      <c r="AA75" s="639">
        <v>91.3</v>
      </c>
      <c r="AB75" s="639">
        <v>98.1</v>
      </c>
      <c r="AC75" s="639">
        <v>307.3</v>
      </c>
      <c r="AD75" s="639">
        <v>361.5</v>
      </c>
      <c r="AE75" s="639">
        <v>95.9</v>
      </c>
      <c r="AF75" s="639">
        <v>56.3</v>
      </c>
      <c r="AH75" s="643">
        <f t="shared" ref="AH75:AH89" si="200">IF(C75="x",1,0)</f>
        <v>0</v>
      </c>
      <c r="AI75" s="643">
        <f t="shared" ref="AI75:AI89" si="201">IF(D75="x",1,0)</f>
        <v>0</v>
      </c>
      <c r="AJ75" s="643">
        <f t="shared" ref="AJ75:AJ89" si="202">IF(E75="x",1,0)</f>
        <v>0</v>
      </c>
      <c r="AK75" s="643">
        <f t="shared" ref="AK75:AK89" si="203">IF(F75="x",1,0)</f>
        <v>0</v>
      </c>
      <c r="AL75" s="643">
        <f t="shared" ref="AL75:AL89" si="204">IF(G75="x",1,0)</f>
        <v>0</v>
      </c>
      <c r="AM75" s="643">
        <f t="shared" ref="AM75:AM89" si="205">IF(H75="x",1,0)</f>
        <v>0</v>
      </c>
      <c r="AN75" s="643">
        <f t="shared" ref="AN75:AN89" si="206">IF(I75="x",1,0)</f>
        <v>0</v>
      </c>
      <c r="AO75" s="643">
        <f t="shared" ref="AO75:AO89" si="207">IF(J75="x",1,0)</f>
        <v>0</v>
      </c>
      <c r="AP75" s="643">
        <f t="shared" ref="AP75:AP89" si="208">IF(K75="x",1,0)</f>
        <v>0</v>
      </c>
      <c r="AQ75" s="643">
        <f t="shared" ref="AQ75:AQ89" si="209">IF(L75="x",1,0)</f>
        <v>0</v>
      </c>
      <c r="AR75" s="643">
        <f t="shared" ref="AR75:AR89" si="210">IF(M75="x",1,0)</f>
        <v>0</v>
      </c>
      <c r="AS75" s="643">
        <f t="shared" ref="AS75:AS89" si="211">IF(N75="x",1,0)</f>
        <v>0</v>
      </c>
      <c r="AT75" s="643">
        <f t="shared" ref="AT75:AT89" si="212">IF(O75="x",1,0)</f>
        <v>0</v>
      </c>
      <c r="AU75" s="643">
        <f t="shared" ref="AU75:AU89" si="213">IF(P75="x",1,0)</f>
        <v>0</v>
      </c>
      <c r="AV75" s="643">
        <f t="shared" ref="AV75:AV89" si="214">IF(Q75="x",1,0)</f>
        <v>0</v>
      </c>
      <c r="AW75" s="643">
        <f t="shared" ref="AW75:AW89" si="215">IF(R75="x",1,0)</f>
        <v>0</v>
      </c>
      <c r="AX75" s="643">
        <f t="shared" ref="AX75:AX89" si="216">IF(S75="x",1,0)</f>
        <v>0</v>
      </c>
      <c r="AY75" s="643">
        <f t="shared" ref="AY75:AY89" si="217">IF(T75="x",1,0)</f>
        <v>0</v>
      </c>
      <c r="AZ75" s="643">
        <f t="shared" ref="AZ75:AZ89" si="218">IF(U75="x",1,0)</f>
        <v>0</v>
      </c>
      <c r="BA75" s="643">
        <f t="shared" ref="BA75:BA89" si="219">IF(V75="x",1,0)</f>
        <v>0</v>
      </c>
      <c r="BB75" s="643">
        <f t="shared" ref="BB75:BB89" si="220">IF(W75="x",1,0)</f>
        <v>0</v>
      </c>
      <c r="BC75" s="643">
        <f t="shared" ref="BC75:BC89" si="221">IF(X75="x",1,0)</f>
        <v>0</v>
      </c>
      <c r="BD75" s="643">
        <f t="shared" ref="BD75:BD89" si="222">IF(Y75="x",1,0)</f>
        <v>0</v>
      </c>
      <c r="BE75" s="643">
        <f t="shared" ref="BE75:BE89" si="223">IF(Z75="x",1,0)</f>
        <v>0</v>
      </c>
      <c r="BF75" s="643">
        <f t="shared" ref="BF75:BF89" si="224">IF(AA75="x",1,0)</f>
        <v>0</v>
      </c>
      <c r="BG75" s="643">
        <f t="shared" ref="BG75:BG89" si="225">IF(AB75="x",1,0)</f>
        <v>0</v>
      </c>
      <c r="BH75" s="643">
        <f t="shared" ref="BH75:BH89" si="226">IF(AC75="x",1,0)</f>
        <v>0</v>
      </c>
      <c r="BI75" s="643">
        <f t="shared" ref="BI75:BI89" si="227">IF(AD75="x",1,0)</f>
        <v>0</v>
      </c>
      <c r="BJ75" s="643">
        <f t="shared" ref="BJ75:BJ89" si="228">IF(AE75="x",1,0)</f>
        <v>0</v>
      </c>
      <c r="BK75" s="643">
        <f t="shared" ref="BK75:BK89" si="229">IF(AF75="x",1,0)</f>
        <v>0</v>
      </c>
      <c r="BM75" s="644">
        <f t="shared" ref="BM75:BM89" si="230">SUM(BB75,AR75,AH75)</f>
        <v>0</v>
      </c>
      <c r="BN75" s="644">
        <f t="shared" ref="BN75:BN89" si="231">SUM(BC75,AS75,AI75)</f>
        <v>0</v>
      </c>
      <c r="BO75" s="644">
        <f t="shared" ref="BO75:BO89" si="232">SUM(BD75,AT75,AJ75)</f>
        <v>0</v>
      </c>
      <c r="BP75" s="644">
        <f t="shared" ref="BP75:BP89" si="233">SUM(BE75,AU75,AK75)</f>
        <v>0</v>
      </c>
      <c r="BQ75" s="644">
        <f t="shared" ref="BQ75:BQ89" si="234">SUM(BF75,AV75,AL75)</f>
        <v>0</v>
      </c>
      <c r="BR75" s="644">
        <f t="shared" ref="BR75:BR89" si="235">SUM(BG75,AW75,AM75)</f>
        <v>0</v>
      </c>
      <c r="BS75" s="644">
        <f t="shared" ref="BS75:BS89" si="236">SUM(BH75,AX75,AN75)</f>
        <v>0</v>
      </c>
      <c r="BT75" s="644">
        <f t="shared" ref="BT75:BT89" si="237">SUM(BI75,AY75,AO75)</f>
        <v>0</v>
      </c>
      <c r="BU75" s="644">
        <f t="shared" ref="BU75:BU89" si="238">SUM(BJ75,AZ75,AP75)</f>
        <v>0</v>
      </c>
      <c r="BV75" s="644">
        <f t="shared" ref="BV75:BV89" si="239">SUM(BK75,BA75,AQ75)</f>
        <v>0</v>
      </c>
    </row>
    <row r="76" spans="1:74" x14ac:dyDescent="0.2">
      <c r="A76" s="543">
        <v>73</v>
      </c>
      <c r="B76" s="543" t="s">
        <v>248</v>
      </c>
      <c r="C76" s="639">
        <v>6219</v>
      </c>
      <c r="D76" s="639">
        <v>59</v>
      </c>
      <c r="E76" s="639">
        <v>50.3</v>
      </c>
      <c r="F76" s="639">
        <v>92.8</v>
      </c>
      <c r="G76" s="639">
        <v>90</v>
      </c>
      <c r="H76" s="639">
        <v>97.1</v>
      </c>
      <c r="I76" s="639">
        <v>296.10000000000002</v>
      </c>
      <c r="J76" s="639">
        <v>344</v>
      </c>
      <c r="K76" s="639">
        <v>94.8</v>
      </c>
      <c r="L76" s="639">
        <v>52.8</v>
      </c>
      <c r="M76" s="639">
        <v>6040</v>
      </c>
      <c r="N76" s="639">
        <v>69.5</v>
      </c>
      <c r="O76" s="639">
        <v>57.4</v>
      </c>
      <c r="P76" s="639">
        <v>96.2</v>
      </c>
      <c r="Q76" s="639">
        <v>92.6</v>
      </c>
      <c r="R76" s="639">
        <v>98.7</v>
      </c>
      <c r="S76" s="639">
        <v>324.7</v>
      </c>
      <c r="T76" s="639">
        <v>387.3</v>
      </c>
      <c r="U76" s="639">
        <v>97.2</v>
      </c>
      <c r="V76" s="639">
        <v>58.5</v>
      </c>
      <c r="W76" s="639">
        <v>12259</v>
      </c>
      <c r="X76" s="639">
        <v>64.2</v>
      </c>
      <c r="Y76" s="639">
        <v>53.8</v>
      </c>
      <c r="Z76" s="639">
        <v>94.5</v>
      </c>
      <c r="AA76" s="639">
        <v>91.3</v>
      </c>
      <c r="AB76" s="639">
        <v>97.9</v>
      </c>
      <c r="AC76" s="639">
        <v>310.2</v>
      </c>
      <c r="AD76" s="639">
        <v>365.3</v>
      </c>
      <c r="AE76" s="639">
        <v>96</v>
      </c>
      <c r="AF76" s="639">
        <v>55.6</v>
      </c>
      <c r="AH76" s="643">
        <f t="shared" si="200"/>
        <v>0</v>
      </c>
      <c r="AI76" s="643">
        <f t="shared" si="201"/>
        <v>0</v>
      </c>
      <c r="AJ76" s="643">
        <f t="shared" si="202"/>
        <v>0</v>
      </c>
      <c r="AK76" s="643">
        <f t="shared" si="203"/>
        <v>0</v>
      </c>
      <c r="AL76" s="643">
        <f t="shared" si="204"/>
        <v>0</v>
      </c>
      <c r="AM76" s="643">
        <f t="shared" si="205"/>
        <v>0</v>
      </c>
      <c r="AN76" s="643">
        <f t="shared" si="206"/>
        <v>0</v>
      </c>
      <c r="AO76" s="643">
        <f t="shared" si="207"/>
        <v>0</v>
      </c>
      <c r="AP76" s="643">
        <f t="shared" si="208"/>
        <v>0</v>
      </c>
      <c r="AQ76" s="643">
        <f t="shared" si="209"/>
        <v>0</v>
      </c>
      <c r="AR76" s="643">
        <f t="shared" si="210"/>
        <v>0</v>
      </c>
      <c r="AS76" s="643">
        <f t="shared" si="211"/>
        <v>0</v>
      </c>
      <c r="AT76" s="643">
        <f t="shared" si="212"/>
        <v>0</v>
      </c>
      <c r="AU76" s="643">
        <f t="shared" si="213"/>
        <v>0</v>
      </c>
      <c r="AV76" s="643">
        <f t="shared" si="214"/>
        <v>0</v>
      </c>
      <c r="AW76" s="643">
        <f t="shared" si="215"/>
        <v>0</v>
      </c>
      <c r="AX76" s="643">
        <f t="shared" si="216"/>
        <v>0</v>
      </c>
      <c r="AY76" s="643">
        <f t="shared" si="217"/>
        <v>0</v>
      </c>
      <c r="AZ76" s="643">
        <f t="shared" si="218"/>
        <v>0</v>
      </c>
      <c r="BA76" s="643">
        <f t="shared" si="219"/>
        <v>0</v>
      </c>
      <c r="BB76" s="643">
        <f t="shared" si="220"/>
        <v>0</v>
      </c>
      <c r="BC76" s="643">
        <f t="shared" si="221"/>
        <v>0</v>
      </c>
      <c r="BD76" s="643">
        <f t="shared" si="222"/>
        <v>0</v>
      </c>
      <c r="BE76" s="643">
        <f t="shared" si="223"/>
        <v>0</v>
      </c>
      <c r="BF76" s="643">
        <f t="shared" si="224"/>
        <v>0</v>
      </c>
      <c r="BG76" s="643">
        <f t="shared" si="225"/>
        <v>0</v>
      </c>
      <c r="BH76" s="643">
        <f t="shared" si="226"/>
        <v>0</v>
      </c>
      <c r="BI76" s="643">
        <f t="shared" si="227"/>
        <v>0</v>
      </c>
      <c r="BJ76" s="643">
        <f t="shared" si="228"/>
        <v>0</v>
      </c>
      <c r="BK76" s="643">
        <f t="shared" si="229"/>
        <v>0</v>
      </c>
      <c r="BM76" s="644">
        <f t="shared" si="230"/>
        <v>0</v>
      </c>
      <c r="BN76" s="644">
        <f t="shared" si="231"/>
        <v>0</v>
      </c>
      <c r="BO76" s="644">
        <f t="shared" si="232"/>
        <v>0</v>
      </c>
      <c r="BP76" s="644">
        <f t="shared" si="233"/>
        <v>0</v>
      </c>
      <c r="BQ76" s="644">
        <f t="shared" si="234"/>
        <v>0</v>
      </c>
      <c r="BR76" s="644">
        <f t="shared" si="235"/>
        <v>0</v>
      </c>
      <c r="BS76" s="644">
        <f t="shared" si="236"/>
        <v>0</v>
      </c>
      <c r="BT76" s="644">
        <f t="shared" si="237"/>
        <v>0</v>
      </c>
      <c r="BU76" s="644">
        <f t="shared" si="238"/>
        <v>0</v>
      </c>
      <c r="BV76" s="644">
        <f t="shared" si="239"/>
        <v>0</v>
      </c>
    </row>
    <row r="77" spans="1:74" x14ac:dyDescent="0.2">
      <c r="A77" s="543">
        <v>74</v>
      </c>
      <c r="B77" s="543" t="s">
        <v>250</v>
      </c>
      <c r="C77" s="639">
        <v>1732</v>
      </c>
      <c r="D77" s="639">
        <v>53.1</v>
      </c>
      <c r="E77" s="639">
        <v>44</v>
      </c>
      <c r="F77" s="639">
        <v>91.7</v>
      </c>
      <c r="G77" s="639">
        <v>85.3</v>
      </c>
      <c r="H77" s="639">
        <v>97.6</v>
      </c>
      <c r="I77" s="639">
        <v>283.7</v>
      </c>
      <c r="J77" s="639">
        <v>325.89999999999998</v>
      </c>
      <c r="K77" s="639">
        <v>91.2</v>
      </c>
      <c r="L77" s="639">
        <v>48.4</v>
      </c>
      <c r="M77" s="639">
        <v>1669</v>
      </c>
      <c r="N77" s="639">
        <v>68.5</v>
      </c>
      <c r="O77" s="639">
        <v>56.4</v>
      </c>
      <c r="P77" s="639">
        <v>96.1</v>
      </c>
      <c r="Q77" s="639">
        <v>91.6</v>
      </c>
      <c r="R77" s="639">
        <v>99.3</v>
      </c>
      <c r="S77" s="639">
        <v>319.3</v>
      </c>
      <c r="T77" s="639">
        <v>375.1</v>
      </c>
      <c r="U77" s="639">
        <v>95.6</v>
      </c>
      <c r="V77" s="639">
        <v>59.1</v>
      </c>
      <c r="W77" s="639">
        <v>3401</v>
      </c>
      <c r="X77" s="639">
        <v>60.7</v>
      </c>
      <c r="Y77" s="639">
        <v>50.1</v>
      </c>
      <c r="Z77" s="639">
        <v>93.9</v>
      </c>
      <c r="AA77" s="639">
        <v>88.4</v>
      </c>
      <c r="AB77" s="639">
        <v>98.4</v>
      </c>
      <c r="AC77" s="639">
        <v>301.2</v>
      </c>
      <c r="AD77" s="639">
        <v>350</v>
      </c>
      <c r="AE77" s="639">
        <v>93.4</v>
      </c>
      <c r="AF77" s="639">
        <v>53.7</v>
      </c>
      <c r="AH77" s="643">
        <f t="shared" si="200"/>
        <v>0</v>
      </c>
      <c r="AI77" s="643">
        <f t="shared" si="201"/>
        <v>0</v>
      </c>
      <c r="AJ77" s="643">
        <f t="shared" si="202"/>
        <v>0</v>
      </c>
      <c r="AK77" s="643">
        <f t="shared" si="203"/>
        <v>0</v>
      </c>
      <c r="AL77" s="643">
        <f t="shared" si="204"/>
        <v>0</v>
      </c>
      <c r="AM77" s="643">
        <f t="shared" si="205"/>
        <v>0</v>
      </c>
      <c r="AN77" s="643">
        <f t="shared" si="206"/>
        <v>0</v>
      </c>
      <c r="AO77" s="643">
        <f t="shared" si="207"/>
        <v>0</v>
      </c>
      <c r="AP77" s="643">
        <f t="shared" si="208"/>
        <v>0</v>
      </c>
      <c r="AQ77" s="643">
        <f t="shared" si="209"/>
        <v>0</v>
      </c>
      <c r="AR77" s="643">
        <f t="shared" si="210"/>
        <v>0</v>
      </c>
      <c r="AS77" s="643">
        <f t="shared" si="211"/>
        <v>0</v>
      </c>
      <c r="AT77" s="643">
        <f t="shared" si="212"/>
        <v>0</v>
      </c>
      <c r="AU77" s="643">
        <f t="shared" si="213"/>
        <v>0</v>
      </c>
      <c r="AV77" s="643">
        <f t="shared" si="214"/>
        <v>0</v>
      </c>
      <c r="AW77" s="643">
        <f t="shared" si="215"/>
        <v>0</v>
      </c>
      <c r="AX77" s="643">
        <f t="shared" si="216"/>
        <v>0</v>
      </c>
      <c r="AY77" s="643">
        <f t="shared" si="217"/>
        <v>0</v>
      </c>
      <c r="AZ77" s="643">
        <f t="shared" si="218"/>
        <v>0</v>
      </c>
      <c r="BA77" s="643">
        <f t="shared" si="219"/>
        <v>0</v>
      </c>
      <c r="BB77" s="643">
        <f t="shared" si="220"/>
        <v>0</v>
      </c>
      <c r="BC77" s="643">
        <f t="shared" si="221"/>
        <v>0</v>
      </c>
      <c r="BD77" s="643">
        <f t="shared" si="222"/>
        <v>0</v>
      </c>
      <c r="BE77" s="643">
        <f t="shared" si="223"/>
        <v>0</v>
      </c>
      <c r="BF77" s="643">
        <f t="shared" si="224"/>
        <v>0</v>
      </c>
      <c r="BG77" s="643">
        <f t="shared" si="225"/>
        <v>0</v>
      </c>
      <c r="BH77" s="643">
        <f t="shared" si="226"/>
        <v>0</v>
      </c>
      <c r="BI77" s="643">
        <f t="shared" si="227"/>
        <v>0</v>
      </c>
      <c r="BJ77" s="643">
        <f t="shared" si="228"/>
        <v>0</v>
      </c>
      <c r="BK77" s="643">
        <f t="shared" si="229"/>
        <v>0</v>
      </c>
      <c r="BM77" s="644">
        <f t="shared" si="230"/>
        <v>0</v>
      </c>
      <c r="BN77" s="644">
        <f t="shared" si="231"/>
        <v>0</v>
      </c>
      <c r="BO77" s="644">
        <f t="shared" si="232"/>
        <v>0</v>
      </c>
      <c r="BP77" s="644">
        <f t="shared" si="233"/>
        <v>0</v>
      </c>
      <c r="BQ77" s="644">
        <f t="shared" si="234"/>
        <v>0</v>
      </c>
      <c r="BR77" s="644">
        <f t="shared" si="235"/>
        <v>0</v>
      </c>
      <c r="BS77" s="644">
        <f t="shared" si="236"/>
        <v>0</v>
      </c>
      <c r="BT77" s="644">
        <f t="shared" si="237"/>
        <v>0</v>
      </c>
      <c r="BU77" s="644">
        <f t="shared" si="238"/>
        <v>0</v>
      </c>
      <c r="BV77" s="644">
        <f t="shared" si="239"/>
        <v>0</v>
      </c>
    </row>
    <row r="78" spans="1:74" x14ac:dyDescent="0.2">
      <c r="A78" s="543">
        <v>75</v>
      </c>
      <c r="B78" s="543" t="s">
        <v>252</v>
      </c>
      <c r="C78" s="639">
        <v>1932</v>
      </c>
      <c r="D78" s="639">
        <v>54.1</v>
      </c>
      <c r="E78" s="639">
        <v>47.8</v>
      </c>
      <c r="F78" s="639">
        <v>93.7</v>
      </c>
      <c r="G78" s="639">
        <v>90.5</v>
      </c>
      <c r="H78" s="639">
        <v>98.6</v>
      </c>
      <c r="I78" s="639">
        <v>289.60000000000002</v>
      </c>
      <c r="J78" s="639">
        <v>333</v>
      </c>
      <c r="K78" s="639">
        <v>95</v>
      </c>
      <c r="L78" s="639">
        <v>50.9</v>
      </c>
      <c r="M78" s="639">
        <v>1703</v>
      </c>
      <c r="N78" s="639">
        <v>69.2</v>
      </c>
      <c r="O78" s="639">
        <v>57.6</v>
      </c>
      <c r="P78" s="639">
        <v>97</v>
      </c>
      <c r="Q78" s="639">
        <v>93.8</v>
      </c>
      <c r="R78" s="639">
        <v>99.4</v>
      </c>
      <c r="S78" s="639">
        <v>320.60000000000002</v>
      </c>
      <c r="T78" s="639">
        <v>380.5</v>
      </c>
      <c r="U78" s="639">
        <v>97.9</v>
      </c>
      <c r="V78" s="639">
        <v>59.4</v>
      </c>
      <c r="W78" s="639">
        <v>3635</v>
      </c>
      <c r="X78" s="639">
        <v>61.2</v>
      </c>
      <c r="Y78" s="639">
        <v>52.4</v>
      </c>
      <c r="Z78" s="639">
        <v>95.2</v>
      </c>
      <c r="AA78" s="639">
        <v>92</v>
      </c>
      <c r="AB78" s="639">
        <v>99</v>
      </c>
      <c r="AC78" s="639">
        <v>304.10000000000002</v>
      </c>
      <c r="AD78" s="639">
        <v>355.3</v>
      </c>
      <c r="AE78" s="639">
        <v>96.4</v>
      </c>
      <c r="AF78" s="639">
        <v>54.9</v>
      </c>
      <c r="AH78" s="643">
        <f t="shared" si="200"/>
        <v>0</v>
      </c>
      <c r="AI78" s="643">
        <f t="shared" si="201"/>
        <v>0</v>
      </c>
      <c r="AJ78" s="643">
        <f t="shared" si="202"/>
        <v>0</v>
      </c>
      <c r="AK78" s="643">
        <f t="shared" si="203"/>
        <v>0</v>
      </c>
      <c r="AL78" s="643">
        <f t="shared" si="204"/>
        <v>0</v>
      </c>
      <c r="AM78" s="643">
        <f t="shared" si="205"/>
        <v>0</v>
      </c>
      <c r="AN78" s="643">
        <f t="shared" si="206"/>
        <v>0</v>
      </c>
      <c r="AO78" s="643">
        <f t="shared" si="207"/>
        <v>0</v>
      </c>
      <c r="AP78" s="643">
        <f t="shared" si="208"/>
        <v>0</v>
      </c>
      <c r="AQ78" s="643">
        <f t="shared" si="209"/>
        <v>0</v>
      </c>
      <c r="AR78" s="643">
        <f t="shared" si="210"/>
        <v>0</v>
      </c>
      <c r="AS78" s="643">
        <f t="shared" si="211"/>
        <v>0</v>
      </c>
      <c r="AT78" s="643">
        <f t="shared" si="212"/>
        <v>0</v>
      </c>
      <c r="AU78" s="643">
        <f t="shared" si="213"/>
        <v>0</v>
      </c>
      <c r="AV78" s="643">
        <f t="shared" si="214"/>
        <v>0</v>
      </c>
      <c r="AW78" s="643">
        <f t="shared" si="215"/>
        <v>0</v>
      </c>
      <c r="AX78" s="643">
        <f t="shared" si="216"/>
        <v>0</v>
      </c>
      <c r="AY78" s="643">
        <f t="shared" si="217"/>
        <v>0</v>
      </c>
      <c r="AZ78" s="643">
        <f t="shared" si="218"/>
        <v>0</v>
      </c>
      <c r="BA78" s="643">
        <f t="shared" si="219"/>
        <v>0</v>
      </c>
      <c r="BB78" s="643">
        <f t="shared" si="220"/>
        <v>0</v>
      </c>
      <c r="BC78" s="643">
        <f t="shared" si="221"/>
        <v>0</v>
      </c>
      <c r="BD78" s="643">
        <f t="shared" si="222"/>
        <v>0</v>
      </c>
      <c r="BE78" s="643">
        <f t="shared" si="223"/>
        <v>0</v>
      </c>
      <c r="BF78" s="643">
        <f t="shared" si="224"/>
        <v>0</v>
      </c>
      <c r="BG78" s="643">
        <f t="shared" si="225"/>
        <v>0</v>
      </c>
      <c r="BH78" s="643">
        <f t="shared" si="226"/>
        <v>0</v>
      </c>
      <c r="BI78" s="643">
        <f t="shared" si="227"/>
        <v>0</v>
      </c>
      <c r="BJ78" s="643">
        <f t="shared" si="228"/>
        <v>0</v>
      </c>
      <c r="BK78" s="643">
        <f t="shared" si="229"/>
        <v>0</v>
      </c>
      <c r="BM78" s="644">
        <f t="shared" si="230"/>
        <v>0</v>
      </c>
      <c r="BN78" s="644">
        <f t="shared" si="231"/>
        <v>0</v>
      </c>
      <c r="BO78" s="644">
        <f t="shared" si="232"/>
        <v>0</v>
      </c>
      <c r="BP78" s="644">
        <f t="shared" si="233"/>
        <v>0</v>
      </c>
      <c r="BQ78" s="644">
        <f t="shared" si="234"/>
        <v>0</v>
      </c>
      <c r="BR78" s="644">
        <f t="shared" si="235"/>
        <v>0</v>
      </c>
      <c r="BS78" s="644">
        <f t="shared" si="236"/>
        <v>0</v>
      </c>
      <c r="BT78" s="644">
        <f t="shared" si="237"/>
        <v>0</v>
      </c>
      <c r="BU78" s="644">
        <f t="shared" si="238"/>
        <v>0</v>
      </c>
      <c r="BV78" s="644">
        <f t="shared" si="239"/>
        <v>0</v>
      </c>
    </row>
    <row r="79" spans="1:74" x14ac:dyDescent="0.2">
      <c r="A79" s="543">
        <v>76</v>
      </c>
      <c r="B79" s="543" t="s">
        <v>460</v>
      </c>
      <c r="C79" s="639">
        <v>994</v>
      </c>
      <c r="D79" s="639">
        <v>59.5</v>
      </c>
      <c r="E79" s="639">
        <v>52.2</v>
      </c>
      <c r="F79" s="639">
        <v>92.9</v>
      </c>
      <c r="G79" s="639">
        <v>90.5</v>
      </c>
      <c r="H79" s="639">
        <v>97.9</v>
      </c>
      <c r="I79" s="639">
        <v>295.2</v>
      </c>
      <c r="J79" s="639">
        <v>342.2</v>
      </c>
      <c r="K79" s="639">
        <v>95</v>
      </c>
      <c r="L79" s="639">
        <v>55.6</v>
      </c>
      <c r="M79" s="639">
        <v>868</v>
      </c>
      <c r="N79" s="639">
        <v>69.900000000000006</v>
      </c>
      <c r="O79" s="639">
        <v>61.4</v>
      </c>
      <c r="P79" s="639">
        <v>96.1</v>
      </c>
      <c r="Q79" s="639">
        <v>93.3</v>
      </c>
      <c r="R79" s="639">
        <v>99.1</v>
      </c>
      <c r="S79" s="639">
        <v>324</v>
      </c>
      <c r="T79" s="639">
        <v>384.5</v>
      </c>
      <c r="U79" s="639">
        <v>95.6</v>
      </c>
      <c r="V79" s="639">
        <v>63.6</v>
      </c>
      <c r="W79" s="639">
        <v>1862</v>
      </c>
      <c r="X79" s="639">
        <v>64.3</v>
      </c>
      <c r="Y79" s="639">
        <v>56.5</v>
      </c>
      <c r="Z79" s="639">
        <v>94.4</v>
      </c>
      <c r="AA79" s="639">
        <v>91.8</v>
      </c>
      <c r="AB79" s="639">
        <v>98.4</v>
      </c>
      <c r="AC79" s="639">
        <v>308.60000000000002</v>
      </c>
      <c r="AD79" s="639">
        <v>361.9</v>
      </c>
      <c r="AE79" s="639">
        <v>95.3</v>
      </c>
      <c r="AF79" s="639">
        <v>59.3</v>
      </c>
      <c r="AH79" s="643">
        <f t="shared" si="200"/>
        <v>0</v>
      </c>
      <c r="AI79" s="643">
        <f t="shared" si="201"/>
        <v>0</v>
      </c>
      <c r="AJ79" s="643">
        <f t="shared" si="202"/>
        <v>0</v>
      </c>
      <c r="AK79" s="643">
        <f t="shared" si="203"/>
        <v>0</v>
      </c>
      <c r="AL79" s="643">
        <f t="shared" si="204"/>
        <v>0</v>
      </c>
      <c r="AM79" s="643">
        <f t="shared" si="205"/>
        <v>0</v>
      </c>
      <c r="AN79" s="643">
        <f t="shared" si="206"/>
        <v>0</v>
      </c>
      <c r="AO79" s="643">
        <f t="shared" si="207"/>
        <v>0</v>
      </c>
      <c r="AP79" s="643">
        <f t="shared" si="208"/>
        <v>0</v>
      </c>
      <c r="AQ79" s="643">
        <f t="shared" si="209"/>
        <v>0</v>
      </c>
      <c r="AR79" s="643">
        <f t="shared" si="210"/>
        <v>0</v>
      </c>
      <c r="AS79" s="643">
        <f t="shared" si="211"/>
        <v>0</v>
      </c>
      <c r="AT79" s="643">
        <f t="shared" si="212"/>
        <v>0</v>
      </c>
      <c r="AU79" s="643">
        <f t="shared" si="213"/>
        <v>0</v>
      </c>
      <c r="AV79" s="643">
        <f t="shared" si="214"/>
        <v>0</v>
      </c>
      <c r="AW79" s="643">
        <f t="shared" si="215"/>
        <v>0</v>
      </c>
      <c r="AX79" s="643">
        <f t="shared" si="216"/>
        <v>0</v>
      </c>
      <c r="AY79" s="643">
        <f t="shared" si="217"/>
        <v>0</v>
      </c>
      <c r="AZ79" s="643">
        <f t="shared" si="218"/>
        <v>0</v>
      </c>
      <c r="BA79" s="643">
        <f t="shared" si="219"/>
        <v>0</v>
      </c>
      <c r="BB79" s="643">
        <f t="shared" si="220"/>
        <v>0</v>
      </c>
      <c r="BC79" s="643">
        <f t="shared" si="221"/>
        <v>0</v>
      </c>
      <c r="BD79" s="643">
        <f t="shared" si="222"/>
        <v>0</v>
      </c>
      <c r="BE79" s="643">
        <f t="shared" si="223"/>
        <v>0</v>
      </c>
      <c r="BF79" s="643">
        <f t="shared" si="224"/>
        <v>0</v>
      </c>
      <c r="BG79" s="643">
        <f t="shared" si="225"/>
        <v>0</v>
      </c>
      <c r="BH79" s="643">
        <f t="shared" si="226"/>
        <v>0</v>
      </c>
      <c r="BI79" s="643">
        <f t="shared" si="227"/>
        <v>0</v>
      </c>
      <c r="BJ79" s="643">
        <f t="shared" si="228"/>
        <v>0</v>
      </c>
      <c r="BK79" s="643">
        <f t="shared" si="229"/>
        <v>0</v>
      </c>
      <c r="BM79" s="644">
        <f t="shared" si="230"/>
        <v>0</v>
      </c>
      <c r="BN79" s="644">
        <f t="shared" si="231"/>
        <v>0</v>
      </c>
      <c r="BO79" s="644">
        <f t="shared" si="232"/>
        <v>0</v>
      </c>
      <c r="BP79" s="644">
        <f t="shared" si="233"/>
        <v>0</v>
      </c>
      <c r="BQ79" s="644">
        <f t="shared" si="234"/>
        <v>0</v>
      </c>
      <c r="BR79" s="644">
        <f t="shared" si="235"/>
        <v>0</v>
      </c>
      <c r="BS79" s="644">
        <f t="shared" si="236"/>
        <v>0</v>
      </c>
      <c r="BT79" s="644">
        <f t="shared" si="237"/>
        <v>0</v>
      </c>
      <c r="BU79" s="644">
        <f t="shared" si="238"/>
        <v>0</v>
      </c>
      <c r="BV79" s="644">
        <f t="shared" si="239"/>
        <v>0</v>
      </c>
    </row>
    <row r="80" spans="1:74" x14ac:dyDescent="0.2">
      <c r="A80" s="543">
        <v>77</v>
      </c>
      <c r="B80" s="543" t="s">
        <v>255</v>
      </c>
      <c r="C80" s="639">
        <v>1861</v>
      </c>
      <c r="D80" s="639">
        <v>50.4</v>
      </c>
      <c r="E80" s="639">
        <v>41</v>
      </c>
      <c r="F80" s="639">
        <v>92.6</v>
      </c>
      <c r="G80" s="639">
        <v>88.7</v>
      </c>
      <c r="H80" s="639">
        <v>97.9</v>
      </c>
      <c r="I80" s="639">
        <v>277.5</v>
      </c>
      <c r="J80" s="639">
        <v>311.3</v>
      </c>
      <c r="K80" s="639">
        <v>96.9</v>
      </c>
      <c r="L80" s="639">
        <v>45.3</v>
      </c>
      <c r="M80" s="639">
        <v>1632</v>
      </c>
      <c r="N80" s="639">
        <v>62</v>
      </c>
      <c r="O80" s="639">
        <v>51.8</v>
      </c>
      <c r="P80" s="639">
        <v>94.7</v>
      </c>
      <c r="Q80" s="639">
        <v>90.7</v>
      </c>
      <c r="R80" s="639">
        <v>98.3</v>
      </c>
      <c r="S80" s="639">
        <v>302.3</v>
      </c>
      <c r="T80" s="639">
        <v>347.7</v>
      </c>
      <c r="U80" s="639">
        <v>96.9</v>
      </c>
      <c r="V80" s="639">
        <v>53.6</v>
      </c>
      <c r="W80" s="639">
        <v>3493</v>
      </c>
      <c r="X80" s="639">
        <v>55.8</v>
      </c>
      <c r="Y80" s="639">
        <v>46.1</v>
      </c>
      <c r="Z80" s="639">
        <v>93.6</v>
      </c>
      <c r="AA80" s="639">
        <v>89.7</v>
      </c>
      <c r="AB80" s="639">
        <v>98.1</v>
      </c>
      <c r="AC80" s="639">
        <v>289.10000000000002</v>
      </c>
      <c r="AD80" s="639">
        <v>328.3</v>
      </c>
      <c r="AE80" s="639">
        <v>96.9</v>
      </c>
      <c r="AF80" s="639">
        <v>49.2</v>
      </c>
      <c r="AH80" s="643">
        <f t="shared" si="200"/>
        <v>0</v>
      </c>
      <c r="AI80" s="643">
        <f t="shared" si="201"/>
        <v>0</v>
      </c>
      <c r="AJ80" s="643">
        <f t="shared" si="202"/>
        <v>0</v>
      </c>
      <c r="AK80" s="643">
        <f t="shared" si="203"/>
        <v>0</v>
      </c>
      <c r="AL80" s="643">
        <f t="shared" si="204"/>
        <v>0</v>
      </c>
      <c r="AM80" s="643">
        <f t="shared" si="205"/>
        <v>0</v>
      </c>
      <c r="AN80" s="643">
        <f t="shared" si="206"/>
        <v>0</v>
      </c>
      <c r="AO80" s="643">
        <f t="shared" si="207"/>
        <v>0</v>
      </c>
      <c r="AP80" s="643">
        <f t="shared" si="208"/>
        <v>0</v>
      </c>
      <c r="AQ80" s="643">
        <f t="shared" si="209"/>
        <v>0</v>
      </c>
      <c r="AR80" s="643">
        <f t="shared" si="210"/>
        <v>0</v>
      </c>
      <c r="AS80" s="643">
        <f t="shared" si="211"/>
        <v>0</v>
      </c>
      <c r="AT80" s="643">
        <f t="shared" si="212"/>
        <v>0</v>
      </c>
      <c r="AU80" s="643">
        <f t="shared" si="213"/>
        <v>0</v>
      </c>
      <c r="AV80" s="643">
        <f t="shared" si="214"/>
        <v>0</v>
      </c>
      <c r="AW80" s="643">
        <f t="shared" si="215"/>
        <v>0</v>
      </c>
      <c r="AX80" s="643">
        <f t="shared" si="216"/>
        <v>0</v>
      </c>
      <c r="AY80" s="643">
        <f t="shared" si="217"/>
        <v>0</v>
      </c>
      <c r="AZ80" s="643">
        <f t="shared" si="218"/>
        <v>0</v>
      </c>
      <c r="BA80" s="643">
        <f t="shared" si="219"/>
        <v>0</v>
      </c>
      <c r="BB80" s="643">
        <f t="shared" si="220"/>
        <v>0</v>
      </c>
      <c r="BC80" s="643">
        <f t="shared" si="221"/>
        <v>0</v>
      </c>
      <c r="BD80" s="643">
        <f t="shared" si="222"/>
        <v>0</v>
      </c>
      <c r="BE80" s="643">
        <f t="shared" si="223"/>
        <v>0</v>
      </c>
      <c r="BF80" s="643">
        <f t="shared" si="224"/>
        <v>0</v>
      </c>
      <c r="BG80" s="643">
        <f t="shared" si="225"/>
        <v>0</v>
      </c>
      <c r="BH80" s="643">
        <f t="shared" si="226"/>
        <v>0</v>
      </c>
      <c r="BI80" s="643">
        <f t="shared" si="227"/>
        <v>0</v>
      </c>
      <c r="BJ80" s="643">
        <f t="shared" si="228"/>
        <v>0</v>
      </c>
      <c r="BK80" s="643">
        <f t="shared" si="229"/>
        <v>0</v>
      </c>
      <c r="BM80" s="644">
        <f t="shared" si="230"/>
        <v>0</v>
      </c>
      <c r="BN80" s="644">
        <f t="shared" si="231"/>
        <v>0</v>
      </c>
      <c r="BO80" s="644">
        <f t="shared" si="232"/>
        <v>0</v>
      </c>
      <c r="BP80" s="644">
        <f t="shared" si="233"/>
        <v>0</v>
      </c>
      <c r="BQ80" s="644">
        <f t="shared" si="234"/>
        <v>0</v>
      </c>
      <c r="BR80" s="644">
        <f t="shared" si="235"/>
        <v>0</v>
      </c>
      <c r="BS80" s="644">
        <f t="shared" si="236"/>
        <v>0</v>
      </c>
      <c r="BT80" s="644">
        <f t="shared" si="237"/>
        <v>0</v>
      </c>
      <c r="BU80" s="644">
        <f t="shared" si="238"/>
        <v>0</v>
      </c>
      <c r="BV80" s="644">
        <f t="shared" si="239"/>
        <v>0</v>
      </c>
    </row>
    <row r="81" spans="1:74" x14ac:dyDescent="0.2">
      <c r="A81" s="543">
        <v>78</v>
      </c>
      <c r="B81" s="543" t="s">
        <v>257</v>
      </c>
      <c r="C81" s="639">
        <v>1548</v>
      </c>
      <c r="D81" s="639">
        <v>61.2</v>
      </c>
      <c r="E81" s="639">
        <v>49.4</v>
      </c>
      <c r="F81" s="639">
        <v>96.3</v>
      </c>
      <c r="G81" s="639">
        <v>94.6</v>
      </c>
      <c r="H81" s="639">
        <v>99</v>
      </c>
      <c r="I81" s="639">
        <v>303.39999999999998</v>
      </c>
      <c r="J81" s="639">
        <v>351.9</v>
      </c>
      <c r="K81" s="639">
        <v>98.1</v>
      </c>
      <c r="L81" s="639">
        <v>51.7</v>
      </c>
      <c r="M81" s="639">
        <v>1507</v>
      </c>
      <c r="N81" s="639">
        <v>71.3</v>
      </c>
      <c r="O81" s="639">
        <v>61.2</v>
      </c>
      <c r="P81" s="639">
        <v>96.4</v>
      </c>
      <c r="Q81" s="639">
        <v>94</v>
      </c>
      <c r="R81" s="639">
        <v>98.9</v>
      </c>
      <c r="S81" s="639">
        <v>325.8</v>
      </c>
      <c r="T81" s="639">
        <v>385.2</v>
      </c>
      <c r="U81" s="639">
        <v>98.1</v>
      </c>
      <c r="V81" s="639">
        <v>62.8</v>
      </c>
      <c r="W81" s="639">
        <v>3055</v>
      </c>
      <c r="X81" s="639">
        <v>66.2</v>
      </c>
      <c r="Y81" s="639">
        <v>55.2</v>
      </c>
      <c r="Z81" s="639">
        <v>96.3</v>
      </c>
      <c r="AA81" s="639">
        <v>94.3</v>
      </c>
      <c r="AB81" s="639">
        <v>99</v>
      </c>
      <c r="AC81" s="639">
        <v>314.5</v>
      </c>
      <c r="AD81" s="639">
        <v>368.3</v>
      </c>
      <c r="AE81" s="639">
        <v>98.1</v>
      </c>
      <c r="AF81" s="639">
        <v>57.2</v>
      </c>
      <c r="AH81" s="643">
        <f t="shared" si="200"/>
        <v>0</v>
      </c>
      <c r="AI81" s="643">
        <f t="shared" si="201"/>
        <v>0</v>
      </c>
      <c r="AJ81" s="643">
        <f t="shared" si="202"/>
        <v>0</v>
      </c>
      <c r="AK81" s="643">
        <f t="shared" si="203"/>
        <v>0</v>
      </c>
      <c r="AL81" s="643">
        <f t="shared" si="204"/>
        <v>0</v>
      </c>
      <c r="AM81" s="643">
        <f t="shared" si="205"/>
        <v>0</v>
      </c>
      <c r="AN81" s="643">
        <f t="shared" si="206"/>
        <v>0</v>
      </c>
      <c r="AO81" s="643">
        <f t="shared" si="207"/>
        <v>0</v>
      </c>
      <c r="AP81" s="643">
        <f t="shared" si="208"/>
        <v>0</v>
      </c>
      <c r="AQ81" s="643">
        <f t="shared" si="209"/>
        <v>0</v>
      </c>
      <c r="AR81" s="643">
        <f t="shared" si="210"/>
        <v>0</v>
      </c>
      <c r="AS81" s="643">
        <f t="shared" si="211"/>
        <v>0</v>
      </c>
      <c r="AT81" s="643">
        <f t="shared" si="212"/>
        <v>0</v>
      </c>
      <c r="AU81" s="643">
        <f t="shared" si="213"/>
        <v>0</v>
      </c>
      <c r="AV81" s="643">
        <f t="shared" si="214"/>
        <v>0</v>
      </c>
      <c r="AW81" s="643">
        <f t="shared" si="215"/>
        <v>0</v>
      </c>
      <c r="AX81" s="643">
        <f t="shared" si="216"/>
        <v>0</v>
      </c>
      <c r="AY81" s="643">
        <f t="shared" si="217"/>
        <v>0</v>
      </c>
      <c r="AZ81" s="643">
        <f t="shared" si="218"/>
        <v>0</v>
      </c>
      <c r="BA81" s="643">
        <f t="shared" si="219"/>
        <v>0</v>
      </c>
      <c r="BB81" s="643">
        <f t="shared" si="220"/>
        <v>0</v>
      </c>
      <c r="BC81" s="643">
        <f t="shared" si="221"/>
        <v>0</v>
      </c>
      <c r="BD81" s="643">
        <f t="shared" si="222"/>
        <v>0</v>
      </c>
      <c r="BE81" s="643">
        <f t="shared" si="223"/>
        <v>0</v>
      </c>
      <c r="BF81" s="643">
        <f t="shared" si="224"/>
        <v>0</v>
      </c>
      <c r="BG81" s="643">
        <f t="shared" si="225"/>
        <v>0</v>
      </c>
      <c r="BH81" s="643">
        <f t="shared" si="226"/>
        <v>0</v>
      </c>
      <c r="BI81" s="643">
        <f t="shared" si="227"/>
        <v>0</v>
      </c>
      <c r="BJ81" s="643">
        <f t="shared" si="228"/>
        <v>0</v>
      </c>
      <c r="BK81" s="643">
        <f t="shared" si="229"/>
        <v>0</v>
      </c>
      <c r="BM81" s="644">
        <f t="shared" si="230"/>
        <v>0</v>
      </c>
      <c r="BN81" s="644">
        <f t="shared" si="231"/>
        <v>0</v>
      </c>
      <c r="BO81" s="644">
        <f t="shared" si="232"/>
        <v>0</v>
      </c>
      <c r="BP81" s="644">
        <f t="shared" si="233"/>
        <v>0</v>
      </c>
      <c r="BQ81" s="644">
        <f t="shared" si="234"/>
        <v>0</v>
      </c>
      <c r="BR81" s="644">
        <f t="shared" si="235"/>
        <v>0</v>
      </c>
      <c r="BS81" s="644">
        <f t="shared" si="236"/>
        <v>0</v>
      </c>
      <c r="BT81" s="644">
        <f t="shared" si="237"/>
        <v>0</v>
      </c>
      <c r="BU81" s="644">
        <f t="shared" si="238"/>
        <v>0</v>
      </c>
      <c r="BV81" s="644">
        <f t="shared" si="239"/>
        <v>0</v>
      </c>
    </row>
    <row r="82" spans="1:74" x14ac:dyDescent="0.2">
      <c r="A82" s="543">
        <v>79</v>
      </c>
      <c r="B82" s="543" t="s">
        <v>259</v>
      </c>
      <c r="C82" s="639">
        <v>1584</v>
      </c>
      <c r="D82" s="639">
        <v>64.400000000000006</v>
      </c>
      <c r="E82" s="639">
        <v>54.9</v>
      </c>
      <c r="F82" s="639">
        <v>95.9</v>
      </c>
      <c r="G82" s="639">
        <v>94.1</v>
      </c>
      <c r="H82" s="639">
        <v>98.4</v>
      </c>
      <c r="I82" s="639">
        <v>306.7</v>
      </c>
      <c r="J82" s="639">
        <v>361.9</v>
      </c>
      <c r="K82" s="639">
        <v>97.5</v>
      </c>
      <c r="L82" s="639">
        <v>57.4</v>
      </c>
      <c r="M82" s="639">
        <v>1479</v>
      </c>
      <c r="N82" s="639">
        <v>76.5</v>
      </c>
      <c r="O82" s="639">
        <v>65</v>
      </c>
      <c r="P82" s="639">
        <v>97.2</v>
      </c>
      <c r="Q82" s="639">
        <v>95.2</v>
      </c>
      <c r="R82" s="639">
        <v>98.9</v>
      </c>
      <c r="S82" s="639">
        <v>333.1</v>
      </c>
      <c r="T82" s="639">
        <v>399</v>
      </c>
      <c r="U82" s="639">
        <v>97.6</v>
      </c>
      <c r="V82" s="639">
        <v>66.599999999999994</v>
      </c>
      <c r="W82" s="639">
        <v>3063</v>
      </c>
      <c r="X82" s="639">
        <v>70.2</v>
      </c>
      <c r="Y82" s="639">
        <v>59.8</v>
      </c>
      <c r="Z82" s="639">
        <v>96.5</v>
      </c>
      <c r="AA82" s="639">
        <v>94.6</v>
      </c>
      <c r="AB82" s="639">
        <v>98.6</v>
      </c>
      <c r="AC82" s="639">
        <v>319.5</v>
      </c>
      <c r="AD82" s="639">
        <v>379.8</v>
      </c>
      <c r="AE82" s="639">
        <v>97.5</v>
      </c>
      <c r="AF82" s="639">
        <v>61.8</v>
      </c>
      <c r="AH82" s="643">
        <f t="shared" si="200"/>
        <v>0</v>
      </c>
      <c r="AI82" s="643">
        <f t="shared" si="201"/>
        <v>0</v>
      </c>
      <c r="AJ82" s="643">
        <f t="shared" si="202"/>
        <v>0</v>
      </c>
      <c r="AK82" s="643">
        <f t="shared" si="203"/>
        <v>0</v>
      </c>
      <c r="AL82" s="643">
        <f t="shared" si="204"/>
        <v>0</v>
      </c>
      <c r="AM82" s="643">
        <f t="shared" si="205"/>
        <v>0</v>
      </c>
      <c r="AN82" s="643">
        <f t="shared" si="206"/>
        <v>0</v>
      </c>
      <c r="AO82" s="643">
        <f t="shared" si="207"/>
        <v>0</v>
      </c>
      <c r="AP82" s="643">
        <f t="shared" si="208"/>
        <v>0</v>
      </c>
      <c r="AQ82" s="643">
        <f t="shared" si="209"/>
        <v>0</v>
      </c>
      <c r="AR82" s="643">
        <f t="shared" si="210"/>
        <v>0</v>
      </c>
      <c r="AS82" s="643">
        <f t="shared" si="211"/>
        <v>0</v>
      </c>
      <c r="AT82" s="643">
        <f t="shared" si="212"/>
        <v>0</v>
      </c>
      <c r="AU82" s="643">
        <f t="shared" si="213"/>
        <v>0</v>
      </c>
      <c r="AV82" s="643">
        <f t="shared" si="214"/>
        <v>0</v>
      </c>
      <c r="AW82" s="643">
        <f t="shared" si="215"/>
        <v>0</v>
      </c>
      <c r="AX82" s="643">
        <f t="shared" si="216"/>
        <v>0</v>
      </c>
      <c r="AY82" s="643">
        <f t="shared" si="217"/>
        <v>0</v>
      </c>
      <c r="AZ82" s="643">
        <f t="shared" si="218"/>
        <v>0</v>
      </c>
      <c r="BA82" s="643">
        <f t="shared" si="219"/>
        <v>0</v>
      </c>
      <c r="BB82" s="643">
        <f t="shared" si="220"/>
        <v>0</v>
      </c>
      <c r="BC82" s="643">
        <f t="shared" si="221"/>
        <v>0</v>
      </c>
      <c r="BD82" s="643">
        <f t="shared" si="222"/>
        <v>0</v>
      </c>
      <c r="BE82" s="643">
        <f t="shared" si="223"/>
        <v>0</v>
      </c>
      <c r="BF82" s="643">
        <f t="shared" si="224"/>
        <v>0</v>
      </c>
      <c r="BG82" s="643">
        <f t="shared" si="225"/>
        <v>0</v>
      </c>
      <c r="BH82" s="643">
        <f t="shared" si="226"/>
        <v>0</v>
      </c>
      <c r="BI82" s="643">
        <f t="shared" si="227"/>
        <v>0</v>
      </c>
      <c r="BJ82" s="643">
        <f t="shared" si="228"/>
        <v>0</v>
      </c>
      <c r="BK82" s="643">
        <f t="shared" si="229"/>
        <v>0</v>
      </c>
      <c r="BM82" s="644">
        <f t="shared" si="230"/>
        <v>0</v>
      </c>
      <c r="BN82" s="644">
        <f t="shared" si="231"/>
        <v>0</v>
      </c>
      <c r="BO82" s="644">
        <f t="shared" si="232"/>
        <v>0</v>
      </c>
      <c r="BP82" s="644">
        <f t="shared" si="233"/>
        <v>0</v>
      </c>
      <c r="BQ82" s="644">
        <f t="shared" si="234"/>
        <v>0</v>
      </c>
      <c r="BR82" s="644">
        <f t="shared" si="235"/>
        <v>0</v>
      </c>
      <c r="BS82" s="644">
        <f t="shared" si="236"/>
        <v>0</v>
      </c>
      <c r="BT82" s="644">
        <f t="shared" si="237"/>
        <v>0</v>
      </c>
      <c r="BU82" s="644">
        <f t="shared" si="238"/>
        <v>0</v>
      </c>
      <c r="BV82" s="644">
        <f t="shared" si="239"/>
        <v>0</v>
      </c>
    </row>
    <row r="83" spans="1:74" x14ac:dyDescent="0.2">
      <c r="A83" s="543">
        <v>80</v>
      </c>
      <c r="B83" s="543" t="s">
        <v>261</v>
      </c>
      <c r="C83" s="639">
        <v>4671</v>
      </c>
      <c r="D83" s="639">
        <v>59</v>
      </c>
      <c r="E83" s="639">
        <v>50</v>
      </c>
      <c r="F83" s="639">
        <v>93.2</v>
      </c>
      <c r="G83" s="639">
        <v>91.4</v>
      </c>
      <c r="H83" s="639">
        <v>97.4</v>
      </c>
      <c r="I83" s="639">
        <v>294.5</v>
      </c>
      <c r="J83" s="639">
        <v>345.1</v>
      </c>
      <c r="K83" s="639">
        <v>96</v>
      </c>
      <c r="L83" s="639">
        <v>52.6</v>
      </c>
      <c r="M83" s="639">
        <v>4296</v>
      </c>
      <c r="N83" s="639">
        <v>71.3</v>
      </c>
      <c r="O83" s="639">
        <v>61</v>
      </c>
      <c r="P83" s="639">
        <v>96.4</v>
      </c>
      <c r="Q83" s="639">
        <v>94.3</v>
      </c>
      <c r="R83" s="639">
        <v>98.8</v>
      </c>
      <c r="S83" s="639">
        <v>324.60000000000002</v>
      </c>
      <c r="T83" s="639">
        <v>388.4</v>
      </c>
      <c r="U83" s="639">
        <v>98</v>
      </c>
      <c r="V83" s="639">
        <v>62.5</v>
      </c>
      <c r="W83" s="639">
        <v>8967</v>
      </c>
      <c r="X83" s="639">
        <v>64.900000000000006</v>
      </c>
      <c r="Y83" s="639">
        <v>55.3</v>
      </c>
      <c r="Z83" s="639">
        <v>94.7</v>
      </c>
      <c r="AA83" s="639">
        <v>92.8</v>
      </c>
      <c r="AB83" s="639">
        <v>98</v>
      </c>
      <c r="AC83" s="639">
        <v>308.89999999999998</v>
      </c>
      <c r="AD83" s="639">
        <v>365.9</v>
      </c>
      <c r="AE83" s="639">
        <v>96.9</v>
      </c>
      <c r="AF83" s="639">
        <v>57.3</v>
      </c>
      <c r="AH83" s="643">
        <f t="shared" si="200"/>
        <v>0</v>
      </c>
      <c r="AI83" s="643">
        <f t="shared" si="201"/>
        <v>0</v>
      </c>
      <c r="AJ83" s="643">
        <f t="shared" si="202"/>
        <v>0</v>
      </c>
      <c r="AK83" s="643">
        <f t="shared" si="203"/>
        <v>0</v>
      </c>
      <c r="AL83" s="643">
        <f t="shared" si="204"/>
        <v>0</v>
      </c>
      <c r="AM83" s="643">
        <f t="shared" si="205"/>
        <v>0</v>
      </c>
      <c r="AN83" s="643">
        <f t="shared" si="206"/>
        <v>0</v>
      </c>
      <c r="AO83" s="643">
        <f t="shared" si="207"/>
        <v>0</v>
      </c>
      <c r="AP83" s="643">
        <f t="shared" si="208"/>
        <v>0</v>
      </c>
      <c r="AQ83" s="643">
        <f t="shared" si="209"/>
        <v>0</v>
      </c>
      <c r="AR83" s="643">
        <f t="shared" si="210"/>
        <v>0</v>
      </c>
      <c r="AS83" s="643">
        <f t="shared" si="211"/>
        <v>0</v>
      </c>
      <c r="AT83" s="643">
        <f t="shared" si="212"/>
        <v>0</v>
      </c>
      <c r="AU83" s="643">
        <f t="shared" si="213"/>
        <v>0</v>
      </c>
      <c r="AV83" s="643">
        <f t="shared" si="214"/>
        <v>0</v>
      </c>
      <c r="AW83" s="643">
        <f t="shared" si="215"/>
        <v>0</v>
      </c>
      <c r="AX83" s="643">
        <f t="shared" si="216"/>
        <v>0</v>
      </c>
      <c r="AY83" s="643">
        <f t="shared" si="217"/>
        <v>0</v>
      </c>
      <c r="AZ83" s="643">
        <f t="shared" si="218"/>
        <v>0</v>
      </c>
      <c r="BA83" s="643">
        <f t="shared" si="219"/>
        <v>0</v>
      </c>
      <c r="BB83" s="643">
        <f t="shared" si="220"/>
        <v>0</v>
      </c>
      <c r="BC83" s="643">
        <f t="shared" si="221"/>
        <v>0</v>
      </c>
      <c r="BD83" s="643">
        <f t="shared" si="222"/>
        <v>0</v>
      </c>
      <c r="BE83" s="643">
        <f t="shared" si="223"/>
        <v>0</v>
      </c>
      <c r="BF83" s="643">
        <f t="shared" si="224"/>
        <v>0</v>
      </c>
      <c r="BG83" s="643">
        <f t="shared" si="225"/>
        <v>0</v>
      </c>
      <c r="BH83" s="643">
        <f t="shared" si="226"/>
        <v>0</v>
      </c>
      <c r="BI83" s="643">
        <f t="shared" si="227"/>
        <v>0</v>
      </c>
      <c r="BJ83" s="643">
        <f t="shared" si="228"/>
        <v>0</v>
      </c>
      <c r="BK83" s="643">
        <f t="shared" si="229"/>
        <v>0</v>
      </c>
      <c r="BM83" s="644">
        <f t="shared" si="230"/>
        <v>0</v>
      </c>
      <c r="BN83" s="644">
        <f t="shared" si="231"/>
        <v>0</v>
      </c>
      <c r="BO83" s="644">
        <f t="shared" si="232"/>
        <v>0</v>
      </c>
      <c r="BP83" s="644">
        <f t="shared" si="233"/>
        <v>0</v>
      </c>
      <c r="BQ83" s="644">
        <f t="shared" si="234"/>
        <v>0</v>
      </c>
      <c r="BR83" s="644">
        <f t="shared" si="235"/>
        <v>0</v>
      </c>
      <c r="BS83" s="644">
        <f t="shared" si="236"/>
        <v>0</v>
      </c>
      <c r="BT83" s="644">
        <f t="shared" si="237"/>
        <v>0</v>
      </c>
      <c r="BU83" s="644">
        <f t="shared" si="238"/>
        <v>0</v>
      </c>
      <c r="BV83" s="644">
        <f t="shared" si="239"/>
        <v>0</v>
      </c>
    </row>
    <row r="84" spans="1:74" x14ac:dyDescent="0.2">
      <c r="A84" s="543">
        <v>81</v>
      </c>
      <c r="B84" s="543" t="s">
        <v>263</v>
      </c>
      <c r="C84" s="639">
        <v>1188</v>
      </c>
      <c r="D84" s="639">
        <v>48.2</v>
      </c>
      <c r="E84" s="639">
        <v>41.5</v>
      </c>
      <c r="F84" s="639">
        <v>88.9</v>
      </c>
      <c r="G84" s="639">
        <v>86.2</v>
      </c>
      <c r="H84" s="639">
        <v>96.1</v>
      </c>
      <c r="I84" s="639">
        <v>265.60000000000002</v>
      </c>
      <c r="J84" s="639">
        <v>295.89999999999998</v>
      </c>
      <c r="K84" s="639">
        <v>93.9</v>
      </c>
      <c r="L84" s="639">
        <v>44.9</v>
      </c>
      <c r="M84" s="639">
        <v>1206</v>
      </c>
      <c r="N84" s="639">
        <v>60.8</v>
      </c>
      <c r="O84" s="639">
        <v>51.3</v>
      </c>
      <c r="P84" s="639">
        <v>93.4</v>
      </c>
      <c r="Q84" s="639">
        <v>90.8</v>
      </c>
      <c r="R84" s="639">
        <v>97.7</v>
      </c>
      <c r="S84" s="639">
        <v>294.7</v>
      </c>
      <c r="T84" s="639">
        <v>334.3</v>
      </c>
      <c r="U84" s="639">
        <v>96.5</v>
      </c>
      <c r="V84" s="639">
        <v>52.9</v>
      </c>
      <c r="W84" s="639">
        <v>2394</v>
      </c>
      <c r="X84" s="639">
        <v>54.6</v>
      </c>
      <c r="Y84" s="639">
        <v>46.4</v>
      </c>
      <c r="Z84" s="639">
        <v>91.2</v>
      </c>
      <c r="AA84" s="639">
        <v>88.5</v>
      </c>
      <c r="AB84" s="639">
        <v>96.9</v>
      </c>
      <c r="AC84" s="639">
        <v>280.3</v>
      </c>
      <c r="AD84" s="639">
        <v>315.2</v>
      </c>
      <c r="AE84" s="639">
        <v>95.2</v>
      </c>
      <c r="AF84" s="639">
        <v>48.9</v>
      </c>
      <c r="AH84" s="643">
        <f t="shared" si="200"/>
        <v>0</v>
      </c>
      <c r="AI84" s="643">
        <f t="shared" si="201"/>
        <v>0</v>
      </c>
      <c r="AJ84" s="643">
        <f t="shared" si="202"/>
        <v>0</v>
      </c>
      <c r="AK84" s="643">
        <f t="shared" si="203"/>
        <v>0</v>
      </c>
      <c r="AL84" s="643">
        <f t="shared" si="204"/>
        <v>0</v>
      </c>
      <c r="AM84" s="643">
        <f t="shared" si="205"/>
        <v>0</v>
      </c>
      <c r="AN84" s="643">
        <f t="shared" si="206"/>
        <v>0</v>
      </c>
      <c r="AO84" s="643">
        <f t="shared" si="207"/>
        <v>0</v>
      </c>
      <c r="AP84" s="643">
        <f t="shared" si="208"/>
        <v>0</v>
      </c>
      <c r="AQ84" s="643">
        <f t="shared" si="209"/>
        <v>0</v>
      </c>
      <c r="AR84" s="643">
        <f t="shared" si="210"/>
        <v>0</v>
      </c>
      <c r="AS84" s="643">
        <f t="shared" si="211"/>
        <v>0</v>
      </c>
      <c r="AT84" s="643">
        <f t="shared" si="212"/>
        <v>0</v>
      </c>
      <c r="AU84" s="643">
        <f t="shared" si="213"/>
        <v>0</v>
      </c>
      <c r="AV84" s="643">
        <f t="shared" si="214"/>
        <v>0</v>
      </c>
      <c r="AW84" s="643">
        <f t="shared" si="215"/>
        <v>0</v>
      </c>
      <c r="AX84" s="643">
        <f t="shared" si="216"/>
        <v>0</v>
      </c>
      <c r="AY84" s="643">
        <f t="shared" si="217"/>
        <v>0</v>
      </c>
      <c r="AZ84" s="643">
        <f t="shared" si="218"/>
        <v>0</v>
      </c>
      <c r="BA84" s="643">
        <f t="shared" si="219"/>
        <v>0</v>
      </c>
      <c r="BB84" s="643">
        <f t="shared" si="220"/>
        <v>0</v>
      </c>
      <c r="BC84" s="643">
        <f t="shared" si="221"/>
        <v>0</v>
      </c>
      <c r="BD84" s="643">
        <f t="shared" si="222"/>
        <v>0</v>
      </c>
      <c r="BE84" s="643">
        <f t="shared" si="223"/>
        <v>0</v>
      </c>
      <c r="BF84" s="643">
        <f t="shared" si="224"/>
        <v>0</v>
      </c>
      <c r="BG84" s="643">
        <f t="shared" si="225"/>
        <v>0</v>
      </c>
      <c r="BH84" s="643">
        <f t="shared" si="226"/>
        <v>0</v>
      </c>
      <c r="BI84" s="643">
        <f t="shared" si="227"/>
        <v>0</v>
      </c>
      <c r="BJ84" s="643">
        <f t="shared" si="228"/>
        <v>0</v>
      </c>
      <c r="BK84" s="643">
        <f t="shared" si="229"/>
        <v>0</v>
      </c>
      <c r="BM84" s="644">
        <f t="shared" si="230"/>
        <v>0</v>
      </c>
      <c r="BN84" s="644">
        <f t="shared" si="231"/>
        <v>0</v>
      </c>
      <c r="BO84" s="644">
        <f t="shared" si="232"/>
        <v>0</v>
      </c>
      <c r="BP84" s="644">
        <f t="shared" si="233"/>
        <v>0</v>
      </c>
      <c r="BQ84" s="644">
        <f t="shared" si="234"/>
        <v>0</v>
      </c>
      <c r="BR84" s="644">
        <f t="shared" si="235"/>
        <v>0</v>
      </c>
      <c r="BS84" s="644">
        <f t="shared" si="236"/>
        <v>0</v>
      </c>
      <c r="BT84" s="644">
        <f t="shared" si="237"/>
        <v>0</v>
      </c>
      <c r="BU84" s="644">
        <f t="shared" si="238"/>
        <v>0</v>
      </c>
      <c r="BV84" s="644">
        <f t="shared" si="239"/>
        <v>0</v>
      </c>
    </row>
    <row r="85" spans="1:74" x14ac:dyDescent="0.2">
      <c r="A85" s="543">
        <v>82</v>
      </c>
      <c r="B85" s="543" t="s">
        <v>265</v>
      </c>
      <c r="C85" s="639">
        <v>1041</v>
      </c>
      <c r="D85" s="639">
        <v>55.8</v>
      </c>
      <c r="E85" s="639">
        <v>46.7</v>
      </c>
      <c r="F85" s="639">
        <v>92.4</v>
      </c>
      <c r="G85" s="639">
        <v>90.7</v>
      </c>
      <c r="H85" s="639">
        <v>98.6</v>
      </c>
      <c r="I85" s="639">
        <v>294.2</v>
      </c>
      <c r="J85" s="639">
        <v>344.6</v>
      </c>
      <c r="K85" s="639">
        <v>96.7</v>
      </c>
      <c r="L85" s="639">
        <v>50</v>
      </c>
      <c r="M85" s="639">
        <v>957</v>
      </c>
      <c r="N85" s="639">
        <v>68.2</v>
      </c>
      <c r="O85" s="639">
        <v>59.2</v>
      </c>
      <c r="P85" s="639">
        <v>95.7</v>
      </c>
      <c r="Q85" s="639">
        <v>93.5</v>
      </c>
      <c r="R85" s="639">
        <v>99.2</v>
      </c>
      <c r="S85" s="639">
        <v>319.8</v>
      </c>
      <c r="T85" s="639">
        <v>380.2</v>
      </c>
      <c r="U85" s="639">
        <v>98.3</v>
      </c>
      <c r="V85" s="639">
        <v>61.1</v>
      </c>
      <c r="W85" s="639">
        <v>1998</v>
      </c>
      <c r="X85" s="639">
        <v>61.8</v>
      </c>
      <c r="Y85" s="639">
        <v>52.7</v>
      </c>
      <c r="Z85" s="639">
        <v>94</v>
      </c>
      <c r="AA85" s="639">
        <v>92</v>
      </c>
      <c r="AB85" s="639">
        <v>98.8</v>
      </c>
      <c r="AC85" s="639">
        <v>306.39999999999998</v>
      </c>
      <c r="AD85" s="639">
        <v>361.7</v>
      </c>
      <c r="AE85" s="639">
        <v>97.5</v>
      </c>
      <c r="AF85" s="639">
        <v>55.3</v>
      </c>
      <c r="AH85" s="643">
        <f t="shared" si="200"/>
        <v>0</v>
      </c>
      <c r="AI85" s="643">
        <f t="shared" si="201"/>
        <v>0</v>
      </c>
      <c r="AJ85" s="643">
        <f t="shared" si="202"/>
        <v>0</v>
      </c>
      <c r="AK85" s="643">
        <f t="shared" si="203"/>
        <v>0</v>
      </c>
      <c r="AL85" s="643">
        <f t="shared" si="204"/>
        <v>0</v>
      </c>
      <c r="AM85" s="643">
        <f t="shared" si="205"/>
        <v>0</v>
      </c>
      <c r="AN85" s="643">
        <f t="shared" si="206"/>
        <v>0</v>
      </c>
      <c r="AO85" s="643">
        <f t="shared" si="207"/>
        <v>0</v>
      </c>
      <c r="AP85" s="643">
        <f t="shared" si="208"/>
        <v>0</v>
      </c>
      <c r="AQ85" s="643">
        <f t="shared" si="209"/>
        <v>0</v>
      </c>
      <c r="AR85" s="643">
        <f t="shared" si="210"/>
        <v>0</v>
      </c>
      <c r="AS85" s="643">
        <f t="shared" si="211"/>
        <v>0</v>
      </c>
      <c r="AT85" s="643">
        <f t="shared" si="212"/>
        <v>0</v>
      </c>
      <c r="AU85" s="643">
        <f t="shared" si="213"/>
        <v>0</v>
      </c>
      <c r="AV85" s="643">
        <f t="shared" si="214"/>
        <v>0</v>
      </c>
      <c r="AW85" s="643">
        <f t="shared" si="215"/>
        <v>0</v>
      </c>
      <c r="AX85" s="643">
        <f t="shared" si="216"/>
        <v>0</v>
      </c>
      <c r="AY85" s="643">
        <f t="shared" si="217"/>
        <v>0</v>
      </c>
      <c r="AZ85" s="643">
        <f t="shared" si="218"/>
        <v>0</v>
      </c>
      <c r="BA85" s="643">
        <f t="shared" si="219"/>
        <v>0</v>
      </c>
      <c r="BB85" s="643">
        <f t="shared" si="220"/>
        <v>0</v>
      </c>
      <c r="BC85" s="643">
        <f t="shared" si="221"/>
        <v>0</v>
      </c>
      <c r="BD85" s="643">
        <f t="shared" si="222"/>
        <v>0</v>
      </c>
      <c r="BE85" s="643">
        <f t="shared" si="223"/>
        <v>0</v>
      </c>
      <c r="BF85" s="643">
        <f t="shared" si="224"/>
        <v>0</v>
      </c>
      <c r="BG85" s="643">
        <f t="shared" si="225"/>
        <v>0</v>
      </c>
      <c r="BH85" s="643">
        <f t="shared" si="226"/>
        <v>0</v>
      </c>
      <c r="BI85" s="643">
        <f t="shared" si="227"/>
        <v>0</v>
      </c>
      <c r="BJ85" s="643">
        <f t="shared" si="228"/>
        <v>0</v>
      </c>
      <c r="BK85" s="643">
        <f t="shared" si="229"/>
        <v>0</v>
      </c>
      <c r="BM85" s="644">
        <f t="shared" si="230"/>
        <v>0</v>
      </c>
      <c r="BN85" s="644">
        <f t="shared" si="231"/>
        <v>0</v>
      </c>
      <c r="BO85" s="644">
        <f t="shared" si="232"/>
        <v>0</v>
      </c>
      <c r="BP85" s="644">
        <f t="shared" si="233"/>
        <v>0</v>
      </c>
      <c r="BQ85" s="644">
        <f t="shared" si="234"/>
        <v>0</v>
      </c>
      <c r="BR85" s="644">
        <f t="shared" si="235"/>
        <v>0</v>
      </c>
      <c r="BS85" s="644">
        <f t="shared" si="236"/>
        <v>0</v>
      </c>
      <c r="BT85" s="644">
        <f t="shared" si="237"/>
        <v>0</v>
      </c>
      <c r="BU85" s="644">
        <f t="shared" si="238"/>
        <v>0</v>
      </c>
      <c r="BV85" s="644">
        <f t="shared" si="239"/>
        <v>0</v>
      </c>
    </row>
    <row r="86" spans="1:74" x14ac:dyDescent="0.2">
      <c r="A86" s="543">
        <v>83</v>
      </c>
      <c r="B86" s="543" t="s">
        <v>267</v>
      </c>
      <c r="C86" s="639">
        <v>1719</v>
      </c>
      <c r="D86" s="639">
        <v>54</v>
      </c>
      <c r="E86" s="639">
        <v>45.9</v>
      </c>
      <c r="F86" s="639">
        <v>91.2</v>
      </c>
      <c r="G86" s="639">
        <v>87.9</v>
      </c>
      <c r="H86" s="639">
        <v>97.6</v>
      </c>
      <c r="I86" s="639">
        <v>286.10000000000002</v>
      </c>
      <c r="J86" s="639">
        <v>337.2</v>
      </c>
      <c r="K86" s="639">
        <v>95</v>
      </c>
      <c r="L86" s="639">
        <v>48.2</v>
      </c>
      <c r="M86" s="639">
        <v>1557</v>
      </c>
      <c r="N86" s="639">
        <v>64.099999999999994</v>
      </c>
      <c r="O86" s="639">
        <v>54.8</v>
      </c>
      <c r="P86" s="639">
        <v>94.5</v>
      </c>
      <c r="Q86" s="639">
        <v>91.1</v>
      </c>
      <c r="R86" s="639">
        <v>98.8</v>
      </c>
      <c r="S86" s="639">
        <v>310.5</v>
      </c>
      <c r="T86" s="639">
        <v>368.6</v>
      </c>
      <c r="U86" s="639">
        <v>96.2</v>
      </c>
      <c r="V86" s="639">
        <v>56.6</v>
      </c>
      <c r="W86" s="639">
        <v>3276</v>
      </c>
      <c r="X86" s="639">
        <v>58.8</v>
      </c>
      <c r="Y86" s="639">
        <v>50.2</v>
      </c>
      <c r="Z86" s="639">
        <v>92.7</v>
      </c>
      <c r="AA86" s="639">
        <v>89.4</v>
      </c>
      <c r="AB86" s="639">
        <v>98.1</v>
      </c>
      <c r="AC86" s="639">
        <v>297.7</v>
      </c>
      <c r="AD86" s="639">
        <v>352.1</v>
      </c>
      <c r="AE86" s="639">
        <v>95.6</v>
      </c>
      <c r="AF86" s="639">
        <v>52.2</v>
      </c>
      <c r="AH86" s="643">
        <f t="shared" si="200"/>
        <v>0</v>
      </c>
      <c r="AI86" s="643">
        <f t="shared" si="201"/>
        <v>0</v>
      </c>
      <c r="AJ86" s="643">
        <f t="shared" si="202"/>
        <v>0</v>
      </c>
      <c r="AK86" s="643">
        <f t="shared" si="203"/>
        <v>0</v>
      </c>
      <c r="AL86" s="643">
        <f t="shared" si="204"/>
        <v>0</v>
      </c>
      <c r="AM86" s="643">
        <f t="shared" si="205"/>
        <v>0</v>
      </c>
      <c r="AN86" s="643">
        <f t="shared" si="206"/>
        <v>0</v>
      </c>
      <c r="AO86" s="643">
        <f t="shared" si="207"/>
        <v>0</v>
      </c>
      <c r="AP86" s="643">
        <f t="shared" si="208"/>
        <v>0</v>
      </c>
      <c r="AQ86" s="643">
        <f t="shared" si="209"/>
        <v>0</v>
      </c>
      <c r="AR86" s="643">
        <f t="shared" si="210"/>
        <v>0</v>
      </c>
      <c r="AS86" s="643">
        <f t="shared" si="211"/>
        <v>0</v>
      </c>
      <c r="AT86" s="643">
        <f t="shared" si="212"/>
        <v>0</v>
      </c>
      <c r="AU86" s="643">
        <f t="shared" si="213"/>
        <v>0</v>
      </c>
      <c r="AV86" s="643">
        <f t="shared" si="214"/>
        <v>0</v>
      </c>
      <c r="AW86" s="643">
        <f t="shared" si="215"/>
        <v>0</v>
      </c>
      <c r="AX86" s="643">
        <f t="shared" si="216"/>
        <v>0</v>
      </c>
      <c r="AY86" s="643">
        <f t="shared" si="217"/>
        <v>0</v>
      </c>
      <c r="AZ86" s="643">
        <f t="shared" si="218"/>
        <v>0</v>
      </c>
      <c r="BA86" s="643">
        <f t="shared" si="219"/>
        <v>0</v>
      </c>
      <c r="BB86" s="643">
        <f t="shared" si="220"/>
        <v>0</v>
      </c>
      <c r="BC86" s="643">
        <f t="shared" si="221"/>
        <v>0</v>
      </c>
      <c r="BD86" s="643">
        <f t="shared" si="222"/>
        <v>0</v>
      </c>
      <c r="BE86" s="643">
        <f t="shared" si="223"/>
        <v>0</v>
      </c>
      <c r="BF86" s="643">
        <f t="shared" si="224"/>
        <v>0</v>
      </c>
      <c r="BG86" s="643">
        <f t="shared" si="225"/>
        <v>0</v>
      </c>
      <c r="BH86" s="643">
        <f t="shared" si="226"/>
        <v>0</v>
      </c>
      <c r="BI86" s="643">
        <f t="shared" si="227"/>
        <v>0</v>
      </c>
      <c r="BJ86" s="643">
        <f t="shared" si="228"/>
        <v>0</v>
      </c>
      <c r="BK86" s="643">
        <f t="shared" si="229"/>
        <v>0</v>
      </c>
      <c r="BM86" s="644">
        <f t="shared" si="230"/>
        <v>0</v>
      </c>
      <c r="BN86" s="644">
        <f t="shared" si="231"/>
        <v>0</v>
      </c>
      <c r="BO86" s="644">
        <f t="shared" si="232"/>
        <v>0</v>
      </c>
      <c r="BP86" s="644">
        <f t="shared" si="233"/>
        <v>0</v>
      </c>
      <c r="BQ86" s="644">
        <f t="shared" si="234"/>
        <v>0</v>
      </c>
      <c r="BR86" s="644">
        <f t="shared" si="235"/>
        <v>0</v>
      </c>
      <c r="BS86" s="644">
        <f t="shared" si="236"/>
        <v>0</v>
      </c>
      <c r="BT86" s="644">
        <f t="shared" si="237"/>
        <v>0</v>
      </c>
      <c r="BU86" s="644">
        <f t="shared" si="238"/>
        <v>0</v>
      </c>
      <c r="BV86" s="644">
        <f t="shared" si="239"/>
        <v>0</v>
      </c>
    </row>
    <row r="87" spans="1:74" x14ac:dyDescent="0.2">
      <c r="A87" s="543">
        <v>84</v>
      </c>
      <c r="B87" s="543" t="s">
        <v>269</v>
      </c>
      <c r="C87" s="639">
        <v>2943</v>
      </c>
      <c r="D87" s="639">
        <v>63.8</v>
      </c>
      <c r="E87" s="639">
        <v>55.2</v>
      </c>
      <c r="F87" s="639">
        <v>94.1</v>
      </c>
      <c r="G87" s="639">
        <v>90.8</v>
      </c>
      <c r="H87" s="639">
        <v>97.5</v>
      </c>
      <c r="I87" s="639">
        <v>308.89999999999998</v>
      </c>
      <c r="J87" s="639">
        <v>375.7</v>
      </c>
      <c r="K87" s="639">
        <v>94.9</v>
      </c>
      <c r="L87" s="639">
        <v>57.3</v>
      </c>
      <c r="M87" s="639">
        <v>2868</v>
      </c>
      <c r="N87" s="639">
        <v>74</v>
      </c>
      <c r="O87" s="639">
        <v>64.599999999999994</v>
      </c>
      <c r="P87" s="639">
        <v>96.4</v>
      </c>
      <c r="Q87" s="639">
        <v>93.8</v>
      </c>
      <c r="R87" s="639">
        <v>98.8</v>
      </c>
      <c r="S87" s="639">
        <v>333.8</v>
      </c>
      <c r="T87" s="639">
        <v>406.7</v>
      </c>
      <c r="U87" s="639">
        <v>97.3</v>
      </c>
      <c r="V87" s="639">
        <v>65.8</v>
      </c>
      <c r="W87" s="639">
        <v>5811</v>
      </c>
      <c r="X87" s="639">
        <v>68.8</v>
      </c>
      <c r="Y87" s="639">
        <v>59.8</v>
      </c>
      <c r="Z87" s="639">
        <v>95.3</v>
      </c>
      <c r="AA87" s="639">
        <v>92.3</v>
      </c>
      <c r="AB87" s="639">
        <v>98.1</v>
      </c>
      <c r="AC87" s="639">
        <v>321.2</v>
      </c>
      <c r="AD87" s="639">
        <v>391</v>
      </c>
      <c r="AE87" s="639">
        <v>96.1</v>
      </c>
      <c r="AF87" s="639">
        <v>61.5</v>
      </c>
      <c r="AH87" s="643">
        <f t="shared" si="200"/>
        <v>0</v>
      </c>
      <c r="AI87" s="643">
        <f t="shared" si="201"/>
        <v>0</v>
      </c>
      <c r="AJ87" s="643">
        <f t="shared" si="202"/>
        <v>0</v>
      </c>
      <c r="AK87" s="643">
        <f t="shared" si="203"/>
        <v>0</v>
      </c>
      <c r="AL87" s="643">
        <f t="shared" si="204"/>
        <v>0</v>
      </c>
      <c r="AM87" s="643">
        <f t="shared" si="205"/>
        <v>0</v>
      </c>
      <c r="AN87" s="643">
        <f t="shared" si="206"/>
        <v>0</v>
      </c>
      <c r="AO87" s="643">
        <f t="shared" si="207"/>
        <v>0</v>
      </c>
      <c r="AP87" s="643">
        <f t="shared" si="208"/>
        <v>0</v>
      </c>
      <c r="AQ87" s="643">
        <f t="shared" si="209"/>
        <v>0</v>
      </c>
      <c r="AR87" s="643">
        <f t="shared" si="210"/>
        <v>0</v>
      </c>
      <c r="AS87" s="643">
        <f t="shared" si="211"/>
        <v>0</v>
      </c>
      <c r="AT87" s="643">
        <f t="shared" si="212"/>
        <v>0</v>
      </c>
      <c r="AU87" s="643">
        <f t="shared" si="213"/>
        <v>0</v>
      </c>
      <c r="AV87" s="643">
        <f t="shared" si="214"/>
        <v>0</v>
      </c>
      <c r="AW87" s="643">
        <f t="shared" si="215"/>
        <v>0</v>
      </c>
      <c r="AX87" s="643">
        <f t="shared" si="216"/>
        <v>0</v>
      </c>
      <c r="AY87" s="643">
        <f t="shared" si="217"/>
        <v>0</v>
      </c>
      <c r="AZ87" s="643">
        <f t="shared" si="218"/>
        <v>0</v>
      </c>
      <c r="BA87" s="643">
        <f t="shared" si="219"/>
        <v>0</v>
      </c>
      <c r="BB87" s="643">
        <f t="shared" si="220"/>
        <v>0</v>
      </c>
      <c r="BC87" s="643">
        <f t="shared" si="221"/>
        <v>0</v>
      </c>
      <c r="BD87" s="643">
        <f t="shared" si="222"/>
        <v>0</v>
      </c>
      <c r="BE87" s="643">
        <f t="shared" si="223"/>
        <v>0</v>
      </c>
      <c r="BF87" s="643">
        <f t="shared" si="224"/>
        <v>0</v>
      </c>
      <c r="BG87" s="643">
        <f t="shared" si="225"/>
        <v>0</v>
      </c>
      <c r="BH87" s="643">
        <f t="shared" si="226"/>
        <v>0</v>
      </c>
      <c r="BI87" s="643">
        <f t="shared" si="227"/>
        <v>0</v>
      </c>
      <c r="BJ87" s="643">
        <f t="shared" si="228"/>
        <v>0</v>
      </c>
      <c r="BK87" s="643">
        <f t="shared" si="229"/>
        <v>0</v>
      </c>
      <c r="BM87" s="644">
        <f t="shared" si="230"/>
        <v>0</v>
      </c>
      <c r="BN87" s="644">
        <f t="shared" si="231"/>
        <v>0</v>
      </c>
      <c r="BO87" s="644">
        <f t="shared" si="232"/>
        <v>0</v>
      </c>
      <c r="BP87" s="644">
        <f t="shared" si="233"/>
        <v>0</v>
      </c>
      <c r="BQ87" s="644">
        <f t="shared" si="234"/>
        <v>0</v>
      </c>
      <c r="BR87" s="644">
        <f t="shared" si="235"/>
        <v>0</v>
      </c>
      <c r="BS87" s="644">
        <f t="shared" si="236"/>
        <v>0</v>
      </c>
      <c r="BT87" s="644">
        <f t="shared" si="237"/>
        <v>0</v>
      </c>
      <c r="BU87" s="644">
        <f t="shared" si="238"/>
        <v>0</v>
      </c>
      <c r="BV87" s="644">
        <f t="shared" si="239"/>
        <v>0</v>
      </c>
    </row>
    <row r="88" spans="1:74" x14ac:dyDescent="0.2">
      <c r="A88" s="543">
        <v>85</v>
      </c>
      <c r="B88" s="543" t="s">
        <v>271</v>
      </c>
      <c r="C88" s="639">
        <v>1283</v>
      </c>
      <c r="D88" s="639">
        <v>51.8</v>
      </c>
      <c r="E88" s="639">
        <v>41.2</v>
      </c>
      <c r="F88" s="639">
        <v>86</v>
      </c>
      <c r="G88" s="639">
        <v>79</v>
      </c>
      <c r="H88" s="639">
        <v>94.9</v>
      </c>
      <c r="I88" s="639">
        <v>261.8</v>
      </c>
      <c r="J88" s="639">
        <v>296.89999999999998</v>
      </c>
      <c r="K88" s="639">
        <v>85.4</v>
      </c>
      <c r="L88" s="639">
        <v>43.9</v>
      </c>
      <c r="M88" s="639">
        <v>1287</v>
      </c>
      <c r="N88" s="639">
        <v>68.5</v>
      </c>
      <c r="O88" s="639">
        <v>56</v>
      </c>
      <c r="P88" s="639">
        <v>92.3</v>
      </c>
      <c r="Q88" s="639">
        <v>85.4</v>
      </c>
      <c r="R88" s="639">
        <v>97.7</v>
      </c>
      <c r="S88" s="639">
        <v>309.5</v>
      </c>
      <c r="T88" s="639">
        <v>366.8</v>
      </c>
      <c r="U88" s="639">
        <v>89.1</v>
      </c>
      <c r="V88" s="639">
        <v>57</v>
      </c>
      <c r="W88" s="639">
        <v>2570</v>
      </c>
      <c r="X88" s="639">
        <v>60.1</v>
      </c>
      <c r="Y88" s="639">
        <v>48.6</v>
      </c>
      <c r="Z88" s="639">
        <v>89.2</v>
      </c>
      <c r="AA88" s="639">
        <v>82.2</v>
      </c>
      <c r="AB88" s="639">
        <v>96.3</v>
      </c>
      <c r="AC88" s="639">
        <v>285.7</v>
      </c>
      <c r="AD88" s="639">
        <v>331.9</v>
      </c>
      <c r="AE88" s="639">
        <v>87.3</v>
      </c>
      <c r="AF88" s="639">
        <v>50.5</v>
      </c>
      <c r="AH88" s="643">
        <f t="shared" si="200"/>
        <v>0</v>
      </c>
      <c r="AI88" s="643">
        <f t="shared" si="201"/>
        <v>0</v>
      </c>
      <c r="AJ88" s="643">
        <f t="shared" si="202"/>
        <v>0</v>
      </c>
      <c r="AK88" s="643">
        <f t="shared" si="203"/>
        <v>0</v>
      </c>
      <c r="AL88" s="643">
        <f t="shared" si="204"/>
        <v>0</v>
      </c>
      <c r="AM88" s="643">
        <f t="shared" si="205"/>
        <v>0</v>
      </c>
      <c r="AN88" s="643">
        <f t="shared" si="206"/>
        <v>0</v>
      </c>
      <c r="AO88" s="643">
        <f t="shared" si="207"/>
        <v>0</v>
      </c>
      <c r="AP88" s="643">
        <f t="shared" si="208"/>
        <v>0</v>
      </c>
      <c r="AQ88" s="643">
        <f t="shared" si="209"/>
        <v>0</v>
      </c>
      <c r="AR88" s="643">
        <f t="shared" si="210"/>
        <v>0</v>
      </c>
      <c r="AS88" s="643">
        <f t="shared" si="211"/>
        <v>0</v>
      </c>
      <c r="AT88" s="643">
        <f t="shared" si="212"/>
        <v>0</v>
      </c>
      <c r="AU88" s="643">
        <f t="shared" si="213"/>
        <v>0</v>
      </c>
      <c r="AV88" s="643">
        <f t="shared" si="214"/>
        <v>0</v>
      </c>
      <c r="AW88" s="643">
        <f t="shared" si="215"/>
        <v>0</v>
      </c>
      <c r="AX88" s="643">
        <f t="shared" si="216"/>
        <v>0</v>
      </c>
      <c r="AY88" s="643">
        <f t="shared" si="217"/>
        <v>0</v>
      </c>
      <c r="AZ88" s="643">
        <f t="shared" si="218"/>
        <v>0</v>
      </c>
      <c r="BA88" s="643">
        <f t="shared" si="219"/>
        <v>0</v>
      </c>
      <c r="BB88" s="643">
        <f t="shared" si="220"/>
        <v>0</v>
      </c>
      <c r="BC88" s="643">
        <f t="shared" si="221"/>
        <v>0</v>
      </c>
      <c r="BD88" s="643">
        <f t="shared" si="222"/>
        <v>0</v>
      </c>
      <c r="BE88" s="643">
        <f t="shared" si="223"/>
        <v>0</v>
      </c>
      <c r="BF88" s="643">
        <f t="shared" si="224"/>
        <v>0</v>
      </c>
      <c r="BG88" s="643">
        <f t="shared" si="225"/>
        <v>0</v>
      </c>
      <c r="BH88" s="643">
        <f t="shared" si="226"/>
        <v>0</v>
      </c>
      <c r="BI88" s="643">
        <f t="shared" si="227"/>
        <v>0</v>
      </c>
      <c r="BJ88" s="643">
        <f t="shared" si="228"/>
        <v>0</v>
      </c>
      <c r="BK88" s="643">
        <f t="shared" si="229"/>
        <v>0</v>
      </c>
      <c r="BM88" s="644">
        <f t="shared" si="230"/>
        <v>0</v>
      </c>
      <c r="BN88" s="644">
        <f t="shared" si="231"/>
        <v>0</v>
      </c>
      <c r="BO88" s="644">
        <f t="shared" si="232"/>
        <v>0</v>
      </c>
      <c r="BP88" s="644">
        <f t="shared" si="233"/>
        <v>0</v>
      </c>
      <c r="BQ88" s="644">
        <f t="shared" si="234"/>
        <v>0</v>
      </c>
      <c r="BR88" s="644">
        <f t="shared" si="235"/>
        <v>0</v>
      </c>
      <c r="BS88" s="644">
        <f t="shared" si="236"/>
        <v>0</v>
      </c>
      <c r="BT88" s="644">
        <f t="shared" si="237"/>
        <v>0</v>
      </c>
      <c r="BU88" s="644">
        <f t="shared" si="238"/>
        <v>0</v>
      </c>
      <c r="BV88" s="644">
        <f t="shared" si="239"/>
        <v>0</v>
      </c>
    </row>
    <row r="89" spans="1:74" x14ac:dyDescent="0.2">
      <c r="A89" s="543">
        <v>86</v>
      </c>
      <c r="B89" s="543" t="s">
        <v>273</v>
      </c>
      <c r="C89" s="639">
        <v>2901</v>
      </c>
      <c r="D89" s="639">
        <v>62.5</v>
      </c>
      <c r="E89" s="639">
        <v>53.9</v>
      </c>
      <c r="F89" s="639">
        <v>93.3</v>
      </c>
      <c r="G89" s="639">
        <v>91.5</v>
      </c>
      <c r="H89" s="639">
        <v>96.8</v>
      </c>
      <c r="I89" s="639">
        <v>302.3</v>
      </c>
      <c r="J89" s="639">
        <v>353.1</v>
      </c>
      <c r="K89" s="639">
        <v>95.1</v>
      </c>
      <c r="L89" s="639">
        <v>56</v>
      </c>
      <c r="M89" s="639">
        <v>2810</v>
      </c>
      <c r="N89" s="639">
        <v>76.3</v>
      </c>
      <c r="O89" s="639">
        <v>66.2</v>
      </c>
      <c r="P89" s="639">
        <v>96.3</v>
      </c>
      <c r="Q89" s="639">
        <v>94.1</v>
      </c>
      <c r="R89" s="639">
        <v>98.7</v>
      </c>
      <c r="S89" s="639">
        <v>332.1</v>
      </c>
      <c r="T89" s="639">
        <v>391.7</v>
      </c>
      <c r="U89" s="639">
        <v>97.2</v>
      </c>
      <c r="V89" s="639">
        <v>67</v>
      </c>
      <c r="W89" s="639">
        <v>5711</v>
      </c>
      <c r="X89" s="639">
        <v>69.3</v>
      </c>
      <c r="Y89" s="639">
        <v>60</v>
      </c>
      <c r="Z89" s="639">
        <v>94.8</v>
      </c>
      <c r="AA89" s="639">
        <v>92.7</v>
      </c>
      <c r="AB89" s="639">
        <v>97.7</v>
      </c>
      <c r="AC89" s="639">
        <v>317</v>
      </c>
      <c r="AD89" s="639">
        <v>372.1</v>
      </c>
      <c r="AE89" s="639">
        <v>96.1</v>
      </c>
      <c r="AF89" s="639">
        <v>61.4</v>
      </c>
      <c r="AH89" s="643">
        <f t="shared" si="200"/>
        <v>0</v>
      </c>
      <c r="AI89" s="643">
        <f t="shared" si="201"/>
        <v>0</v>
      </c>
      <c r="AJ89" s="643">
        <f t="shared" si="202"/>
        <v>0</v>
      </c>
      <c r="AK89" s="643">
        <f t="shared" si="203"/>
        <v>0</v>
      </c>
      <c r="AL89" s="643">
        <f t="shared" si="204"/>
        <v>0</v>
      </c>
      <c r="AM89" s="643">
        <f t="shared" si="205"/>
        <v>0</v>
      </c>
      <c r="AN89" s="643">
        <f t="shared" si="206"/>
        <v>0</v>
      </c>
      <c r="AO89" s="643">
        <f t="shared" si="207"/>
        <v>0</v>
      </c>
      <c r="AP89" s="643">
        <f t="shared" si="208"/>
        <v>0</v>
      </c>
      <c r="AQ89" s="643">
        <f t="shared" si="209"/>
        <v>0</v>
      </c>
      <c r="AR89" s="643">
        <f t="shared" si="210"/>
        <v>0</v>
      </c>
      <c r="AS89" s="643">
        <f t="shared" si="211"/>
        <v>0</v>
      </c>
      <c r="AT89" s="643">
        <f t="shared" si="212"/>
        <v>0</v>
      </c>
      <c r="AU89" s="643">
        <f t="shared" si="213"/>
        <v>0</v>
      </c>
      <c r="AV89" s="643">
        <f t="shared" si="214"/>
        <v>0</v>
      </c>
      <c r="AW89" s="643">
        <f t="shared" si="215"/>
        <v>0</v>
      </c>
      <c r="AX89" s="643">
        <f t="shared" si="216"/>
        <v>0</v>
      </c>
      <c r="AY89" s="643">
        <f t="shared" si="217"/>
        <v>0</v>
      </c>
      <c r="AZ89" s="643">
        <f t="shared" si="218"/>
        <v>0</v>
      </c>
      <c r="BA89" s="643">
        <f t="shared" si="219"/>
        <v>0</v>
      </c>
      <c r="BB89" s="643">
        <f t="shared" si="220"/>
        <v>0</v>
      </c>
      <c r="BC89" s="643">
        <f t="shared" si="221"/>
        <v>0</v>
      </c>
      <c r="BD89" s="643">
        <f t="shared" si="222"/>
        <v>0</v>
      </c>
      <c r="BE89" s="643">
        <f t="shared" si="223"/>
        <v>0</v>
      </c>
      <c r="BF89" s="643">
        <f t="shared" si="224"/>
        <v>0</v>
      </c>
      <c r="BG89" s="643">
        <f t="shared" si="225"/>
        <v>0</v>
      </c>
      <c r="BH89" s="643">
        <f t="shared" si="226"/>
        <v>0</v>
      </c>
      <c r="BI89" s="643">
        <f t="shared" si="227"/>
        <v>0</v>
      </c>
      <c r="BJ89" s="643">
        <f t="shared" si="228"/>
        <v>0</v>
      </c>
      <c r="BK89" s="643">
        <f t="shared" si="229"/>
        <v>0</v>
      </c>
      <c r="BM89" s="644">
        <f t="shared" si="230"/>
        <v>0</v>
      </c>
      <c r="BN89" s="644">
        <f t="shared" si="231"/>
        <v>0</v>
      </c>
      <c r="BO89" s="644">
        <f t="shared" si="232"/>
        <v>0</v>
      </c>
      <c r="BP89" s="644">
        <f t="shared" si="233"/>
        <v>0</v>
      </c>
      <c r="BQ89" s="644">
        <f t="shared" si="234"/>
        <v>0</v>
      </c>
      <c r="BR89" s="644">
        <f t="shared" si="235"/>
        <v>0</v>
      </c>
      <c r="BS89" s="644">
        <f t="shared" si="236"/>
        <v>0</v>
      </c>
      <c r="BT89" s="644">
        <f t="shared" si="237"/>
        <v>0</v>
      </c>
      <c r="BU89" s="644">
        <f t="shared" si="238"/>
        <v>0</v>
      </c>
      <c r="BV89" s="644">
        <f t="shared" si="239"/>
        <v>0</v>
      </c>
    </row>
    <row r="90" spans="1:74" x14ac:dyDescent="0.2">
      <c r="A90" s="543">
        <v>87</v>
      </c>
      <c r="B90" s="543"/>
      <c r="C90" s="639"/>
      <c r="D90" s="639"/>
      <c r="E90" s="639"/>
      <c r="F90" s="639"/>
      <c r="G90" s="639"/>
      <c r="H90" s="639"/>
      <c r="I90" s="639"/>
      <c r="J90" s="639"/>
      <c r="K90" s="639"/>
      <c r="L90" s="639"/>
      <c r="M90" s="639"/>
      <c r="N90" s="639"/>
      <c r="O90" s="639"/>
      <c r="P90" s="639"/>
      <c r="Q90" s="639"/>
      <c r="R90" s="639"/>
      <c r="S90" s="639"/>
      <c r="T90" s="639"/>
      <c r="U90" s="639"/>
      <c r="V90" s="639"/>
      <c r="W90" s="639"/>
      <c r="X90" s="639"/>
      <c r="Y90" s="639"/>
      <c r="Z90" s="639"/>
      <c r="AA90" s="639"/>
      <c r="AB90" s="639"/>
      <c r="AC90" s="639"/>
      <c r="AD90" s="639"/>
      <c r="AE90" s="639"/>
      <c r="AF90" s="639"/>
    </row>
    <row r="91" spans="1:74" x14ac:dyDescent="0.2">
      <c r="A91" s="543">
        <v>88</v>
      </c>
      <c r="B91" s="543" t="s">
        <v>522</v>
      </c>
      <c r="C91" s="639">
        <v>32121</v>
      </c>
      <c r="D91" s="639">
        <v>60.9</v>
      </c>
      <c r="E91" s="639">
        <v>52.7</v>
      </c>
      <c r="F91" s="639">
        <v>93.4</v>
      </c>
      <c r="G91" s="639">
        <v>91</v>
      </c>
      <c r="H91" s="639">
        <v>97.7</v>
      </c>
      <c r="I91" s="639">
        <v>300.89999999999998</v>
      </c>
      <c r="J91" s="639">
        <v>356.4</v>
      </c>
      <c r="K91" s="639">
        <v>95.3</v>
      </c>
      <c r="L91" s="639">
        <v>55.7</v>
      </c>
      <c r="M91" s="639">
        <v>30745</v>
      </c>
      <c r="N91" s="639">
        <v>71.599999999999994</v>
      </c>
      <c r="O91" s="639">
        <v>62.1</v>
      </c>
      <c r="P91" s="639">
        <v>95.8</v>
      </c>
      <c r="Q91" s="639">
        <v>93.6</v>
      </c>
      <c r="R91" s="639">
        <v>98.6</v>
      </c>
      <c r="S91" s="639">
        <v>325.60000000000002</v>
      </c>
      <c r="T91" s="639">
        <v>390.2</v>
      </c>
      <c r="U91" s="639">
        <v>96.9</v>
      </c>
      <c r="V91" s="639">
        <v>63.8</v>
      </c>
      <c r="W91" s="639">
        <v>62866</v>
      </c>
      <c r="X91" s="639">
        <v>66.099999999999994</v>
      </c>
      <c r="Y91" s="639">
        <v>57.3</v>
      </c>
      <c r="Z91" s="639">
        <v>94.6</v>
      </c>
      <c r="AA91" s="639">
        <v>92.3</v>
      </c>
      <c r="AB91" s="639">
        <v>98.2</v>
      </c>
      <c r="AC91" s="639">
        <v>313</v>
      </c>
      <c r="AD91" s="639">
        <v>372.9</v>
      </c>
      <c r="AE91" s="639">
        <v>96.1</v>
      </c>
      <c r="AF91" s="639">
        <v>59.7</v>
      </c>
      <c r="AH91" s="643">
        <f t="shared" ref="AH91:AH102" si="240">IF(C91="x",1,0)</f>
        <v>0</v>
      </c>
      <c r="AI91" s="643">
        <f t="shared" ref="AI91:AI102" si="241">IF(D91="x",1,0)</f>
        <v>0</v>
      </c>
      <c r="AJ91" s="643">
        <f t="shared" ref="AJ91:AJ102" si="242">IF(E91="x",1,0)</f>
        <v>0</v>
      </c>
      <c r="AK91" s="643">
        <f t="shared" ref="AK91:AK102" si="243">IF(F91="x",1,0)</f>
        <v>0</v>
      </c>
      <c r="AL91" s="643">
        <f t="shared" ref="AL91:AL102" si="244">IF(G91="x",1,0)</f>
        <v>0</v>
      </c>
      <c r="AM91" s="643">
        <f t="shared" ref="AM91:AM102" si="245">IF(H91="x",1,0)</f>
        <v>0</v>
      </c>
      <c r="AN91" s="643">
        <f t="shared" ref="AN91:AN102" si="246">IF(I91="x",1,0)</f>
        <v>0</v>
      </c>
      <c r="AO91" s="643">
        <f t="shared" ref="AO91:AO102" si="247">IF(J91="x",1,0)</f>
        <v>0</v>
      </c>
      <c r="AP91" s="643">
        <f t="shared" ref="AP91:AP102" si="248">IF(K91="x",1,0)</f>
        <v>0</v>
      </c>
      <c r="AQ91" s="643">
        <f t="shared" ref="AQ91:AQ102" si="249">IF(L91="x",1,0)</f>
        <v>0</v>
      </c>
      <c r="AR91" s="643">
        <f t="shared" ref="AR91:AR102" si="250">IF(M91="x",1,0)</f>
        <v>0</v>
      </c>
      <c r="AS91" s="643">
        <f t="shared" ref="AS91:AS102" si="251">IF(N91="x",1,0)</f>
        <v>0</v>
      </c>
      <c r="AT91" s="643">
        <f t="shared" ref="AT91:AT102" si="252">IF(O91="x",1,0)</f>
        <v>0</v>
      </c>
      <c r="AU91" s="643">
        <f t="shared" ref="AU91:AU102" si="253">IF(P91="x",1,0)</f>
        <v>0</v>
      </c>
      <c r="AV91" s="643">
        <f t="shared" ref="AV91:AV102" si="254">IF(Q91="x",1,0)</f>
        <v>0</v>
      </c>
      <c r="AW91" s="643">
        <f t="shared" ref="AW91:AW102" si="255">IF(R91="x",1,0)</f>
        <v>0</v>
      </c>
      <c r="AX91" s="643">
        <f t="shared" ref="AX91:AX102" si="256">IF(S91="x",1,0)</f>
        <v>0</v>
      </c>
      <c r="AY91" s="643">
        <f t="shared" ref="AY91:AY102" si="257">IF(T91="x",1,0)</f>
        <v>0</v>
      </c>
      <c r="AZ91" s="643">
        <f t="shared" ref="AZ91:AZ102" si="258">IF(U91="x",1,0)</f>
        <v>0</v>
      </c>
      <c r="BA91" s="643">
        <f t="shared" ref="BA91:BA102" si="259">IF(V91="x",1,0)</f>
        <v>0</v>
      </c>
      <c r="BB91" s="643">
        <f t="shared" ref="BB91:BB102" si="260">IF(W91="x",1,0)</f>
        <v>0</v>
      </c>
      <c r="BC91" s="643">
        <f t="shared" ref="BC91:BC102" si="261">IF(X91="x",1,0)</f>
        <v>0</v>
      </c>
      <c r="BD91" s="643">
        <f t="shared" ref="BD91:BD102" si="262">IF(Y91="x",1,0)</f>
        <v>0</v>
      </c>
      <c r="BE91" s="643">
        <f t="shared" ref="BE91:BE102" si="263">IF(Z91="x",1,0)</f>
        <v>0</v>
      </c>
      <c r="BF91" s="643">
        <f t="shared" ref="BF91:BF102" si="264">IF(AA91="x",1,0)</f>
        <v>0</v>
      </c>
      <c r="BG91" s="643">
        <f t="shared" ref="BG91:BG102" si="265">IF(AB91="x",1,0)</f>
        <v>0</v>
      </c>
      <c r="BH91" s="643">
        <f t="shared" ref="BH91:BH102" si="266">IF(AC91="x",1,0)</f>
        <v>0</v>
      </c>
      <c r="BI91" s="643">
        <f t="shared" ref="BI91:BI102" si="267">IF(AD91="x",1,0)</f>
        <v>0</v>
      </c>
      <c r="BJ91" s="643">
        <f t="shared" ref="BJ91:BJ102" si="268">IF(AE91="x",1,0)</f>
        <v>0</v>
      </c>
      <c r="BK91" s="643">
        <f t="shared" ref="BK91:BK102" si="269">IF(AF91="x",1,0)</f>
        <v>0</v>
      </c>
      <c r="BM91" s="644">
        <f t="shared" ref="BM91:BM102" si="270">SUM(BB91,AR91,AH91)</f>
        <v>0</v>
      </c>
      <c r="BN91" s="644">
        <f t="shared" ref="BN91:BN102" si="271">SUM(BC91,AS91,AI91)</f>
        <v>0</v>
      </c>
      <c r="BO91" s="644">
        <f t="shared" ref="BO91:BO102" si="272">SUM(BD91,AT91,AJ91)</f>
        <v>0</v>
      </c>
      <c r="BP91" s="644">
        <f t="shared" ref="BP91:BP102" si="273">SUM(BE91,AU91,AK91)</f>
        <v>0</v>
      </c>
      <c r="BQ91" s="644">
        <f t="shared" ref="BQ91:BQ102" si="274">SUM(BF91,AV91,AL91)</f>
        <v>0</v>
      </c>
      <c r="BR91" s="644">
        <f t="shared" ref="BR91:BR102" si="275">SUM(BG91,AW91,AM91)</f>
        <v>0</v>
      </c>
      <c r="BS91" s="644">
        <f t="shared" ref="BS91:BS102" si="276">SUM(BH91,AX91,AN91)</f>
        <v>0</v>
      </c>
      <c r="BT91" s="644">
        <f t="shared" ref="BT91:BT102" si="277">SUM(BI91,AY91,AO91)</f>
        <v>0</v>
      </c>
      <c r="BU91" s="644">
        <f t="shared" ref="BU91:BU102" si="278">SUM(BJ91,AZ91,AP91)</f>
        <v>0</v>
      </c>
      <c r="BV91" s="644">
        <f t="shared" ref="BV91:BV102" si="279">SUM(BK91,BA91,AQ91)</f>
        <v>0</v>
      </c>
    </row>
    <row r="92" spans="1:74" x14ac:dyDescent="0.2">
      <c r="A92" s="543">
        <v>89</v>
      </c>
      <c r="B92" s="543" t="s">
        <v>276</v>
      </c>
      <c r="C92" s="639">
        <v>1001</v>
      </c>
      <c r="D92" s="639">
        <v>60.6</v>
      </c>
      <c r="E92" s="639">
        <v>49.3</v>
      </c>
      <c r="F92" s="639">
        <v>95.8</v>
      </c>
      <c r="G92" s="639">
        <v>94.7</v>
      </c>
      <c r="H92" s="639">
        <v>98.6</v>
      </c>
      <c r="I92" s="639">
        <v>303.5</v>
      </c>
      <c r="J92" s="639">
        <v>370.2</v>
      </c>
      <c r="K92" s="639">
        <v>96.8</v>
      </c>
      <c r="L92" s="639">
        <v>51.2</v>
      </c>
      <c r="M92" s="639">
        <v>893</v>
      </c>
      <c r="N92" s="639">
        <v>69.400000000000006</v>
      </c>
      <c r="O92" s="639">
        <v>53.1</v>
      </c>
      <c r="P92" s="639">
        <v>96</v>
      </c>
      <c r="Q92" s="639">
        <v>95.6</v>
      </c>
      <c r="R92" s="639">
        <v>98.1</v>
      </c>
      <c r="S92" s="639">
        <v>318.2</v>
      </c>
      <c r="T92" s="639">
        <v>389.2</v>
      </c>
      <c r="U92" s="639">
        <v>97.6</v>
      </c>
      <c r="V92" s="639">
        <v>55.2</v>
      </c>
      <c r="W92" s="639">
        <v>1894</v>
      </c>
      <c r="X92" s="639">
        <v>64.8</v>
      </c>
      <c r="Y92" s="639">
        <v>51.1</v>
      </c>
      <c r="Z92" s="639">
        <v>95.9</v>
      </c>
      <c r="AA92" s="639">
        <v>95.1</v>
      </c>
      <c r="AB92" s="639">
        <v>98.4</v>
      </c>
      <c r="AC92" s="639">
        <v>310.5</v>
      </c>
      <c r="AD92" s="639">
        <v>379.2</v>
      </c>
      <c r="AE92" s="639">
        <v>97.2</v>
      </c>
      <c r="AF92" s="639">
        <v>53.1</v>
      </c>
      <c r="AH92" s="643">
        <f t="shared" si="240"/>
        <v>0</v>
      </c>
      <c r="AI92" s="643">
        <f t="shared" si="241"/>
        <v>0</v>
      </c>
      <c r="AJ92" s="643">
        <f t="shared" si="242"/>
        <v>0</v>
      </c>
      <c r="AK92" s="643">
        <f t="shared" si="243"/>
        <v>0</v>
      </c>
      <c r="AL92" s="643">
        <f t="shared" si="244"/>
        <v>0</v>
      </c>
      <c r="AM92" s="643">
        <f t="shared" si="245"/>
        <v>0</v>
      </c>
      <c r="AN92" s="643">
        <f t="shared" si="246"/>
        <v>0</v>
      </c>
      <c r="AO92" s="643">
        <f t="shared" si="247"/>
        <v>0</v>
      </c>
      <c r="AP92" s="643">
        <f t="shared" si="248"/>
        <v>0</v>
      </c>
      <c r="AQ92" s="643">
        <f t="shared" si="249"/>
        <v>0</v>
      </c>
      <c r="AR92" s="643">
        <f t="shared" si="250"/>
        <v>0</v>
      </c>
      <c r="AS92" s="643">
        <f t="shared" si="251"/>
        <v>0</v>
      </c>
      <c r="AT92" s="643">
        <f t="shared" si="252"/>
        <v>0</v>
      </c>
      <c r="AU92" s="643">
        <f t="shared" si="253"/>
        <v>0</v>
      </c>
      <c r="AV92" s="643">
        <f t="shared" si="254"/>
        <v>0</v>
      </c>
      <c r="AW92" s="643">
        <f t="shared" si="255"/>
        <v>0</v>
      </c>
      <c r="AX92" s="643">
        <f t="shared" si="256"/>
        <v>0</v>
      </c>
      <c r="AY92" s="643">
        <f t="shared" si="257"/>
        <v>0</v>
      </c>
      <c r="AZ92" s="643">
        <f t="shared" si="258"/>
        <v>0</v>
      </c>
      <c r="BA92" s="643">
        <f t="shared" si="259"/>
        <v>0</v>
      </c>
      <c r="BB92" s="643">
        <f t="shared" si="260"/>
        <v>0</v>
      </c>
      <c r="BC92" s="643">
        <f t="shared" si="261"/>
        <v>0</v>
      </c>
      <c r="BD92" s="643">
        <f t="shared" si="262"/>
        <v>0</v>
      </c>
      <c r="BE92" s="643">
        <f t="shared" si="263"/>
        <v>0</v>
      </c>
      <c r="BF92" s="643">
        <f t="shared" si="264"/>
        <v>0</v>
      </c>
      <c r="BG92" s="643">
        <f t="shared" si="265"/>
        <v>0</v>
      </c>
      <c r="BH92" s="643">
        <f t="shared" si="266"/>
        <v>0</v>
      </c>
      <c r="BI92" s="643">
        <f t="shared" si="267"/>
        <v>0</v>
      </c>
      <c r="BJ92" s="643">
        <f t="shared" si="268"/>
        <v>0</v>
      </c>
      <c r="BK92" s="643">
        <f t="shared" si="269"/>
        <v>0</v>
      </c>
      <c r="BM92" s="644">
        <f t="shared" si="270"/>
        <v>0</v>
      </c>
      <c r="BN92" s="644">
        <f t="shared" si="271"/>
        <v>0</v>
      </c>
      <c r="BO92" s="644">
        <f t="shared" si="272"/>
        <v>0</v>
      </c>
      <c r="BP92" s="644">
        <f t="shared" si="273"/>
        <v>0</v>
      </c>
      <c r="BQ92" s="644">
        <f t="shared" si="274"/>
        <v>0</v>
      </c>
      <c r="BR92" s="644">
        <f t="shared" si="275"/>
        <v>0</v>
      </c>
      <c r="BS92" s="644">
        <f t="shared" si="276"/>
        <v>0</v>
      </c>
      <c r="BT92" s="644">
        <f t="shared" si="277"/>
        <v>0</v>
      </c>
      <c r="BU92" s="644">
        <f t="shared" si="278"/>
        <v>0</v>
      </c>
      <c r="BV92" s="644">
        <f t="shared" si="279"/>
        <v>0</v>
      </c>
    </row>
    <row r="93" spans="1:74" x14ac:dyDescent="0.2">
      <c r="A93" s="543">
        <v>90</v>
      </c>
      <c r="B93" s="543" t="s">
        <v>278</v>
      </c>
      <c r="C93" s="639">
        <v>3023</v>
      </c>
      <c r="D93" s="639">
        <v>59.8</v>
      </c>
      <c r="E93" s="639">
        <v>52.6</v>
      </c>
      <c r="F93" s="639">
        <v>91.3</v>
      </c>
      <c r="G93" s="639">
        <v>89.9</v>
      </c>
      <c r="H93" s="639">
        <v>96.9</v>
      </c>
      <c r="I93" s="639">
        <v>296.39999999999998</v>
      </c>
      <c r="J93" s="639">
        <v>347.8</v>
      </c>
      <c r="K93" s="639">
        <v>93.9</v>
      </c>
      <c r="L93" s="639">
        <v>55.8</v>
      </c>
      <c r="M93" s="639">
        <v>2781</v>
      </c>
      <c r="N93" s="639">
        <v>71.900000000000006</v>
      </c>
      <c r="O93" s="639">
        <v>63.8</v>
      </c>
      <c r="P93" s="639">
        <v>95.8</v>
      </c>
      <c r="Q93" s="639">
        <v>94.3</v>
      </c>
      <c r="R93" s="639">
        <v>98.8</v>
      </c>
      <c r="S93" s="639">
        <v>327.39999999999998</v>
      </c>
      <c r="T93" s="639">
        <v>391.1</v>
      </c>
      <c r="U93" s="639">
        <v>97.5</v>
      </c>
      <c r="V93" s="639">
        <v>65.7</v>
      </c>
      <c r="W93" s="639">
        <v>5804</v>
      </c>
      <c r="X93" s="639">
        <v>65.599999999999994</v>
      </c>
      <c r="Y93" s="639">
        <v>58</v>
      </c>
      <c r="Z93" s="639">
        <v>93.5</v>
      </c>
      <c r="AA93" s="639">
        <v>92</v>
      </c>
      <c r="AB93" s="639">
        <v>97.8</v>
      </c>
      <c r="AC93" s="639">
        <v>311.3</v>
      </c>
      <c r="AD93" s="639">
        <v>368.5</v>
      </c>
      <c r="AE93" s="639">
        <v>95.6</v>
      </c>
      <c r="AF93" s="639">
        <v>60.5</v>
      </c>
      <c r="AH93" s="643">
        <f t="shared" si="240"/>
        <v>0</v>
      </c>
      <c r="AI93" s="643">
        <f t="shared" si="241"/>
        <v>0</v>
      </c>
      <c r="AJ93" s="643">
        <f t="shared" si="242"/>
        <v>0</v>
      </c>
      <c r="AK93" s="643">
        <f t="shared" si="243"/>
        <v>0</v>
      </c>
      <c r="AL93" s="643">
        <f t="shared" si="244"/>
        <v>0</v>
      </c>
      <c r="AM93" s="643">
        <f t="shared" si="245"/>
        <v>0</v>
      </c>
      <c r="AN93" s="643">
        <f t="shared" si="246"/>
        <v>0</v>
      </c>
      <c r="AO93" s="643">
        <f t="shared" si="247"/>
        <v>0</v>
      </c>
      <c r="AP93" s="643">
        <f t="shared" si="248"/>
        <v>0</v>
      </c>
      <c r="AQ93" s="643">
        <f t="shared" si="249"/>
        <v>0</v>
      </c>
      <c r="AR93" s="643">
        <f t="shared" si="250"/>
        <v>0</v>
      </c>
      <c r="AS93" s="643">
        <f t="shared" si="251"/>
        <v>0</v>
      </c>
      <c r="AT93" s="643">
        <f t="shared" si="252"/>
        <v>0</v>
      </c>
      <c r="AU93" s="643">
        <f t="shared" si="253"/>
        <v>0</v>
      </c>
      <c r="AV93" s="643">
        <f t="shared" si="254"/>
        <v>0</v>
      </c>
      <c r="AW93" s="643">
        <f t="shared" si="255"/>
        <v>0</v>
      </c>
      <c r="AX93" s="643">
        <f t="shared" si="256"/>
        <v>0</v>
      </c>
      <c r="AY93" s="643">
        <f t="shared" si="257"/>
        <v>0</v>
      </c>
      <c r="AZ93" s="643">
        <f t="shared" si="258"/>
        <v>0</v>
      </c>
      <c r="BA93" s="643">
        <f t="shared" si="259"/>
        <v>0</v>
      </c>
      <c r="BB93" s="643">
        <f t="shared" si="260"/>
        <v>0</v>
      </c>
      <c r="BC93" s="643">
        <f t="shared" si="261"/>
        <v>0</v>
      </c>
      <c r="BD93" s="643">
        <f t="shared" si="262"/>
        <v>0</v>
      </c>
      <c r="BE93" s="643">
        <f t="shared" si="263"/>
        <v>0</v>
      </c>
      <c r="BF93" s="643">
        <f t="shared" si="264"/>
        <v>0</v>
      </c>
      <c r="BG93" s="643">
        <f t="shared" si="265"/>
        <v>0</v>
      </c>
      <c r="BH93" s="643">
        <f t="shared" si="266"/>
        <v>0</v>
      </c>
      <c r="BI93" s="643">
        <f t="shared" si="267"/>
        <v>0</v>
      </c>
      <c r="BJ93" s="643">
        <f t="shared" si="268"/>
        <v>0</v>
      </c>
      <c r="BK93" s="643">
        <f t="shared" si="269"/>
        <v>0</v>
      </c>
      <c r="BM93" s="644">
        <f t="shared" si="270"/>
        <v>0</v>
      </c>
      <c r="BN93" s="644">
        <f t="shared" si="271"/>
        <v>0</v>
      </c>
      <c r="BO93" s="644">
        <f t="shared" si="272"/>
        <v>0</v>
      </c>
      <c r="BP93" s="644">
        <f t="shared" si="273"/>
        <v>0</v>
      </c>
      <c r="BQ93" s="644">
        <f t="shared" si="274"/>
        <v>0</v>
      </c>
      <c r="BR93" s="644">
        <f t="shared" si="275"/>
        <v>0</v>
      </c>
      <c r="BS93" s="644">
        <f t="shared" si="276"/>
        <v>0</v>
      </c>
      <c r="BT93" s="644">
        <f t="shared" si="277"/>
        <v>0</v>
      </c>
      <c r="BU93" s="644">
        <f t="shared" si="278"/>
        <v>0</v>
      </c>
      <c r="BV93" s="644">
        <f t="shared" si="279"/>
        <v>0</v>
      </c>
    </row>
    <row r="94" spans="1:74" x14ac:dyDescent="0.2">
      <c r="A94" s="543">
        <v>91</v>
      </c>
      <c r="B94" s="543" t="s">
        <v>280</v>
      </c>
      <c r="C94" s="639">
        <v>1403</v>
      </c>
      <c r="D94" s="639">
        <v>61.2</v>
      </c>
      <c r="E94" s="639">
        <v>52.6</v>
      </c>
      <c r="F94" s="639">
        <v>92.8</v>
      </c>
      <c r="G94" s="639">
        <v>90.9</v>
      </c>
      <c r="H94" s="639">
        <v>97</v>
      </c>
      <c r="I94" s="639">
        <v>297.60000000000002</v>
      </c>
      <c r="J94" s="639">
        <v>365.3</v>
      </c>
      <c r="K94" s="639">
        <v>95</v>
      </c>
      <c r="L94" s="639">
        <v>56.5</v>
      </c>
      <c r="M94" s="639">
        <v>1317</v>
      </c>
      <c r="N94" s="639">
        <v>70.8</v>
      </c>
      <c r="O94" s="639">
        <v>62.2</v>
      </c>
      <c r="P94" s="639">
        <v>95.7</v>
      </c>
      <c r="Q94" s="639">
        <v>93.7</v>
      </c>
      <c r="R94" s="639">
        <v>98.3</v>
      </c>
      <c r="S94" s="639">
        <v>324.7</v>
      </c>
      <c r="T94" s="639">
        <v>406</v>
      </c>
      <c r="U94" s="639">
        <v>97.5</v>
      </c>
      <c r="V94" s="639">
        <v>63.9</v>
      </c>
      <c r="W94" s="639">
        <v>2720</v>
      </c>
      <c r="X94" s="639">
        <v>65.8</v>
      </c>
      <c r="Y94" s="639">
        <v>57.2</v>
      </c>
      <c r="Z94" s="639">
        <v>94.2</v>
      </c>
      <c r="AA94" s="639">
        <v>92.2</v>
      </c>
      <c r="AB94" s="639">
        <v>97.6</v>
      </c>
      <c r="AC94" s="639">
        <v>310.7</v>
      </c>
      <c r="AD94" s="639">
        <v>385</v>
      </c>
      <c r="AE94" s="639">
        <v>96.2</v>
      </c>
      <c r="AF94" s="639">
        <v>60.1</v>
      </c>
      <c r="AH94" s="643">
        <f t="shared" si="240"/>
        <v>0</v>
      </c>
      <c r="AI94" s="643">
        <f t="shared" si="241"/>
        <v>0</v>
      </c>
      <c r="AJ94" s="643">
        <f t="shared" si="242"/>
        <v>0</v>
      </c>
      <c r="AK94" s="643">
        <f t="shared" si="243"/>
        <v>0</v>
      </c>
      <c r="AL94" s="643">
        <f t="shared" si="244"/>
        <v>0</v>
      </c>
      <c r="AM94" s="643">
        <f t="shared" si="245"/>
        <v>0</v>
      </c>
      <c r="AN94" s="643">
        <f t="shared" si="246"/>
        <v>0</v>
      </c>
      <c r="AO94" s="643">
        <f t="shared" si="247"/>
        <v>0</v>
      </c>
      <c r="AP94" s="643">
        <f t="shared" si="248"/>
        <v>0</v>
      </c>
      <c r="AQ94" s="643">
        <f t="shared" si="249"/>
        <v>0</v>
      </c>
      <c r="AR94" s="643">
        <f t="shared" si="250"/>
        <v>0</v>
      </c>
      <c r="AS94" s="643">
        <f t="shared" si="251"/>
        <v>0</v>
      </c>
      <c r="AT94" s="643">
        <f t="shared" si="252"/>
        <v>0</v>
      </c>
      <c r="AU94" s="643">
        <f t="shared" si="253"/>
        <v>0</v>
      </c>
      <c r="AV94" s="643">
        <f t="shared" si="254"/>
        <v>0</v>
      </c>
      <c r="AW94" s="643">
        <f t="shared" si="255"/>
        <v>0</v>
      </c>
      <c r="AX94" s="643">
        <f t="shared" si="256"/>
        <v>0</v>
      </c>
      <c r="AY94" s="643">
        <f t="shared" si="257"/>
        <v>0</v>
      </c>
      <c r="AZ94" s="643">
        <f t="shared" si="258"/>
        <v>0</v>
      </c>
      <c r="BA94" s="643">
        <f t="shared" si="259"/>
        <v>0</v>
      </c>
      <c r="BB94" s="643">
        <f t="shared" si="260"/>
        <v>0</v>
      </c>
      <c r="BC94" s="643">
        <f t="shared" si="261"/>
        <v>0</v>
      </c>
      <c r="BD94" s="643">
        <f t="shared" si="262"/>
        <v>0</v>
      </c>
      <c r="BE94" s="643">
        <f t="shared" si="263"/>
        <v>0</v>
      </c>
      <c r="BF94" s="643">
        <f t="shared" si="264"/>
        <v>0</v>
      </c>
      <c r="BG94" s="643">
        <f t="shared" si="265"/>
        <v>0</v>
      </c>
      <c r="BH94" s="643">
        <f t="shared" si="266"/>
        <v>0</v>
      </c>
      <c r="BI94" s="643">
        <f t="shared" si="267"/>
        <v>0</v>
      </c>
      <c r="BJ94" s="643">
        <f t="shared" si="268"/>
        <v>0</v>
      </c>
      <c r="BK94" s="643">
        <f t="shared" si="269"/>
        <v>0</v>
      </c>
      <c r="BM94" s="644">
        <f t="shared" si="270"/>
        <v>0</v>
      </c>
      <c r="BN94" s="644">
        <f t="shared" si="271"/>
        <v>0</v>
      </c>
      <c r="BO94" s="644">
        <f t="shared" si="272"/>
        <v>0</v>
      </c>
      <c r="BP94" s="644">
        <f t="shared" si="273"/>
        <v>0</v>
      </c>
      <c r="BQ94" s="644">
        <f t="shared" si="274"/>
        <v>0</v>
      </c>
      <c r="BR94" s="644">
        <f t="shared" si="275"/>
        <v>0</v>
      </c>
      <c r="BS94" s="644">
        <f t="shared" si="276"/>
        <v>0</v>
      </c>
      <c r="BT94" s="644">
        <f t="shared" si="277"/>
        <v>0</v>
      </c>
      <c r="BU94" s="644">
        <f t="shared" si="278"/>
        <v>0</v>
      </c>
      <c r="BV94" s="644">
        <f t="shared" si="279"/>
        <v>0</v>
      </c>
    </row>
    <row r="95" spans="1:74" x14ac:dyDescent="0.2">
      <c r="A95" s="543">
        <v>92</v>
      </c>
      <c r="B95" s="543" t="s">
        <v>282</v>
      </c>
      <c r="C95" s="639">
        <v>7802</v>
      </c>
      <c r="D95" s="639">
        <v>60.6</v>
      </c>
      <c r="E95" s="639">
        <v>53</v>
      </c>
      <c r="F95" s="639">
        <v>93</v>
      </c>
      <c r="G95" s="639">
        <v>90.5</v>
      </c>
      <c r="H95" s="639">
        <v>97.9</v>
      </c>
      <c r="I95" s="639">
        <v>300</v>
      </c>
      <c r="J95" s="639">
        <v>351.9</v>
      </c>
      <c r="K95" s="639">
        <v>95.1</v>
      </c>
      <c r="L95" s="639">
        <v>56.4</v>
      </c>
      <c r="M95" s="639">
        <v>7457</v>
      </c>
      <c r="N95" s="639">
        <v>72.5</v>
      </c>
      <c r="O95" s="639">
        <v>62.5</v>
      </c>
      <c r="P95" s="639">
        <v>95.5</v>
      </c>
      <c r="Q95" s="639">
        <v>93.3</v>
      </c>
      <c r="R95" s="639">
        <v>98.4</v>
      </c>
      <c r="S95" s="639">
        <v>325.60000000000002</v>
      </c>
      <c r="T95" s="639">
        <v>387.7</v>
      </c>
      <c r="U95" s="639">
        <v>96.7</v>
      </c>
      <c r="V95" s="639">
        <v>64.2</v>
      </c>
      <c r="W95" s="639">
        <v>15259</v>
      </c>
      <c r="X95" s="639">
        <v>66.400000000000006</v>
      </c>
      <c r="Y95" s="639">
        <v>57.6</v>
      </c>
      <c r="Z95" s="639">
        <v>94.2</v>
      </c>
      <c r="AA95" s="639">
        <v>91.8</v>
      </c>
      <c r="AB95" s="639">
        <v>98.2</v>
      </c>
      <c r="AC95" s="639">
        <v>312.5</v>
      </c>
      <c r="AD95" s="639">
        <v>369.4</v>
      </c>
      <c r="AE95" s="639">
        <v>95.9</v>
      </c>
      <c r="AF95" s="639">
        <v>60.3</v>
      </c>
      <c r="AH95" s="643">
        <f t="shared" si="240"/>
        <v>0</v>
      </c>
      <c r="AI95" s="643">
        <f t="shared" si="241"/>
        <v>0</v>
      </c>
      <c r="AJ95" s="643">
        <f t="shared" si="242"/>
        <v>0</v>
      </c>
      <c r="AK95" s="643">
        <f t="shared" si="243"/>
        <v>0</v>
      </c>
      <c r="AL95" s="643">
        <f t="shared" si="244"/>
        <v>0</v>
      </c>
      <c r="AM95" s="643">
        <f t="shared" si="245"/>
        <v>0</v>
      </c>
      <c r="AN95" s="643">
        <f t="shared" si="246"/>
        <v>0</v>
      </c>
      <c r="AO95" s="643">
        <f t="shared" si="247"/>
        <v>0</v>
      </c>
      <c r="AP95" s="643">
        <f t="shared" si="248"/>
        <v>0</v>
      </c>
      <c r="AQ95" s="643">
        <f t="shared" si="249"/>
        <v>0</v>
      </c>
      <c r="AR95" s="643">
        <f t="shared" si="250"/>
        <v>0</v>
      </c>
      <c r="AS95" s="643">
        <f t="shared" si="251"/>
        <v>0</v>
      </c>
      <c r="AT95" s="643">
        <f t="shared" si="252"/>
        <v>0</v>
      </c>
      <c r="AU95" s="643">
        <f t="shared" si="253"/>
        <v>0</v>
      </c>
      <c r="AV95" s="643">
        <f t="shared" si="254"/>
        <v>0</v>
      </c>
      <c r="AW95" s="643">
        <f t="shared" si="255"/>
        <v>0</v>
      </c>
      <c r="AX95" s="643">
        <f t="shared" si="256"/>
        <v>0</v>
      </c>
      <c r="AY95" s="643">
        <f t="shared" si="257"/>
        <v>0</v>
      </c>
      <c r="AZ95" s="643">
        <f t="shared" si="258"/>
        <v>0</v>
      </c>
      <c r="BA95" s="643">
        <f t="shared" si="259"/>
        <v>0</v>
      </c>
      <c r="BB95" s="643">
        <f t="shared" si="260"/>
        <v>0</v>
      </c>
      <c r="BC95" s="643">
        <f t="shared" si="261"/>
        <v>0</v>
      </c>
      <c r="BD95" s="643">
        <f t="shared" si="262"/>
        <v>0</v>
      </c>
      <c r="BE95" s="643">
        <f t="shared" si="263"/>
        <v>0</v>
      </c>
      <c r="BF95" s="643">
        <f t="shared" si="264"/>
        <v>0</v>
      </c>
      <c r="BG95" s="643">
        <f t="shared" si="265"/>
        <v>0</v>
      </c>
      <c r="BH95" s="643">
        <f t="shared" si="266"/>
        <v>0</v>
      </c>
      <c r="BI95" s="643">
        <f t="shared" si="267"/>
        <v>0</v>
      </c>
      <c r="BJ95" s="643">
        <f t="shared" si="268"/>
        <v>0</v>
      </c>
      <c r="BK95" s="643">
        <f t="shared" si="269"/>
        <v>0</v>
      </c>
      <c r="BM95" s="644">
        <f t="shared" si="270"/>
        <v>0</v>
      </c>
      <c r="BN95" s="644">
        <f t="shared" si="271"/>
        <v>0</v>
      </c>
      <c r="BO95" s="644">
        <f t="shared" si="272"/>
        <v>0</v>
      </c>
      <c r="BP95" s="644">
        <f t="shared" si="273"/>
        <v>0</v>
      </c>
      <c r="BQ95" s="644">
        <f t="shared" si="274"/>
        <v>0</v>
      </c>
      <c r="BR95" s="644">
        <f t="shared" si="275"/>
        <v>0</v>
      </c>
      <c r="BS95" s="644">
        <f t="shared" si="276"/>
        <v>0</v>
      </c>
      <c r="BT95" s="644">
        <f t="shared" si="277"/>
        <v>0</v>
      </c>
      <c r="BU95" s="644">
        <f t="shared" si="278"/>
        <v>0</v>
      </c>
      <c r="BV95" s="644">
        <f t="shared" si="279"/>
        <v>0</v>
      </c>
    </row>
    <row r="96" spans="1:74" x14ac:dyDescent="0.2">
      <c r="A96" s="543">
        <v>93</v>
      </c>
      <c r="B96" s="543" t="s">
        <v>284</v>
      </c>
      <c r="C96" s="639">
        <v>6472</v>
      </c>
      <c r="D96" s="639">
        <v>69.099999999999994</v>
      </c>
      <c r="E96" s="639">
        <v>60.3</v>
      </c>
      <c r="F96" s="639">
        <v>95</v>
      </c>
      <c r="G96" s="639">
        <v>92.6</v>
      </c>
      <c r="H96" s="639">
        <v>98.1</v>
      </c>
      <c r="I96" s="639">
        <v>318.89999999999998</v>
      </c>
      <c r="J96" s="639">
        <v>377.4</v>
      </c>
      <c r="K96" s="639">
        <v>96.1</v>
      </c>
      <c r="L96" s="639">
        <v>62.8</v>
      </c>
      <c r="M96" s="639">
        <v>6357</v>
      </c>
      <c r="N96" s="639">
        <v>76.8</v>
      </c>
      <c r="O96" s="639">
        <v>68.5</v>
      </c>
      <c r="P96" s="639">
        <v>96.8</v>
      </c>
      <c r="Q96" s="639">
        <v>94.6</v>
      </c>
      <c r="R96" s="639">
        <v>98.9</v>
      </c>
      <c r="S96" s="639">
        <v>340.3</v>
      </c>
      <c r="T96" s="639">
        <v>403.3</v>
      </c>
      <c r="U96" s="639">
        <v>97.2</v>
      </c>
      <c r="V96" s="639">
        <v>69.8</v>
      </c>
      <c r="W96" s="639">
        <v>12829</v>
      </c>
      <c r="X96" s="639">
        <v>73</v>
      </c>
      <c r="Y96" s="639">
        <v>64.400000000000006</v>
      </c>
      <c r="Z96" s="639">
        <v>95.9</v>
      </c>
      <c r="AA96" s="639">
        <v>93.6</v>
      </c>
      <c r="AB96" s="639">
        <v>98.5</v>
      </c>
      <c r="AC96" s="639">
        <v>329.5</v>
      </c>
      <c r="AD96" s="639">
        <v>390.2</v>
      </c>
      <c r="AE96" s="639">
        <v>96.7</v>
      </c>
      <c r="AF96" s="639">
        <v>66.3</v>
      </c>
      <c r="AH96" s="643">
        <f t="shared" si="240"/>
        <v>0</v>
      </c>
      <c r="AI96" s="643">
        <f t="shared" si="241"/>
        <v>0</v>
      </c>
      <c r="AJ96" s="643">
        <f t="shared" si="242"/>
        <v>0</v>
      </c>
      <c r="AK96" s="643">
        <f t="shared" si="243"/>
        <v>0</v>
      </c>
      <c r="AL96" s="643">
        <f t="shared" si="244"/>
        <v>0</v>
      </c>
      <c r="AM96" s="643">
        <f t="shared" si="245"/>
        <v>0</v>
      </c>
      <c r="AN96" s="643">
        <f t="shared" si="246"/>
        <v>0</v>
      </c>
      <c r="AO96" s="643">
        <f t="shared" si="247"/>
        <v>0</v>
      </c>
      <c r="AP96" s="643">
        <f t="shared" si="248"/>
        <v>0</v>
      </c>
      <c r="AQ96" s="643">
        <f t="shared" si="249"/>
        <v>0</v>
      </c>
      <c r="AR96" s="643">
        <f t="shared" si="250"/>
        <v>0</v>
      </c>
      <c r="AS96" s="643">
        <f t="shared" si="251"/>
        <v>0</v>
      </c>
      <c r="AT96" s="643">
        <f t="shared" si="252"/>
        <v>0</v>
      </c>
      <c r="AU96" s="643">
        <f t="shared" si="253"/>
        <v>0</v>
      </c>
      <c r="AV96" s="643">
        <f t="shared" si="254"/>
        <v>0</v>
      </c>
      <c r="AW96" s="643">
        <f t="shared" si="255"/>
        <v>0</v>
      </c>
      <c r="AX96" s="643">
        <f t="shared" si="256"/>
        <v>0</v>
      </c>
      <c r="AY96" s="643">
        <f t="shared" si="257"/>
        <v>0</v>
      </c>
      <c r="AZ96" s="643">
        <f t="shared" si="258"/>
        <v>0</v>
      </c>
      <c r="BA96" s="643">
        <f t="shared" si="259"/>
        <v>0</v>
      </c>
      <c r="BB96" s="643">
        <f t="shared" si="260"/>
        <v>0</v>
      </c>
      <c r="BC96" s="643">
        <f t="shared" si="261"/>
        <v>0</v>
      </c>
      <c r="BD96" s="643">
        <f t="shared" si="262"/>
        <v>0</v>
      </c>
      <c r="BE96" s="643">
        <f t="shared" si="263"/>
        <v>0</v>
      </c>
      <c r="BF96" s="643">
        <f t="shared" si="264"/>
        <v>0</v>
      </c>
      <c r="BG96" s="643">
        <f t="shared" si="265"/>
        <v>0</v>
      </c>
      <c r="BH96" s="643">
        <f t="shared" si="266"/>
        <v>0</v>
      </c>
      <c r="BI96" s="643">
        <f t="shared" si="267"/>
        <v>0</v>
      </c>
      <c r="BJ96" s="643">
        <f t="shared" si="268"/>
        <v>0</v>
      </c>
      <c r="BK96" s="643">
        <f t="shared" si="269"/>
        <v>0</v>
      </c>
      <c r="BM96" s="644">
        <f t="shared" si="270"/>
        <v>0</v>
      </c>
      <c r="BN96" s="644">
        <f t="shared" si="271"/>
        <v>0</v>
      </c>
      <c r="BO96" s="644">
        <f t="shared" si="272"/>
        <v>0</v>
      </c>
      <c r="BP96" s="644">
        <f t="shared" si="273"/>
        <v>0</v>
      </c>
      <c r="BQ96" s="644">
        <f t="shared" si="274"/>
        <v>0</v>
      </c>
      <c r="BR96" s="644">
        <f t="shared" si="275"/>
        <v>0</v>
      </c>
      <c r="BS96" s="644">
        <f t="shared" si="276"/>
        <v>0</v>
      </c>
      <c r="BT96" s="644">
        <f t="shared" si="277"/>
        <v>0</v>
      </c>
      <c r="BU96" s="644">
        <f t="shared" si="278"/>
        <v>0</v>
      </c>
      <c r="BV96" s="644">
        <f t="shared" si="279"/>
        <v>0</v>
      </c>
    </row>
    <row r="97" spans="1:74" x14ac:dyDescent="0.2">
      <c r="A97" s="543">
        <v>94</v>
      </c>
      <c r="B97" s="543" t="s">
        <v>286</v>
      </c>
      <c r="C97" s="639">
        <v>1291</v>
      </c>
      <c r="D97" s="639">
        <v>54</v>
      </c>
      <c r="E97" s="639">
        <v>47.9</v>
      </c>
      <c r="F97" s="639">
        <v>93.1</v>
      </c>
      <c r="G97" s="639">
        <v>89.4</v>
      </c>
      <c r="H97" s="639">
        <v>97.4</v>
      </c>
      <c r="I97" s="639">
        <v>286.8</v>
      </c>
      <c r="J97" s="639">
        <v>335.2</v>
      </c>
      <c r="K97" s="639">
        <v>96.1</v>
      </c>
      <c r="L97" s="639">
        <v>50.3</v>
      </c>
      <c r="M97" s="639">
        <v>1191</v>
      </c>
      <c r="N97" s="639">
        <v>65.900000000000006</v>
      </c>
      <c r="O97" s="639">
        <v>57</v>
      </c>
      <c r="P97" s="639">
        <v>95</v>
      </c>
      <c r="Q97" s="639">
        <v>92.1</v>
      </c>
      <c r="R97" s="639">
        <v>98.4</v>
      </c>
      <c r="S97" s="639">
        <v>315.5</v>
      </c>
      <c r="T97" s="639">
        <v>377.3</v>
      </c>
      <c r="U97" s="639">
        <v>96.2</v>
      </c>
      <c r="V97" s="639">
        <v>59.1</v>
      </c>
      <c r="W97" s="639">
        <v>2482</v>
      </c>
      <c r="X97" s="639">
        <v>59.7</v>
      </c>
      <c r="Y97" s="639">
        <v>52.3</v>
      </c>
      <c r="Z97" s="639">
        <v>94</v>
      </c>
      <c r="AA97" s="639">
        <v>90.7</v>
      </c>
      <c r="AB97" s="639">
        <v>97.9</v>
      </c>
      <c r="AC97" s="639">
        <v>300.60000000000002</v>
      </c>
      <c r="AD97" s="639">
        <v>355.4</v>
      </c>
      <c r="AE97" s="639">
        <v>96.2</v>
      </c>
      <c r="AF97" s="639">
        <v>54.6</v>
      </c>
      <c r="AH97" s="643">
        <f t="shared" si="240"/>
        <v>0</v>
      </c>
      <c r="AI97" s="643">
        <f t="shared" si="241"/>
        <v>0</v>
      </c>
      <c r="AJ97" s="643">
        <f t="shared" si="242"/>
        <v>0</v>
      </c>
      <c r="AK97" s="643">
        <f t="shared" si="243"/>
        <v>0</v>
      </c>
      <c r="AL97" s="643">
        <f t="shared" si="244"/>
        <v>0</v>
      </c>
      <c r="AM97" s="643">
        <f t="shared" si="245"/>
        <v>0</v>
      </c>
      <c r="AN97" s="643">
        <f t="shared" si="246"/>
        <v>0</v>
      </c>
      <c r="AO97" s="643">
        <f t="shared" si="247"/>
        <v>0</v>
      </c>
      <c r="AP97" s="643">
        <f t="shared" si="248"/>
        <v>0</v>
      </c>
      <c r="AQ97" s="643">
        <f t="shared" si="249"/>
        <v>0</v>
      </c>
      <c r="AR97" s="643">
        <f t="shared" si="250"/>
        <v>0</v>
      </c>
      <c r="AS97" s="643">
        <f t="shared" si="251"/>
        <v>0</v>
      </c>
      <c r="AT97" s="643">
        <f t="shared" si="252"/>
        <v>0</v>
      </c>
      <c r="AU97" s="643">
        <f t="shared" si="253"/>
        <v>0</v>
      </c>
      <c r="AV97" s="643">
        <f t="shared" si="254"/>
        <v>0</v>
      </c>
      <c r="AW97" s="643">
        <f t="shared" si="255"/>
        <v>0</v>
      </c>
      <c r="AX97" s="643">
        <f t="shared" si="256"/>
        <v>0</v>
      </c>
      <c r="AY97" s="643">
        <f t="shared" si="257"/>
        <v>0</v>
      </c>
      <c r="AZ97" s="643">
        <f t="shared" si="258"/>
        <v>0</v>
      </c>
      <c r="BA97" s="643">
        <f t="shared" si="259"/>
        <v>0</v>
      </c>
      <c r="BB97" s="643">
        <f t="shared" si="260"/>
        <v>0</v>
      </c>
      <c r="BC97" s="643">
        <f t="shared" si="261"/>
        <v>0</v>
      </c>
      <c r="BD97" s="643">
        <f t="shared" si="262"/>
        <v>0</v>
      </c>
      <c r="BE97" s="643">
        <f t="shared" si="263"/>
        <v>0</v>
      </c>
      <c r="BF97" s="643">
        <f t="shared" si="264"/>
        <v>0</v>
      </c>
      <c r="BG97" s="643">
        <f t="shared" si="265"/>
        <v>0</v>
      </c>
      <c r="BH97" s="643">
        <f t="shared" si="266"/>
        <v>0</v>
      </c>
      <c r="BI97" s="643">
        <f t="shared" si="267"/>
        <v>0</v>
      </c>
      <c r="BJ97" s="643">
        <f t="shared" si="268"/>
        <v>0</v>
      </c>
      <c r="BK97" s="643">
        <f t="shared" si="269"/>
        <v>0</v>
      </c>
      <c r="BM97" s="644">
        <f t="shared" si="270"/>
        <v>0</v>
      </c>
      <c r="BN97" s="644">
        <f t="shared" si="271"/>
        <v>0</v>
      </c>
      <c r="BO97" s="644">
        <f t="shared" si="272"/>
        <v>0</v>
      </c>
      <c r="BP97" s="644">
        <f t="shared" si="273"/>
        <v>0</v>
      </c>
      <c r="BQ97" s="644">
        <f t="shared" si="274"/>
        <v>0</v>
      </c>
      <c r="BR97" s="644">
        <f t="shared" si="275"/>
        <v>0</v>
      </c>
      <c r="BS97" s="644">
        <f t="shared" si="276"/>
        <v>0</v>
      </c>
      <c r="BT97" s="644">
        <f t="shared" si="277"/>
        <v>0</v>
      </c>
      <c r="BU97" s="644">
        <f t="shared" si="278"/>
        <v>0</v>
      </c>
      <c r="BV97" s="644">
        <f t="shared" si="279"/>
        <v>0</v>
      </c>
    </row>
    <row r="98" spans="1:74" x14ac:dyDescent="0.2">
      <c r="A98" s="543">
        <v>95</v>
      </c>
      <c r="B98" s="543" t="s">
        <v>288</v>
      </c>
      <c r="C98" s="639">
        <v>4203</v>
      </c>
      <c r="D98" s="639">
        <v>58.1</v>
      </c>
      <c r="E98" s="639">
        <v>48.6</v>
      </c>
      <c r="F98" s="639">
        <v>93.7</v>
      </c>
      <c r="G98" s="639">
        <v>91.2</v>
      </c>
      <c r="H98" s="639">
        <v>97.5</v>
      </c>
      <c r="I98" s="639">
        <v>294.39999999999998</v>
      </c>
      <c r="J98" s="639">
        <v>348.2</v>
      </c>
      <c r="K98" s="639">
        <v>95.2</v>
      </c>
      <c r="L98" s="639">
        <v>51.5</v>
      </c>
      <c r="M98" s="639">
        <v>4110</v>
      </c>
      <c r="N98" s="639">
        <v>68.900000000000006</v>
      </c>
      <c r="O98" s="639">
        <v>59.1</v>
      </c>
      <c r="P98" s="639">
        <v>95.8</v>
      </c>
      <c r="Q98" s="639">
        <v>93.1</v>
      </c>
      <c r="R98" s="639">
        <v>98.4</v>
      </c>
      <c r="S98" s="639">
        <v>317.60000000000002</v>
      </c>
      <c r="T98" s="639">
        <v>380.4</v>
      </c>
      <c r="U98" s="639">
        <v>96.5</v>
      </c>
      <c r="V98" s="639">
        <v>60.9</v>
      </c>
      <c r="W98" s="639">
        <v>8313</v>
      </c>
      <c r="X98" s="639">
        <v>63.4</v>
      </c>
      <c r="Y98" s="639">
        <v>53.8</v>
      </c>
      <c r="Z98" s="639">
        <v>94.7</v>
      </c>
      <c r="AA98" s="639">
        <v>92.2</v>
      </c>
      <c r="AB98" s="639">
        <v>98</v>
      </c>
      <c r="AC98" s="639">
        <v>305.89999999999998</v>
      </c>
      <c r="AD98" s="639">
        <v>364.1</v>
      </c>
      <c r="AE98" s="639">
        <v>95.9</v>
      </c>
      <c r="AF98" s="639">
        <v>56.1</v>
      </c>
      <c r="AH98" s="643">
        <f t="shared" si="240"/>
        <v>0</v>
      </c>
      <c r="AI98" s="643">
        <f t="shared" si="241"/>
        <v>0</v>
      </c>
      <c r="AJ98" s="643">
        <f t="shared" si="242"/>
        <v>0</v>
      </c>
      <c r="AK98" s="643">
        <f t="shared" si="243"/>
        <v>0</v>
      </c>
      <c r="AL98" s="643">
        <f t="shared" si="244"/>
        <v>0</v>
      </c>
      <c r="AM98" s="643">
        <f t="shared" si="245"/>
        <v>0</v>
      </c>
      <c r="AN98" s="643">
        <f t="shared" si="246"/>
        <v>0</v>
      </c>
      <c r="AO98" s="643">
        <f t="shared" si="247"/>
        <v>0</v>
      </c>
      <c r="AP98" s="643">
        <f t="shared" si="248"/>
        <v>0</v>
      </c>
      <c r="AQ98" s="643">
        <f t="shared" si="249"/>
        <v>0</v>
      </c>
      <c r="AR98" s="643">
        <f t="shared" si="250"/>
        <v>0</v>
      </c>
      <c r="AS98" s="643">
        <f t="shared" si="251"/>
        <v>0</v>
      </c>
      <c r="AT98" s="643">
        <f t="shared" si="252"/>
        <v>0</v>
      </c>
      <c r="AU98" s="643">
        <f t="shared" si="253"/>
        <v>0</v>
      </c>
      <c r="AV98" s="643">
        <f t="shared" si="254"/>
        <v>0</v>
      </c>
      <c r="AW98" s="643">
        <f t="shared" si="255"/>
        <v>0</v>
      </c>
      <c r="AX98" s="643">
        <f t="shared" si="256"/>
        <v>0</v>
      </c>
      <c r="AY98" s="643">
        <f t="shared" si="257"/>
        <v>0</v>
      </c>
      <c r="AZ98" s="643">
        <f t="shared" si="258"/>
        <v>0</v>
      </c>
      <c r="BA98" s="643">
        <f t="shared" si="259"/>
        <v>0</v>
      </c>
      <c r="BB98" s="643">
        <f t="shared" si="260"/>
        <v>0</v>
      </c>
      <c r="BC98" s="643">
        <f t="shared" si="261"/>
        <v>0</v>
      </c>
      <c r="BD98" s="643">
        <f t="shared" si="262"/>
        <v>0</v>
      </c>
      <c r="BE98" s="643">
        <f t="shared" si="263"/>
        <v>0</v>
      </c>
      <c r="BF98" s="643">
        <f t="shared" si="264"/>
        <v>0</v>
      </c>
      <c r="BG98" s="643">
        <f t="shared" si="265"/>
        <v>0</v>
      </c>
      <c r="BH98" s="643">
        <f t="shared" si="266"/>
        <v>0</v>
      </c>
      <c r="BI98" s="643">
        <f t="shared" si="267"/>
        <v>0</v>
      </c>
      <c r="BJ98" s="643">
        <f t="shared" si="268"/>
        <v>0</v>
      </c>
      <c r="BK98" s="643">
        <f t="shared" si="269"/>
        <v>0</v>
      </c>
      <c r="BM98" s="644">
        <f t="shared" si="270"/>
        <v>0</v>
      </c>
      <c r="BN98" s="644">
        <f t="shared" si="271"/>
        <v>0</v>
      </c>
      <c r="BO98" s="644">
        <f t="shared" si="272"/>
        <v>0</v>
      </c>
      <c r="BP98" s="644">
        <f t="shared" si="273"/>
        <v>0</v>
      </c>
      <c r="BQ98" s="644">
        <f t="shared" si="274"/>
        <v>0</v>
      </c>
      <c r="BR98" s="644">
        <f t="shared" si="275"/>
        <v>0</v>
      </c>
      <c r="BS98" s="644">
        <f t="shared" si="276"/>
        <v>0</v>
      </c>
      <c r="BT98" s="644">
        <f t="shared" si="277"/>
        <v>0</v>
      </c>
      <c r="BU98" s="644">
        <f t="shared" si="278"/>
        <v>0</v>
      </c>
      <c r="BV98" s="644">
        <f t="shared" si="279"/>
        <v>0</v>
      </c>
    </row>
    <row r="99" spans="1:74" x14ac:dyDescent="0.2">
      <c r="A99" s="543">
        <v>96</v>
      </c>
      <c r="B99" s="543" t="s">
        <v>290</v>
      </c>
      <c r="C99" s="639">
        <v>1190</v>
      </c>
      <c r="D99" s="639">
        <v>50.7</v>
      </c>
      <c r="E99" s="639">
        <v>43.7</v>
      </c>
      <c r="F99" s="639">
        <v>90.8</v>
      </c>
      <c r="G99" s="639">
        <v>87.5</v>
      </c>
      <c r="H99" s="639">
        <v>97.1</v>
      </c>
      <c r="I99" s="639">
        <v>277.7</v>
      </c>
      <c r="J99" s="639">
        <v>325</v>
      </c>
      <c r="K99" s="639">
        <v>93</v>
      </c>
      <c r="L99" s="639">
        <v>48.7</v>
      </c>
      <c r="M99" s="639">
        <v>1065</v>
      </c>
      <c r="N99" s="639">
        <v>60.9</v>
      </c>
      <c r="O99" s="639">
        <v>52.1</v>
      </c>
      <c r="P99" s="639">
        <v>94.9</v>
      </c>
      <c r="Q99" s="639">
        <v>91.5</v>
      </c>
      <c r="R99" s="639">
        <v>98.6</v>
      </c>
      <c r="S99" s="639">
        <v>302.10000000000002</v>
      </c>
      <c r="T99" s="639">
        <v>355.2</v>
      </c>
      <c r="U99" s="639">
        <v>96.7</v>
      </c>
      <c r="V99" s="639">
        <v>55.7</v>
      </c>
      <c r="W99" s="639">
        <v>2255</v>
      </c>
      <c r="X99" s="639">
        <v>55.5</v>
      </c>
      <c r="Y99" s="639">
        <v>47.7</v>
      </c>
      <c r="Z99" s="639">
        <v>92.8</v>
      </c>
      <c r="AA99" s="639">
        <v>89.4</v>
      </c>
      <c r="AB99" s="639">
        <v>97.8</v>
      </c>
      <c r="AC99" s="639">
        <v>289.2</v>
      </c>
      <c r="AD99" s="639">
        <v>339.2</v>
      </c>
      <c r="AE99" s="639">
        <v>94.8</v>
      </c>
      <c r="AF99" s="639">
        <v>52</v>
      </c>
      <c r="AH99" s="643">
        <f t="shared" si="240"/>
        <v>0</v>
      </c>
      <c r="AI99" s="643">
        <f t="shared" si="241"/>
        <v>0</v>
      </c>
      <c r="AJ99" s="643">
        <f t="shared" si="242"/>
        <v>0</v>
      </c>
      <c r="AK99" s="643">
        <f t="shared" si="243"/>
        <v>0</v>
      </c>
      <c r="AL99" s="643">
        <f t="shared" si="244"/>
        <v>0</v>
      </c>
      <c r="AM99" s="643">
        <f t="shared" si="245"/>
        <v>0</v>
      </c>
      <c r="AN99" s="643">
        <f t="shared" si="246"/>
        <v>0</v>
      </c>
      <c r="AO99" s="643">
        <f t="shared" si="247"/>
        <v>0</v>
      </c>
      <c r="AP99" s="643">
        <f t="shared" si="248"/>
        <v>0</v>
      </c>
      <c r="AQ99" s="643">
        <f t="shared" si="249"/>
        <v>0</v>
      </c>
      <c r="AR99" s="643">
        <f t="shared" si="250"/>
        <v>0</v>
      </c>
      <c r="AS99" s="643">
        <f t="shared" si="251"/>
        <v>0</v>
      </c>
      <c r="AT99" s="643">
        <f t="shared" si="252"/>
        <v>0</v>
      </c>
      <c r="AU99" s="643">
        <f t="shared" si="253"/>
        <v>0</v>
      </c>
      <c r="AV99" s="643">
        <f t="shared" si="254"/>
        <v>0</v>
      </c>
      <c r="AW99" s="643">
        <f t="shared" si="255"/>
        <v>0</v>
      </c>
      <c r="AX99" s="643">
        <f t="shared" si="256"/>
        <v>0</v>
      </c>
      <c r="AY99" s="643">
        <f t="shared" si="257"/>
        <v>0</v>
      </c>
      <c r="AZ99" s="643">
        <f t="shared" si="258"/>
        <v>0</v>
      </c>
      <c r="BA99" s="643">
        <f t="shared" si="259"/>
        <v>0</v>
      </c>
      <c r="BB99" s="643">
        <f t="shared" si="260"/>
        <v>0</v>
      </c>
      <c r="BC99" s="643">
        <f t="shared" si="261"/>
        <v>0</v>
      </c>
      <c r="BD99" s="643">
        <f t="shared" si="262"/>
        <v>0</v>
      </c>
      <c r="BE99" s="643">
        <f t="shared" si="263"/>
        <v>0</v>
      </c>
      <c r="BF99" s="643">
        <f t="shared" si="264"/>
        <v>0</v>
      </c>
      <c r="BG99" s="643">
        <f t="shared" si="265"/>
        <v>0</v>
      </c>
      <c r="BH99" s="643">
        <f t="shared" si="266"/>
        <v>0</v>
      </c>
      <c r="BI99" s="643">
        <f t="shared" si="267"/>
        <v>0</v>
      </c>
      <c r="BJ99" s="643">
        <f t="shared" si="268"/>
        <v>0</v>
      </c>
      <c r="BK99" s="643">
        <f t="shared" si="269"/>
        <v>0</v>
      </c>
      <c r="BM99" s="644">
        <f t="shared" si="270"/>
        <v>0</v>
      </c>
      <c r="BN99" s="644">
        <f t="shared" si="271"/>
        <v>0</v>
      </c>
      <c r="BO99" s="644">
        <f t="shared" si="272"/>
        <v>0</v>
      </c>
      <c r="BP99" s="644">
        <f t="shared" si="273"/>
        <v>0</v>
      </c>
      <c r="BQ99" s="644">
        <f t="shared" si="274"/>
        <v>0</v>
      </c>
      <c r="BR99" s="644">
        <f t="shared" si="275"/>
        <v>0</v>
      </c>
      <c r="BS99" s="644">
        <f t="shared" si="276"/>
        <v>0</v>
      </c>
      <c r="BT99" s="644">
        <f t="shared" si="277"/>
        <v>0</v>
      </c>
      <c r="BU99" s="644">
        <f t="shared" si="278"/>
        <v>0</v>
      </c>
      <c r="BV99" s="644">
        <f t="shared" si="279"/>
        <v>0</v>
      </c>
    </row>
    <row r="100" spans="1:74" x14ac:dyDescent="0.2">
      <c r="A100" s="543">
        <v>97</v>
      </c>
      <c r="B100" s="543" t="s">
        <v>292</v>
      </c>
      <c r="C100" s="639">
        <v>1094</v>
      </c>
      <c r="D100" s="639">
        <v>66.900000000000006</v>
      </c>
      <c r="E100" s="639">
        <v>60.8</v>
      </c>
      <c r="F100" s="639">
        <v>93</v>
      </c>
      <c r="G100" s="639">
        <v>91.7</v>
      </c>
      <c r="H100" s="639">
        <v>97.3</v>
      </c>
      <c r="I100" s="639">
        <v>320.60000000000002</v>
      </c>
      <c r="J100" s="639">
        <v>401.1</v>
      </c>
      <c r="K100" s="639">
        <v>95.5</v>
      </c>
      <c r="L100" s="639">
        <v>63.3</v>
      </c>
      <c r="M100" s="639">
        <v>1030</v>
      </c>
      <c r="N100" s="639">
        <v>73.099999999999994</v>
      </c>
      <c r="O100" s="639">
        <v>67.3</v>
      </c>
      <c r="P100" s="639">
        <v>95.7</v>
      </c>
      <c r="Q100" s="639">
        <v>93.9</v>
      </c>
      <c r="R100" s="639">
        <v>98.6</v>
      </c>
      <c r="S100" s="639">
        <v>339.2</v>
      </c>
      <c r="T100" s="639">
        <v>434.2</v>
      </c>
      <c r="U100" s="639">
        <v>96.8</v>
      </c>
      <c r="V100" s="639">
        <v>68.3</v>
      </c>
      <c r="W100" s="639">
        <v>2124</v>
      </c>
      <c r="X100" s="639">
        <v>69.900000000000006</v>
      </c>
      <c r="Y100" s="639">
        <v>63.9</v>
      </c>
      <c r="Z100" s="639">
        <v>94.3</v>
      </c>
      <c r="AA100" s="639">
        <v>92.7</v>
      </c>
      <c r="AB100" s="639">
        <v>97.9</v>
      </c>
      <c r="AC100" s="639">
        <v>329.6</v>
      </c>
      <c r="AD100" s="639">
        <v>417.2</v>
      </c>
      <c r="AE100" s="639">
        <v>96.1</v>
      </c>
      <c r="AF100" s="639">
        <v>65.7</v>
      </c>
      <c r="AH100" s="643">
        <f t="shared" si="240"/>
        <v>0</v>
      </c>
      <c r="AI100" s="643">
        <f t="shared" si="241"/>
        <v>0</v>
      </c>
      <c r="AJ100" s="643">
        <f t="shared" si="242"/>
        <v>0</v>
      </c>
      <c r="AK100" s="643">
        <f t="shared" si="243"/>
        <v>0</v>
      </c>
      <c r="AL100" s="643">
        <f t="shared" si="244"/>
        <v>0</v>
      </c>
      <c r="AM100" s="643">
        <f t="shared" si="245"/>
        <v>0</v>
      </c>
      <c r="AN100" s="643">
        <f t="shared" si="246"/>
        <v>0</v>
      </c>
      <c r="AO100" s="643">
        <f t="shared" si="247"/>
        <v>0</v>
      </c>
      <c r="AP100" s="643">
        <f t="shared" si="248"/>
        <v>0</v>
      </c>
      <c r="AQ100" s="643">
        <f t="shared" si="249"/>
        <v>0</v>
      </c>
      <c r="AR100" s="643">
        <f t="shared" si="250"/>
        <v>0</v>
      </c>
      <c r="AS100" s="643">
        <f t="shared" si="251"/>
        <v>0</v>
      </c>
      <c r="AT100" s="643">
        <f t="shared" si="252"/>
        <v>0</v>
      </c>
      <c r="AU100" s="643">
        <f t="shared" si="253"/>
        <v>0</v>
      </c>
      <c r="AV100" s="643">
        <f t="shared" si="254"/>
        <v>0</v>
      </c>
      <c r="AW100" s="643">
        <f t="shared" si="255"/>
        <v>0</v>
      </c>
      <c r="AX100" s="643">
        <f t="shared" si="256"/>
        <v>0</v>
      </c>
      <c r="AY100" s="643">
        <f t="shared" si="257"/>
        <v>0</v>
      </c>
      <c r="AZ100" s="643">
        <f t="shared" si="258"/>
        <v>0</v>
      </c>
      <c r="BA100" s="643">
        <f t="shared" si="259"/>
        <v>0</v>
      </c>
      <c r="BB100" s="643">
        <f t="shared" si="260"/>
        <v>0</v>
      </c>
      <c r="BC100" s="643">
        <f t="shared" si="261"/>
        <v>0</v>
      </c>
      <c r="BD100" s="643">
        <f t="shared" si="262"/>
        <v>0</v>
      </c>
      <c r="BE100" s="643">
        <f t="shared" si="263"/>
        <v>0</v>
      </c>
      <c r="BF100" s="643">
        <f t="shared" si="264"/>
        <v>0</v>
      </c>
      <c r="BG100" s="643">
        <f t="shared" si="265"/>
        <v>0</v>
      </c>
      <c r="BH100" s="643">
        <f t="shared" si="266"/>
        <v>0</v>
      </c>
      <c r="BI100" s="643">
        <f t="shared" si="267"/>
        <v>0</v>
      </c>
      <c r="BJ100" s="643">
        <f t="shared" si="268"/>
        <v>0</v>
      </c>
      <c r="BK100" s="643">
        <f t="shared" si="269"/>
        <v>0</v>
      </c>
      <c r="BM100" s="644">
        <f t="shared" si="270"/>
        <v>0</v>
      </c>
      <c r="BN100" s="644">
        <f t="shared" si="271"/>
        <v>0</v>
      </c>
      <c r="BO100" s="644">
        <f t="shared" si="272"/>
        <v>0</v>
      </c>
      <c r="BP100" s="644">
        <f t="shared" si="273"/>
        <v>0</v>
      </c>
      <c r="BQ100" s="644">
        <f t="shared" si="274"/>
        <v>0</v>
      </c>
      <c r="BR100" s="644">
        <f t="shared" si="275"/>
        <v>0</v>
      </c>
      <c r="BS100" s="644">
        <f t="shared" si="276"/>
        <v>0</v>
      </c>
      <c r="BT100" s="644">
        <f t="shared" si="277"/>
        <v>0</v>
      </c>
      <c r="BU100" s="644">
        <f t="shared" si="278"/>
        <v>0</v>
      </c>
      <c r="BV100" s="644">
        <f t="shared" si="279"/>
        <v>0</v>
      </c>
    </row>
    <row r="101" spans="1:74" x14ac:dyDescent="0.2">
      <c r="A101" s="543">
        <v>98</v>
      </c>
      <c r="B101" s="543" t="s">
        <v>294</v>
      </c>
      <c r="C101" s="639">
        <v>3761</v>
      </c>
      <c r="D101" s="639">
        <v>56.1</v>
      </c>
      <c r="E101" s="639">
        <v>48.1</v>
      </c>
      <c r="F101" s="639">
        <v>93.4</v>
      </c>
      <c r="G101" s="639">
        <v>91.5</v>
      </c>
      <c r="H101" s="639">
        <v>97.9</v>
      </c>
      <c r="I101" s="639">
        <v>292</v>
      </c>
      <c r="J101" s="639">
        <v>345.3</v>
      </c>
      <c r="K101" s="639">
        <v>95.5</v>
      </c>
      <c r="L101" s="639">
        <v>50.9</v>
      </c>
      <c r="M101" s="639">
        <v>3658</v>
      </c>
      <c r="N101" s="639">
        <v>69.3</v>
      </c>
      <c r="O101" s="639">
        <v>58.7</v>
      </c>
      <c r="P101" s="639">
        <v>95.4</v>
      </c>
      <c r="Q101" s="639">
        <v>93.2</v>
      </c>
      <c r="R101" s="639">
        <v>98.5</v>
      </c>
      <c r="S101" s="639">
        <v>318.89999999999998</v>
      </c>
      <c r="T101" s="639">
        <v>380.7</v>
      </c>
      <c r="U101" s="639">
        <v>96.7</v>
      </c>
      <c r="V101" s="639">
        <v>60.6</v>
      </c>
      <c r="W101" s="639">
        <v>7419</v>
      </c>
      <c r="X101" s="639">
        <v>62.6</v>
      </c>
      <c r="Y101" s="639">
        <v>53.4</v>
      </c>
      <c r="Z101" s="639">
        <v>94.4</v>
      </c>
      <c r="AA101" s="639">
        <v>92.3</v>
      </c>
      <c r="AB101" s="639">
        <v>98.2</v>
      </c>
      <c r="AC101" s="639">
        <v>305.3</v>
      </c>
      <c r="AD101" s="639">
        <v>362.7</v>
      </c>
      <c r="AE101" s="639">
        <v>96.1</v>
      </c>
      <c r="AF101" s="639">
        <v>55.7</v>
      </c>
      <c r="AH101" s="643">
        <f t="shared" si="240"/>
        <v>0</v>
      </c>
      <c r="AI101" s="643">
        <f t="shared" si="241"/>
        <v>0</v>
      </c>
      <c r="AJ101" s="643">
        <f t="shared" si="242"/>
        <v>0</v>
      </c>
      <c r="AK101" s="643">
        <f t="shared" si="243"/>
        <v>0</v>
      </c>
      <c r="AL101" s="643">
        <f t="shared" si="244"/>
        <v>0</v>
      </c>
      <c r="AM101" s="643">
        <f t="shared" si="245"/>
        <v>0</v>
      </c>
      <c r="AN101" s="643">
        <f t="shared" si="246"/>
        <v>0</v>
      </c>
      <c r="AO101" s="643">
        <f t="shared" si="247"/>
        <v>0</v>
      </c>
      <c r="AP101" s="643">
        <f t="shared" si="248"/>
        <v>0</v>
      </c>
      <c r="AQ101" s="643">
        <f t="shared" si="249"/>
        <v>0</v>
      </c>
      <c r="AR101" s="643">
        <f t="shared" si="250"/>
        <v>0</v>
      </c>
      <c r="AS101" s="643">
        <f t="shared" si="251"/>
        <v>0</v>
      </c>
      <c r="AT101" s="643">
        <f t="shared" si="252"/>
        <v>0</v>
      </c>
      <c r="AU101" s="643">
        <f t="shared" si="253"/>
        <v>0</v>
      </c>
      <c r="AV101" s="643">
        <f t="shared" si="254"/>
        <v>0</v>
      </c>
      <c r="AW101" s="643">
        <f t="shared" si="255"/>
        <v>0</v>
      </c>
      <c r="AX101" s="643">
        <f t="shared" si="256"/>
        <v>0</v>
      </c>
      <c r="AY101" s="643">
        <f t="shared" si="257"/>
        <v>0</v>
      </c>
      <c r="AZ101" s="643">
        <f t="shared" si="258"/>
        <v>0</v>
      </c>
      <c r="BA101" s="643">
        <f t="shared" si="259"/>
        <v>0</v>
      </c>
      <c r="BB101" s="643">
        <f t="shared" si="260"/>
        <v>0</v>
      </c>
      <c r="BC101" s="643">
        <f t="shared" si="261"/>
        <v>0</v>
      </c>
      <c r="BD101" s="643">
        <f t="shared" si="262"/>
        <v>0</v>
      </c>
      <c r="BE101" s="643">
        <f t="shared" si="263"/>
        <v>0</v>
      </c>
      <c r="BF101" s="643">
        <f t="shared" si="264"/>
        <v>0</v>
      </c>
      <c r="BG101" s="643">
        <f t="shared" si="265"/>
        <v>0</v>
      </c>
      <c r="BH101" s="643">
        <f t="shared" si="266"/>
        <v>0</v>
      </c>
      <c r="BI101" s="643">
        <f t="shared" si="267"/>
        <v>0</v>
      </c>
      <c r="BJ101" s="643">
        <f t="shared" si="268"/>
        <v>0</v>
      </c>
      <c r="BK101" s="643">
        <f t="shared" si="269"/>
        <v>0</v>
      </c>
      <c r="BM101" s="644">
        <f t="shared" si="270"/>
        <v>0</v>
      </c>
      <c r="BN101" s="644">
        <f t="shared" si="271"/>
        <v>0</v>
      </c>
      <c r="BO101" s="644">
        <f t="shared" si="272"/>
        <v>0</v>
      </c>
      <c r="BP101" s="644">
        <f t="shared" si="273"/>
        <v>0</v>
      </c>
      <c r="BQ101" s="644">
        <f t="shared" si="274"/>
        <v>0</v>
      </c>
      <c r="BR101" s="644">
        <f t="shared" si="275"/>
        <v>0</v>
      </c>
      <c r="BS101" s="644">
        <f t="shared" si="276"/>
        <v>0</v>
      </c>
      <c r="BT101" s="644">
        <f t="shared" si="277"/>
        <v>0</v>
      </c>
      <c r="BU101" s="644">
        <f t="shared" si="278"/>
        <v>0</v>
      </c>
      <c r="BV101" s="644">
        <f t="shared" si="279"/>
        <v>0</v>
      </c>
    </row>
    <row r="102" spans="1:74" x14ac:dyDescent="0.2">
      <c r="A102" s="543">
        <v>99</v>
      </c>
      <c r="B102" s="543" t="s">
        <v>296</v>
      </c>
      <c r="C102" s="639">
        <v>881</v>
      </c>
      <c r="D102" s="639">
        <v>58</v>
      </c>
      <c r="E102" s="639">
        <v>46.9</v>
      </c>
      <c r="F102" s="639">
        <v>92.5</v>
      </c>
      <c r="G102" s="639">
        <v>88.1</v>
      </c>
      <c r="H102" s="639">
        <v>98.3</v>
      </c>
      <c r="I102" s="639">
        <v>289.60000000000002</v>
      </c>
      <c r="J102" s="639">
        <v>346.3</v>
      </c>
      <c r="K102" s="639">
        <v>95.7</v>
      </c>
      <c r="L102" s="639">
        <v>48.9</v>
      </c>
      <c r="M102" s="639">
        <v>886</v>
      </c>
      <c r="N102" s="639">
        <v>69.5</v>
      </c>
      <c r="O102" s="639">
        <v>56.5</v>
      </c>
      <c r="P102" s="639">
        <v>95.5</v>
      </c>
      <c r="Q102" s="639">
        <v>92.2</v>
      </c>
      <c r="R102" s="639">
        <v>99.3</v>
      </c>
      <c r="S102" s="639">
        <v>315.8</v>
      </c>
      <c r="T102" s="639">
        <v>385.6</v>
      </c>
      <c r="U102" s="639">
        <v>97.2</v>
      </c>
      <c r="V102" s="639">
        <v>57.8</v>
      </c>
      <c r="W102" s="639">
        <v>1767</v>
      </c>
      <c r="X102" s="639">
        <v>63.8</v>
      </c>
      <c r="Y102" s="639">
        <v>51.7</v>
      </c>
      <c r="Z102" s="639">
        <v>94</v>
      </c>
      <c r="AA102" s="639">
        <v>90.2</v>
      </c>
      <c r="AB102" s="639">
        <v>98.8</v>
      </c>
      <c r="AC102" s="639">
        <v>302.7</v>
      </c>
      <c r="AD102" s="639">
        <v>366</v>
      </c>
      <c r="AE102" s="639">
        <v>96.4</v>
      </c>
      <c r="AF102" s="639">
        <v>53.4</v>
      </c>
      <c r="AH102" s="643">
        <f t="shared" si="240"/>
        <v>0</v>
      </c>
      <c r="AI102" s="643">
        <f t="shared" si="241"/>
        <v>0</v>
      </c>
      <c r="AJ102" s="643">
        <f t="shared" si="242"/>
        <v>0</v>
      </c>
      <c r="AK102" s="643">
        <f t="shared" si="243"/>
        <v>0</v>
      </c>
      <c r="AL102" s="643">
        <f t="shared" si="244"/>
        <v>0</v>
      </c>
      <c r="AM102" s="643">
        <f t="shared" si="245"/>
        <v>0</v>
      </c>
      <c r="AN102" s="643">
        <f t="shared" si="246"/>
        <v>0</v>
      </c>
      <c r="AO102" s="643">
        <f t="shared" si="247"/>
        <v>0</v>
      </c>
      <c r="AP102" s="643">
        <f t="shared" si="248"/>
        <v>0</v>
      </c>
      <c r="AQ102" s="643">
        <f t="shared" si="249"/>
        <v>0</v>
      </c>
      <c r="AR102" s="643">
        <f t="shared" si="250"/>
        <v>0</v>
      </c>
      <c r="AS102" s="643">
        <f t="shared" si="251"/>
        <v>0</v>
      </c>
      <c r="AT102" s="643">
        <f t="shared" si="252"/>
        <v>0</v>
      </c>
      <c r="AU102" s="643">
        <f t="shared" si="253"/>
        <v>0</v>
      </c>
      <c r="AV102" s="643">
        <f t="shared" si="254"/>
        <v>0</v>
      </c>
      <c r="AW102" s="643">
        <f t="shared" si="255"/>
        <v>0</v>
      </c>
      <c r="AX102" s="643">
        <f t="shared" si="256"/>
        <v>0</v>
      </c>
      <c r="AY102" s="643">
        <f t="shared" si="257"/>
        <v>0</v>
      </c>
      <c r="AZ102" s="643">
        <f t="shared" si="258"/>
        <v>0</v>
      </c>
      <c r="BA102" s="643">
        <f t="shared" si="259"/>
        <v>0</v>
      </c>
      <c r="BB102" s="643">
        <f t="shared" si="260"/>
        <v>0</v>
      </c>
      <c r="BC102" s="643">
        <f t="shared" si="261"/>
        <v>0</v>
      </c>
      <c r="BD102" s="643">
        <f t="shared" si="262"/>
        <v>0</v>
      </c>
      <c r="BE102" s="643">
        <f t="shared" si="263"/>
        <v>0</v>
      </c>
      <c r="BF102" s="643">
        <f t="shared" si="264"/>
        <v>0</v>
      </c>
      <c r="BG102" s="643">
        <f t="shared" si="265"/>
        <v>0</v>
      </c>
      <c r="BH102" s="643">
        <f t="shared" si="266"/>
        <v>0</v>
      </c>
      <c r="BI102" s="643">
        <f t="shared" si="267"/>
        <v>0</v>
      </c>
      <c r="BJ102" s="643">
        <f t="shared" si="268"/>
        <v>0</v>
      </c>
      <c r="BK102" s="643">
        <f t="shared" si="269"/>
        <v>0</v>
      </c>
      <c r="BM102" s="644">
        <f t="shared" si="270"/>
        <v>0</v>
      </c>
      <c r="BN102" s="644">
        <f t="shared" si="271"/>
        <v>0</v>
      </c>
      <c r="BO102" s="644">
        <f t="shared" si="272"/>
        <v>0</v>
      </c>
      <c r="BP102" s="644">
        <f t="shared" si="273"/>
        <v>0</v>
      </c>
      <c r="BQ102" s="644">
        <f t="shared" si="274"/>
        <v>0</v>
      </c>
      <c r="BR102" s="644">
        <f t="shared" si="275"/>
        <v>0</v>
      </c>
      <c r="BS102" s="644">
        <f t="shared" si="276"/>
        <v>0</v>
      </c>
      <c r="BT102" s="644">
        <f t="shared" si="277"/>
        <v>0</v>
      </c>
      <c r="BU102" s="644">
        <f t="shared" si="278"/>
        <v>0</v>
      </c>
      <c r="BV102" s="644">
        <f t="shared" si="279"/>
        <v>0</v>
      </c>
    </row>
    <row r="103" spans="1:74" x14ac:dyDescent="0.2">
      <c r="A103" s="543">
        <v>100</v>
      </c>
      <c r="B103" s="543"/>
      <c r="C103" s="639"/>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c r="Z103" s="639"/>
      <c r="AA103" s="639"/>
      <c r="AB103" s="639"/>
      <c r="AC103" s="639"/>
      <c r="AD103" s="639"/>
      <c r="AE103" s="639"/>
      <c r="AF103" s="639"/>
    </row>
    <row r="104" spans="1:74" x14ac:dyDescent="0.2">
      <c r="A104" s="543">
        <v>101</v>
      </c>
      <c r="B104" s="543" t="s">
        <v>467</v>
      </c>
      <c r="C104" s="639">
        <v>38440</v>
      </c>
      <c r="D104" s="639">
        <v>65.5</v>
      </c>
      <c r="E104" s="639">
        <v>56</v>
      </c>
      <c r="F104" s="639">
        <v>93.9</v>
      </c>
      <c r="G104" s="639">
        <v>90.7</v>
      </c>
      <c r="H104" s="639">
        <v>97.8</v>
      </c>
      <c r="I104" s="639">
        <v>311.60000000000002</v>
      </c>
      <c r="J104" s="639">
        <v>371.6</v>
      </c>
      <c r="K104" s="639">
        <v>95.2</v>
      </c>
      <c r="L104" s="639">
        <v>58.3</v>
      </c>
      <c r="M104" s="639">
        <v>37603</v>
      </c>
      <c r="N104" s="639">
        <v>75.5</v>
      </c>
      <c r="O104" s="639">
        <v>63</v>
      </c>
      <c r="P104" s="639">
        <v>96.3</v>
      </c>
      <c r="Q104" s="639">
        <v>92.4</v>
      </c>
      <c r="R104" s="639">
        <v>98.6</v>
      </c>
      <c r="S104" s="639">
        <v>336.8</v>
      </c>
      <c r="T104" s="639">
        <v>407.8</v>
      </c>
      <c r="U104" s="639">
        <v>96.6</v>
      </c>
      <c r="V104" s="639">
        <v>64.099999999999994</v>
      </c>
      <c r="W104" s="639">
        <v>76043</v>
      </c>
      <c r="X104" s="639">
        <v>70.400000000000006</v>
      </c>
      <c r="Y104" s="639">
        <v>59.5</v>
      </c>
      <c r="Z104" s="639">
        <v>95.1</v>
      </c>
      <c r="AA104" s="639">
        <v>91.6</v>
      </c>
      <c r="AB104" s="639">
        <v>98.2</v>
      </c>
      <c r="AC104" s="639">
        <v>324.10000000000002</v>
      </c>
      <c r="AD104" s="639">
        <v>389.5</v>
      </c>
      <c r="AE104" s="639">
        <v>95.9</v>
      </c>
      <c r="AF104" s="639">
        <v>61.2</v>
      </c>
      <c r="AH104" s="643">
        <f t="shared" ref="AH104:AH119" si="280">IF(C104="x",1,0)</f>
        <v>0</v>
      </c>
      <c r="AI104" s="643">
        <f t="shared" ref="AI104:AI119" si="281">IF(D104="x",1,0)</f>
        <v>0</v>
      </c>
      <c r="AJ104" s="643">
        <f t="shared" ref="AJ104:AJ119" si="282">IF(E104="x",1,0)</f>
        <v>0</v>
      </c>
      <c r="AK104" s="643">
        <f t="shared" ref="AK104:AK119" si="283">IF(F104="x",1,0)</f>
        <v>0</v>
      </c>
      <c r="AL104" s="643">
        <f t="shared" ref="AL104:AL119" si="284">IF(G104="x",1,0)</f>
        <v>0</v>
      </c>
      <c r="AM104" s="643">
        <f t="shared" ref="AM104:AM119" si="285">IF(H104="x",1,0)</f>
        <v>0</v>
      </c>
      <c r="AN104" s="643">
        <f t="shared" ref="AN104:AN119" si="286">IF(I104="x",1,0)</f>
        <v>0</v>
      </c>
      <c r="AO104" s="643">
        <f t="shared" ref="AO104:AO119" si="287">IF(J104="x",1,0)</f>
        <v>0</v>
      </c>
      <c r="AP104" s="643">
        <f t="shared" ref="AP104:AP119" si="288">IF(K104="x",1,0)</f>
        <v>0</v>
      </c>
      <c r="AQ104" s="643">
        <f t="shared" ref="AQ104:AQ119" si="289">IF(L104="x",1,0)</f>
        <v>0</v>
      </c>
      <c r="AR104" s="643">
        <f t="shared" ref="AR104:AR119" si="290">IF(M104="x",1,0)</f>
        <v>0</v>
      </c>
      <c r="AS104" s="643">
        <f t="shared" ref="AS104:AS119" si="291">IF(N104="x",1,0)</f>
        <v>0</v>
      </c>
      <c r="AT104" s="643">
        <f t="shared" ref="AT104:AT119" si="292">IF(O104="x",1,0)</f>
        <v>0</v>
      </c>
      <c r="AU104" s="643">
        <f t="shared" ref="AU104:AU119" si="293">IF(P104="x",1,0)</f>
        <v>0</v>
      </c>
      <c r="AV104" s="643">
        <f t="shared" ref="AV104:AV119" si="294">IF(Q104="x",1,0)</f>
        <v>0</v>
      </c>
      <c r="AW104" s="643">
        <f t="shared" ref="AW104:AW119" si="295">IF(R104="x",1,0)</f>
        <v>0</v>
      </c>
      <c r="AX104" s="643">
        <f t="shared" ref="AX104:AX119" si="296">IF(S104="x",1,0)</f>
        <v>0</v>
      </c>
      <c r="AY104" s="643">
        <f t="shared" ref="AY104:AY119" si="297">IF(T104="x",1,0)</f>
        <v>0</v>
      </c>
      <c r="AZ104" s="643">
        <f t="shared" ref="AZ104:AZ119" si="298">IF(U104="x",1,0)</f>
        <v>0</v>
      </c>
      <c r="BA104" s="643">
        <f t="shared" ref="BA104:BA119" si="299">IF(V104="x",1,0)</f>
        <v>0</v>
      </c>
      <c r="BB104" s="643">
        <f t="shared" ref="BB104:BB119" si="300">IF(W104="x",1,0)</f>
        <v>0</v>
      </c>
      <c r="BC104" s="643">
        <f t="shared" ref="BC104:BC119" si="301">IF(X104="x",1,0)</f>
        <v>0</v>
      </c>
      <c r="BD104" s="643">
        <f t="shared" ref="BD104:BD119" si="302">IF(Y104="x",1,0)</f>
        <v>0</v>
      </c>
      <c r="BE104" s="643">
        <f t="shared" ref="BE104:BE119" si="303">IF(Z104="x",1,0)</f>
        <v>0</v>
      </c>
      <c r="BF104" s="643">
        <f t="shared" ref="BF104:BF119" si="304">IF(AA104="x",1,0)</f>
        <v>0</v>
      </c>
      <c r="BG104" s="643">
        <f t="shared" ref="BG104:BG119" si="305">IF(AB104="x",1,0)</f>
        <v>0</v>
      </c>
      <c r="BH104" s="643">
        <f t="shared" ref="BH104:BH119" si="306">IF(AC104="x",1,0)</f>
        <v>0</v>
      </c>
      <c r="BI104" s="643">
        <f t="shared" ref="BI104:BI119" si="307">IF(AD104="x",1,0)</f>
        <v>0</v>
      </c>
      <c r="BJ104" s="643">
        <f t="shared" ref="BJ104:BJ119" si="308">IF(AE104="x",1,0)</f>
        <v>0</v>
      </c>
      <c r="BK104" s="643">
        <f t="shared" ref="BK104:BK119" si="309">IF(AF104="x",1,0)</f>
        <v>0</v>
      </c>
      <c r="BM104" s="644">
        <f t="shared" ref="BM104:BM119" si="310">SUM(BB104,AR104,AH104)</f>
        <v>0</v>
      </c>
      <c r="BN104" s="644">
        <f t="shared" ref="BN104:BN119" si="311">SUM(BC104,AS104,AI104)</f>
        <v>0</v>
      </c>
      <c r="BO104" s="644">
        <f t="shared" ref="BO104:BO119" si="312">SUM(BD104,AT104,AJ104)</f>
        <v>0</v>
      </c>
      <c r="BP104" s="644">
        <f t="shared" ref="BP104:BP119" si="313">SUM(BE104,AU104,AK104)</f>
        <v>0</v>
      </c>
      <c r="BQ104" s="644">
        <f t="shared" ref="BQ104:BQ119" si="314">SUM(BF104,AV104,AL104)</f>
        <v>0</v>
      </c>
      <c r="BR104" s="644">
        <f t="shared" ref="BR104:BR119" si="315">SUM(BG104,AW104,AM104)</f>
        <v>0</v>
      </c>
      <c r="BS104" s="644">
        <f t="shared" ref="BS104:BS119" si="316">SUM(BH104,AX104,AN104)</f>
        <v>0</v>
      </c>
      <c r="BT104" s="644">
        <f t="shared" ref="BT104:BT119" si="317">SUM(BI104,AY104,AO104)</f>
        <v>0</v>
      </c>
      <c r="BU104" s="644">
        <f t="shared" ref="BU104:BU119" si="318">SUM(BJ104,AZ104,AP104)</f>
        <v>0</v>
      </c>
      <c r="BV104" s="644">
        <f t="shared" ref="BV104:BV119" si="319">SUM(BK104,BA104,AQ104)</f>
        <v>0</v>
      </c>
    </row>
    <row r="105" spans="1:74" x14ac:dyDescent="0.2">
      <c r="A105" s="543">
        <v>102</v>
      </c>
      <c r="B105" s="543" t="s">
        <v>299</v>
      </c>
      <c r="C105" s="639">
        <v>12217</v>
      </c>
      <c r="D105" s="639">
        <v>63.6</v>
      </c>
      <c r="E105" s="639">
        <v>54.1</v>
      </c>
      <c r="F105" s="639">
        <v>92.9</v>
      </c>
      <c r="G105" s="639">
        <v>89.5</v>
      </c>
      <c r="H105" s="639">
        <v>97.4</v>
      </c>
      <c r="I105" s="639">
        <v>304.5</v>
      </c>
      <c r="J105" s="639">
        <v>360</v>
      </c>
      <c r="K105" s="639">
        <v>94.5</v>
      </c>
      <c r="L105" s="639">
        <v>56.5</v>
      </c>
      <c r="M105" s="639">
        <v>12205</v>
      </c>
      <c r="N105" s="639">
        <v>74.5</v>
      </c>
      <c r="O105" s="639">
        <v>61.4</v>
      </c>
      <c r="P105" s="639">
        <v>96.3</v>
      </c>
      <c r="Q105" s="639">
        <v>92</v>
      </c>
      <c r="R105" s="639">
        <v>98.6</v>
      </c>
      <c r="S105" s="639">
        <v>332.5</v>
      </c>
      <c r="T105" s="639">
        <v>401.7</v>
      </c>
      <c r="U105" s="639">
        <v>97</v>
      </c>
      <c r="V105" s="639">
        <v>62.6</v>
      </c>
      <c r="W105" s="639">
        <v>24422</v>
      </c>
      <c r="X105" s="639">
        <v>69</v>
      </c>
      <c r="Y105" s="639">
        <v>57.7</v>
      </c>
      <c r="Z105" s="639">
        <v>94.6</v>
      </c>
      <c r="AA105" s="639">
        <v>90.8</v>
      </c>
      <c r="AB105" s="639">
        <v>98</v>
      </c>
      <c r="AC105" s="639">
        <v>318.5</v>
      </c>
      <c r="AD105" s="639">
        <v>380.8</v>
      </c>
      <c r="AE105" s="639">
        <v>95.7</v>
      </c>
      <c r="AF105" s="639">
        <v>59.5</v>
      </c>
      <c r="AH105" s="643">
        <f t="shared" si="280"/>
        <v>0</v>
      </c>
      <c r="AI105" s="643">
        <f t="shared" si="281"/>
        <v>0</v>
      </c>
      <c r="AJ105" s="643">
        <f t="shared" si="282"/>
        <v>0</v>
      </c>
      <c r="AK105" s="643">
        <f t="shared" si="283"/>
        <v>0</v>
      </c>
      <c r="AL105" s="643">
        <f t="shared" si="284"/>
        <v>0</v>
      </c>
      <c r="AM105" s="643">
        <f t="shared" si="285"/>
        <v>0</v>
      </c>
      <c r="AN105" s="643">
        <f t="shared" si="286"/>
        <v>0</v>
      </c>
      <c r="AO105" s="643">
        <f t="shared" si="287"/>
        <v>0</v>
      </c>
      <c r="AP105" s="643">
        <f t="shared" si="288"/>
        <v>0</v>
      </c>
      <c r="AQ105" s="643">
        <f t="shared" si="289"/>
        <v>0</v>
      </c>
      <c r="AR105" s="643">
        <f t="shared" si="290"/>
        <v>0</v>
      </c>
      <c r="AS105" s="643">
        <f t="shared" si="291"/>
        <v>0</v>
      </c>
      <c r="AT105" s="643">
        <f t="shared" si="292"/>
        <v>0</v>
      </c>
      <c r="AU105" s="643">
        <f t="shared" si="293"/>
        <v>0</v>
      </c>
      <c r="AV105" s="643">
        <f t="shared" si="294"/>
        <v>0</v>
      </c>
      <c r="AW105" s="643">
        <f t="shared" si="295"/>
        <v>0</v>
      </c>
      <c r="AX105" s="643">
        <f t="shared" si="296"/>
        <v>0</v>
      </c>
      <c r="AY105" s="643">
        <f t="shared" si="297"/>
        <v>0</v>
      </c>
      <c r="AZ105" s="643">
        <f t="shared" si="298"/>
        <v>0</v>
      </c>
      <c r="BA105" s="643">
        <f t="shared" si="299"/>
        <v>0</v>
      </c>
      <c r="BB105" s="643">
        <f t="shared" si="300"/>
        <v>0</v>
      </c>
      <c r="BC105" s="643">
        <f t="shared" si="301"/>
        <v>0</v>
      </c>
      <c r="BD105" s="643">
        <f t="shared" si="302"/>
        <v>0</v>
      </c>
      <c r="BE105" s="643">
        <f t="shared" si="303"/>
        <v>0</v>
      </c>
      <c r="BF105" s="643">
        <f t="shared" si="304"/>
        <v>0</v>
      </c>
      <c r="BG105" s="643">
        <f t="shared" si="305"/>
        <v>0</v>
      </c>
      <c r="BH105" s="643">
        <f t="shared" si="306"/>
        <v>0</v>
      </c>
      <c r="BI105" s="643">
        <f t="shared" si="307"/>
        <v>0</v>
      </c>
      <c r="BJ105" s="643">
        <f t="shared" si="308"/>
        <v>0</v>
      </c>
      <c r="BK105" s="643">
        <f t="shared" si="309"/>
        <v>0</v>
      </c>
      <c r="BM105" s="644">
        <f t="shared" si="310"/>
        <v>0</v>
      </c>
      <c r="BN105" s="644">
        <f t="shared" si="311"/>
        <v>0</v>
      </c>
      <c r="BO105" s="644">
        <f t="shared" si="312"/>
        <v>0</v>
      </c>
      <c r="BP105" s="644">
        <f t="shared" si="313"/>
        <v>0</v>
      </c>
      <c r="BQ105" s="644">
        <f t="shared" si="314"/>
        <v>0</v>
      </c>
      <c r="BR105" s="644">
        <f t="shared" si="315"/>
        <v>0</v>
      </c>
      <c r="BS105" s="644">
        <f t="shared" si="316"/>
        <v>0</v>
      </c>
      <c r="BT105" s="644">
        <f t="shared" si="317"/>
        <v>0</v>
      </c>
      <c r="BU105" s="644">
        <f t="shared" si="318"/>
        <v>0</v>
      </c>
      <c r="BV105" s="644">
        <f t="shared" si="319"/>
        <v>0</v>
      </c>
    </row>
    <row r="106" spans="1:74" x14ac:dyDescent="0.2">
      <c r="A106" s="543">
        <v>103</v>
      </c>
      <c r="B106" s="543" t="s">
        <v>301</v>
      </c>
      <c r="C106" s="639">
        <v>586</v>
      </c>
      <c r="D106" s="639">
        <v>55.8</v>
      </c>
      <c r="E106" s="639">
        <v>44</v>
      </c>
      <c r="F106" s="639">
        <v>91.6</v>
      </c>
      <c r="G106" s="639">
        <v>86.3</v>
      </c>
      <c r="H106" s="639">
        <v>96.4</v>
      </c>
      <c r="I106" s="639">
        <v>290</v>
      </c>
      <c r="J106" s="639">
        <v>349</v>
      </c>
      <c r="K106" s="639">
        <v>91.1</v>
      </c>
      <c r="L106" s="639">
        <v>46.4</v>
      </c>
      <c r="M106" s="639">
        <v>846</v>
      </c>
      <c r="N106" s="639">
        <v>74.099999999999994</v>
      </c>
      <c r="O106" s="639">
        <v>62.5</v>
      </c>
      <c r="P106" s="639">
        <v>96.8</v>
      </c>
      <c r="Q106" s="639">
        <v>94.8</v>
      </c>
      <c r="R106" s="639">
        <v>98.3</v>
      </c>
      <c r="S106" s="639">
        <v>338.3</v>
      </c>
      <c r="T106" s="639">
        <v>413.7</v>
      </c>
      <c r="U106" s="639">
        <v>97.8</v>
      </c>
      <c r="V106" s="639">
        <v>63.4</v>
      </c>
      <c r="W106" s="639">
        <v>1432</v>
      </c>
      <c r="X106" s="639">
        <v>66.599999999999994</v>
      </c>
      <c r="Y106" s="639">
        <v>55</v>
      </c>
      <c r="Z106" s="639">
        <v>94.7</v>
      </c>
      <c r="AA106" s="639">
        <v>91.3</v>
      </c>
      <c r="AB106" s="639">
        <v>97.6</v>
      </c>
      <c r="AC106" s="639">
        <v>318.60000000000002</v>
      </c>
      <c r="AD106" s="639">
        <v>387.2</v>
      </c>
      <c r="AE106" s="639">
        <v>95</v>
      </c>
      <c r="AF106" s="639">
        <v>56.4</v>
      </c>
      <c r="AH106" s="643">
        <f t="shared" si="280"/>
        <v>0</v>
      </c>
      <c r="AI106" s="643">
        <f t="shared" si="281"/>
        <v>0</v>
      </c>
      <c r="AJ106" s="643">
        <f t="shared" si="282"/>
        <v>0</v>
      </c>
      <c r="AK106" s="643">
        <f t="shared" si="283"/>
        <v>0</v>
      </c>
      <c r="AL106" s="643">
        <f t="shared" si="284"/>
        <v>0</v>
      </c>
      <c r="AM106" s="643">
        <f t="shared" si="285"/>
        <v>0</v>
      </c>
      <c r="AN106" s="643">
        <f t="shared" si="286"/>
        <v>0</v>
      </c>
      <c r="AO106" s="643">
        <f t="shared" si="287"/>
        <v>0</v>
      </c>
      <c r="AP106" s="643">
        <f t="shared" si="288"/>
        <v>0</v>
      </c>
      <c r="AQ106" s="643">
        <f t="shared" si="289"/>
        <v>0</v>
      </c>
      <c r="AR106" s="643">
        <f t="shared" si="290"/>
        <v>0</v>
      </c>
      <c r="AS106" s="643">
        <f t="shared" si="291"/>
        <v>0</v>
      </c>
      <c r="AT106" s="643">
        <f t="shared" si="292"/>
        <v>0</v>
      </c>
      <c r="AU106" s="643">
        <f t="shared" si="293"/>
        <v>0</v>
      </c>
      <c r="AV106" s="643">
        <f t="shared" si="294"/>
        <v>0</v>
      </c>
      <c r="AW106" s="643">
        <f t="shared" si="295"/>
        <v>0</v>
      </c>
      <c r="AX106" s="643">
        <f t="shared" si="296"/>
        <v>0</v>
      </c>
      <c r="AY106" s="643">
        <f t="shared" si="297"/>
        <v>0</v>
      </c>
      <c r="AZ106" s="643">
        <f t="shared" si="298"/>
        <v>0</v>
      </c>
      <c r="BA106" s="643">
        <f t="shared" si="299"/>
        <v>0</v>
      </c>
      <c r="BB106" s="643">
        <f t="shared" si="300"/>
        <v>0</v>
      </c>
      <c r="BC106" s="643">
        <f t="shared" si="301"/>
        <v>0</v>
      </c>
      <c r="BD106" s="643">
        <f t="shared" si="302"/>
        <v>0</v>
      </c>
      <c r="BE106" s="643">
        <f t="shared" si="303"/>
        <v>0</v>
      </c>
      <c r="BF106" s="643">
        <f t="shared" si="304"/>
        <v>0</v>
      </c>
      <c r="BG106" s="643">
        <f t="shared" si="305"/>
        <v>0</v>
      </c>
      <c r="BH106" s="643">
        <f t="shared" si="306"/>
        <v>0</v>
      </c>
      <c r="BI106" s="643">
        <f t="shared" si="307"/>
        <v>0</v>
      </c>
      <c r="BJ106" s="643">
        <f t="shared" si="308"/>
        <v>0</v>
      </c>
      <c r="BK106" s="643">
        <f t="shared" si="309"/>
        <v>0</v>
      </c>
      <c r="BM106" s="644">
        <f t="shared" si="310"/>
        <v>0</v>
      </c>
      <c r="BN106" s="644">
        <f t="shared" si="311"/>
        <v>0</v>
      </c>
      <c r="BO106" s="644">
        <f t="shared" si="312"/>
        <v>0</v>
      </c>
      <c r="BP106" s="644">
        <f t="shared" si="313"/>
        <v>0</v>
      </c>
      <c r="BQ106" s="644">
        <f t="shared" si="314"/>
        <v>0</v>
      </c>
      <c r="BR106" s="644">
        <f t="shared" si="315"/>
        <v>0</v>
      </c>
      <c r="BS106" s="644">
        <f t="shared" si="316"/>
        <v>0</v>
      </c>
      <c r="BT106" s="644">
        <f t="shared" si="317"/>
        <v>0</v>
      </c>
      <c r="BU106" s="644">
        <f t="shared" si="318"/>
        <v>0</v>
      </c>
      <c r="BV106" s="644">
        <f t="shared" si="319"/>
        <v>0</v>
      </c>
    </row>
    <row r="107" spans="1:74" x14ac:dyDescent="0.2">
      <c r="A107" s="543">
        <v>104</v>
      </c>
      <c r="B107" s="543" t="s">
        <v>303</v>
      </c>
      <c r="C107" s="639" t="s">
        <v>796</v>
      </c>
      <c r="D107" s="639" t="s">
        <v>305</v>
      </c>
      <c r="E107" s="639" t="s">
        <v>305</v>
      </c>
      <c r="F107" s="639" t="s">
        <v>305</v>
      </c>
      <c r="G107" s="639" t="s">
        <v>305</v>
      </c>
      <c r="H107" s="639" t="s">
        <v>305</v>
      </c>
      <c r="I107" s="639" t="s">
        <v>305</v>
      </c>
      <c r="J107" s="639" t="s">
        <v>305</v>
      </c>
      <c r="K107" s="639" t="s">
        <v>305</v>
      </c>
      <c r="L107" s="639" t="s">
        <v>305</v>
      </c>
      <c r="M107" s="639" t="s">
        <v>305</v>
      </c>
      <c r="N107" s="639" t="s">
        <v>305</v>
      </c>
      <c r="O107" s="639" t="s">
        <v>305</v>
      </c>
      <c r="P107" s="639" t="s">
        <v>305</v>
      </c>
      <c r="Q107" s="639" t="s">
        <v>305</v>
      </c>
      <c r="R107" s="639" t="s">
        <v>305</v>
      </c>
      <c r="S107" s="639" t="s">
        <v>305</v>
      </c>
      <c r="T107" s="639" t="s">
        <v>305</v>
      </c>
      <c r="U107" s="639" t="s">
        <v>305</v>
      </c>
      <c r="V107" s="639" t="s">
        <v>305</v>
      </c>
      <c r="W107" s="639" t="s">
        <v>305</v>
      </c>
      <c r="X107" s="639" t="s">
        <v>305</v>
      </c>
      <c r="Y107" s="639" t="s">
        <v>305</v>
      </c>
      <c r="Z107" s="639" t="s">
        <v>305</v>
      </c>
      <c r="AA107" s="639" t="s">
        <v>305</v>
      </c>
      <c r="AB107" s="639" t="s">
        <v>305</v>
      </c>
      <c r="AC107" s="639" t="s">
        <v>305</v>
      </c>
      <c r="AD107" s="639" t="s">
        <v>305</v>
      </c>
      <c r="AE107" s="639" t="s">
        <v>305</v>
      </c>
      <c r="AF107" s="639" t="s">
        <v>305</v>
      </c>
      <c r="AH107" s="643">
        <f t="shared" si="280"/>
        <v>0</v>
      </c>
      <c r="AI107" s="643">
        <f t="shared" si="281"/>
        <v>0</v>
      </c>
      <c r="AJ107" s="643">
        <f t="shared" si="282"/>
        <v>0</v>
      </c>
      <c r="AK107" s="643">
        <f t="shared" si="283"/>
        <v>0</v>
      </c>
      <c r="AL107" s="643">
        <f t="shared" si="284"/>
        <v>0</v>
      </c>
      <c r="AM107" s="643">
        <f t="shared" si="285"/>
        <v>0</v>
      </c>
      <c r="AN107" s="643">
        <f t="shared" si="286"/>
        <v>0</v>
      </c>
      <c r="AO107" s="643">
        <f t="shared" si="287"/>
        <v>0</v>
      </c>
      <c r="AP107" s="643">
        <f t="shared" si="288"/>
        <v>0</v>
      </c>
      <c r="AQ107" s="643">
        <f t="shared" si="289"/>
        <v>0</v>
      </c>
      <c r="AR107" s="643">
        <f t="shared" si="290"/>
        <v>0</v>
      </c>
      <c r="AS107" s="643">
        <f t="shared" si="291"/>
        <v>0</v>
      </c>
      <c r="AT107" s="643">
        <f t="shared" si="292"/>
        <v>0</v>
      </c>
      <c r="AU107" s="643">
        <f t="shared" si="293"/>
        <v>0</v>
      </c>
      <c r="AV107" s="643">
        <f t="shared" si="294"/>
        <v>0</v>
      </c>
      <c r="AW107" s="643">
        <f t="shared" si="295"/>
        <v>0</v>
      </c>
      <c r="AX107" s="643">
        <f t="shared" si="296"/>
        <v>0</v>
      </c>
      <c r="AY107" s="643">
        <f t="shared" si="297"/>
        <v>0</v>
      </c>
      <c r="AZ107" s="643">
        <f t="shared" si="298"/>
        <v>0</v>
      </c>
      <c r="BA107" s="643">
        <f t="shared" si="299"/>
        <v>0</v>
      </c>
      <c r="BB107" s="643">
        <f t="shared" si="300"/>
        <v>0</v>
      </c>
      <c r="BC107" s="643">
        <f t="shared" si="301"/>
        <v>0</v>
      </c>
      <c r="BD107" s="643">
        <f t="shared" si="302"/>
        <v>0</v>
      </c>
      <c r="BE107" s="643">
        <f t="shared" si="303"/>
        <v>0</v>
      </c>
      <c r="BF107" s="643">
        <f t="shared" si="304"/>
        <v>0</v>
      </c>
      <c r="BG107" s="643">
        <f t="shared" si="305"/>
        <v>0</v>
      </c>
      <c r="BH107" s="643">
        <f t="shared" si="306"/>
        <v>0</v>
      </c>
      <c r="BI107" s="643">
        <f t="shared" si="307"/>
        <v>0</v>
      </c>
      <c r="BJ107" s="643">
        <f t="shared" si="308"/>
        <v>0</v>
      </c>
      <c r="BK107" s="643">
        <f t="shared" si="309"/>
        <v>0</v>
      </c>
      <c r="BM107" s="644">
        <f t="shared" si="310"/>
        <v>0</v>
      </c>
      <c r="BN107" s="644">
        <f t="shared" si="311"/>
        <v>0</v>
      </c>
      <c r="BO107" s="644">
        <f t="shared" si="312"/>
        <v>0</v>
      </c>
      <c r="BP107" s="644">
        <f t="shared" si="313"/>
        <v>0</v>
      </c>
      <c r="BQ107" s="644">
        <f t="shared" si="314"/>
        <v>0</v>
      </c>
      <c r="BR107" s="644">
        <f t="shared" si="315"/>
        <v>0</v>
      </c>
      <c r="BS107" s="644">
        <f t="shared" si="316"/>
        <v>0</v>
      </c>
      <c r="BT107" s="644">
        <f t="shared" si="317"/>
        <v>0</v>
      </c>
      <c r="BU107" s="644">
        <f t="shared" si="318"/>
        <v>0</v>
      </c>
      <c r="BV107" s="644">
        <f t="shared" si="319"/>
        <v>0</v>
      </c>
    </row>
    <row r="108" spans="1:74" x14ac:dyDescent="0.2">
      <c r="A108" s="543">
        <v>105</v>
      </c>
      <c r="B108" s="543" t="s">
        <v>306</v>
      </c>
      <c r="C108" s="639">
        <v>913</v>
      </c>
      <c r="D108" s="639">
        <v>61.6</v>
      </c>
      <c r="E108" s="639">
        <v>53</v>
      </c>
      <c r="F108" s="639">
        <v>91.1</v>
      </c>
      <c r="G108" s="639">
        <v>86.4</v>
      </c>
      <c r="H108" s="639">
        <v>97.3</v>
      </c>
      <c r="I108" s="639">
        <v>299.3</v>
      </c>
      <c r="J108" s="639">
        <v>347.6</v>
      </c>
      <c r="K108" s="639">
        <v>89.9</v>
      </c>
      <c r="L108" s="639">
        <v>54.4</v>
      </c>
      <c r="M108" s="639">
        <v>1071</v>
      </c>
      <c r="N108" s="639">
        <v>76.099999999999994</v>
      </c>
      <c r="O108" s="639">
        <v>64.599999999999994</v>
      </c>
      <c r="P108" s="639">
        <v>96.4</v>
      </c>
      <c r="Q108" s="639">
        <v>93.4</v>
      </c>
      <c r="R108" s="639">
        <v>98.9</v>
      </c>
      <c r="S108" s="639">
        <v>333.4</v>
      </c>
      <c r="T108" s="639">
        <v>397.3</v>
      </c>
      <c r="U108" s="639">
        <v>96.1</v>
      </c>
      <c r="V108" s="639">
        <v>66</v>
      </c>
      <c r="W108" s="639">
        <v>1984</v>
      </c>
      <c r="X108" s="639">
        <v>69.400000000000006</v>
      </c>
      <c r="Y108" s="639">
        <v>59.3</v>
      </c>
      <c r="Z108" s="639">
        <v>94</v>
      </c>
      <c r="AA108" s="639">
        <v>90.2</v>
      </c>
      <c r="AB108" s="639">
        <v>98.1</v>
      </c>
      <c r="AC108" s="639">
        <v>317.7</v>
      </c>
      <c r="AD108" s="639">
        <v>374.4</v>
      </c>
      <c r="AE108" s="639">
        <v>93.2</v>
      </c>
      <c r="AF108" s="639">
        <v>60.7</v>
      </c>
      <c r="AH108" s="643">
        <f t="shared" si="280"/>
        <v>0</v>
      </c>
      <c r="AI108" s="643">
        <f t="shared" si="281"/>
        <v>0</v>
      </c>
      <c r="AJ108" s="643">
        <f t="shared" si="282"/>
        <v>0</v>
      </c>
      <c r="AK108" s="643">
        <f t="shared" si="283"/>
        <v>0</v>
      </c>
      <c r="AL108" s="643">
        <f t="shared" si="284"/>
        <v>0</v>
      </c>
      <c r="AM108" s="643">
        <f t="shared" si="285"/>
        <v>0</v>
      </c>
      <c r="AN108" s="643">
        <f t="shared" si="286"/>
        <v>0</v>
      </c>
      <c r="AO108" s="643">
        <f t="shared" si="287"/>
        <v>0</v>
      </c>
      <c r="AP108" s="643">
        <f t="shared" si="288"/>
        <v>0</v>
      </c>
      <c r="AQ108" s="643">
        <f t="shared" si="289"/>
        <v>0</v>
      </c>
      <c r="AR108" s="643">
        <f t="shared" si="290"/>
        <v>0</v>
      </c>
      <c r="AS108" s="643">
        <f t="shared" si="291"/>
        <v>0</v>
      </c>
      <c r="AT108" s="643">
        <f t="shared" si="292"/>
        <v>0</v>
      </c>
      <c r="AU108" s="643">
        <f t="shared" si="293"/>
        <v>0</v>
      </c>
      <c r="AV108" s="643">
        <f t="shared" si="294"/>
        <v>0</v>
      </c>
      <c r="AW108" s="643">
        <f t="shared" si="295"/>
        <v>0</v>
      </c>
      <c r="AX108" s="643">
        <f t="shared" si="296"/>
        <v>0</v>
      </c>
      <c r="AY108" s="643">
        <f t="shared" si="297"/>
        <v>0</v>
      </c>
      <c r="AZ108" s="643">
        <f t="shared" si="298"/>
        <v>0</v>
      </c>
      <c r="BA108" s="643">
        <f t="shared" si="299"/>
        <v>0</v>
      </c>
      <c r="BB108" s="643">
        <f t="shared" si="300"/>
        <v>0</v>
      </c>
      <c r="BC108" s="643">
        <f t="shared" si="301"/>
        <v>0</v>
      </c>
      <c r="BD108" s="643">
        <f t="shared" si="302"/>
        <v>0</v>
      </c>
      <c r="BE108" s="643">
        <f t="shared" si="303"/>
        <v>0</v>
      </c>
      <c r="BF108" s="643">
        <f t="shared" si="304"/>
        <v>0</v>
      </c>
      <c r="BG108" s="643">
        <f t="shared" si="305"/>
        <v>0</v>
      </c>
      <c r="BH108" s="643">
        <f t="shared" si="306"/>
        <v>0</v>
      </c>
      <c r="BI108" s="643">
        <f t="shared" si="307"/>
        <v>0</v>
      </c>
      <c r="BJ108" s="643">
        <f t="shared" si="308"/>
        <v>0</v>
      </c>
      <c r="BK108" s="643">
        <f t="shared" si="309"/>
        <v>0</v>
      </c>
      <c r="BM108" s="644">
        <f t="shared" si="310"/>
        <v>0</v>
      </c>
      <c r="BN108" s="644">
        <f t="shared" si="311"/>
        <v>0</v>
      </c>
      <c r="BO108" s="644">
        <f t="shared" si="312"/>
        <v>0</v>
      </c>
      <c r="BP108" s="644">
        <f t="shared" si="313"/>
        <v>0</v>
      </c>
      <c r="BQ108" s="644">
        <f t="shared" si="314"/>
        <v>0</v>
      </c>
      <c r="BR108" s="644">
        <f t="shared" si="315"/>
        <v>0</v>
      </c>
      <c r="BS108" s="644">
        <f t="shared" si="316"/>
        <v>0</v>
      </c>
      <c r="BT108" s="644">
        <f t="shared" si="317"/>
        <v>0</v>
      </c>
      <c r="BU108" s="644">
        <f t="shared" si="318"/>
        <v>0</v>
      </c>
      <c r="BV108" s="644">
        <f t="shared" si="319"/>
        <v>0</v>
      </c>
    </row>
    <row r="109" spans="1:74" x14ac:dyDescent="0.2">
      <c r="A109" s="543">
        <v>106</v>
      </c>
      <c r="B109" s="543" t="s">
        <v>308</v>
      </c>
      <c r="C109" s="639">
        <v>524</v>
      </c>
      <c r="D109" s="639">
        <v>65.599999999999994</v>
      </c>
      <c r="E109" s="639">
        <v>57.8</v>
      </c>
      <c r="F109" s="639">
        <v>90.3</v>
      </c>
      <c r="G109" s="639">
        <v>88</v>
      </c>
      <c r="H109" s="639">
        <v>96</v>
      </c>
      <c r="I109" s="639">
        <v>313.89999999999998</v>
      </c>
      <c r="J109" s="639">
        <v>380.9</v>
      </c>
      <c r="K109" s="639">
        <v>92</v>
      </c>
      <c r="L109" s="639">
        <v>59</v>
      </c>
      <c r="M109" s="639">
        <v>596</v>
      </c>
      <c r="N109" s="639">
        <v>78.2</v>
      </c>
      <c r="O109" s="639">
        <v>41.3</v>
      </c>
      <c r="P109" s="639">
        <v>94.1</v>
      </c>
      <c r="Q109" s="639">
        <v>63.1</v>
      </c>
      <c r="R109" s="639">
        <v>98.2</v>
      </c>
      <c r="S109" s="639">
        <v>338.5</v>
      </c>
      <c r="T109" s="639">
        <v>400.9</v>
      </c>
      <c r="U109" s="639">
        <v>94.5</v>
      </c>
      <c r="V109" s="639">
        <v>41.8</v>
      </c>
      <c r="W109" s="639">
        <v>1120</v>
      </c>
      <c r="X109" s="639">
        <v>72.3</v>
      </c>
      <c r="Y109" s="639">
        <v>49</v>
      </c>
      <c r="Z109" s="639">
        <v>92.3</v>
      </c>
      <c r="AA109" s="639">
        <v>74.7</v>
      </c>
      <c r="AB109" s="639">
        <v>97.1</v>
      </c>
      <c r="AC109" s="639">
        <v>327</v>
      </c>
      <c r="AD109" s="639">
        <v>391.6</v>
      </c>
      <c r="AE109" s="639">
        <v>93.3</v>
      </c>
      <c r="AF109" s="639">
        <v>49.8</v>
      </c>
      <c r="AH109" s="643">
        <f t="shared" si="280"/>
        <v>0</v>
      </c>
      <c r="AI109" s="643">
        <f t="shared" si="281"/>
        <v>0</v>
      </c>
      <c r="AJ109" s="643">
        <f t="shared" si="282"/>
        <v>0</v>
      </c>
      <c r="AK109" s="643">
        <f t="shared" si="283"/>
        <v>0</v>
      </c>
      <c r="AL109" s="643">
        <f t="shared" si="284"/>
        <v>0</v>
      </c>
      <c r="AM109" s="643">
        <f t="shared" si="285"/>
        <v>0</v>
      </c>
      <c r="AN109" s="643">
        <f t="shared" si="286"/>
        <v>0</v>
      </c>
      <c r="AO109" s="643">
        <f t="shared" si="287"/>
        <v>0</v>
      </c>
      <c r="AP109" s="643">
        <f t="shared" si="288"/>
        <v>0</v>
      </c>
      <c r="AQ109" s="643">
        <f t="shared" si="289"/>
        <v>0</v>
      </c>
      <c r="AR109" s="643">
        <f t="shared" si="290"/>
        <v>0</v>
      </c>
      <c r="AS109" s="643">
        <f t="shared" si="291"/>
        <v>0</v>
      </c>
      <c r="AT109" s="643">
        <f t="shared" si="292"/>
        <v>0</v>
      </c>
      <c r="AU109" s="643">
        <f t="shared" si="293"/>
        <v>0</v>
      </c>
      <c r="AV109" s="643">
        <f t="shared" si="294"/>
        <v>0</v>
      </c>
      <c r="AW109" s="643">
        <f t="shared" si="295"/>
        <v>0</v>
      </c>
      <c r="AX109" s="643">
        <f t="shared" si="296"/>
        <v>0</v>
      </c>
      <c r="AY109" s="643">
        <f t="shared" si="297"/>
        <v>0</v>
      </c>
      <c r="AZ109" s="643">
        <f t="shared" si="298"/>
        <v>0</v>
      </c>
      <c r="BA109" s="643">
        <f t="shared" si="299"/>
        <v>0</v>
      </c>
      <c r="BB109" s="643">
        <f t="shared" si="300"/>
        <v>0</v>
      </c>
      <c r="BC109" s="643">
        <f t="shared" si="301"/>
        <v>0</v>
      </c>
      <c r="BD109" s="643">
        <f t="shared" si="302"/>
        <v>0</v>
      </c>
      <c r="BE109" s="643">
        <f t="shared" si="303"/>
        <v>0</v>
      </c>
      <c r="BF109" s="643">
        <f t="shared" si="304"/>
        <v>0</v>
      </c>
      <c r="BG109" s="643">
        <f t="shared" si="305"/>
        <v>0</v>
      </c>
      <c r="BH109" s="643">
        <f t="shared" si="306"/>
        <v>0</v>
      </c>
      <c r="BI109" s="643">
        <f t="shared" si="307"/>
        <v>0</v>
      </c>
      <c r="BJ109" s="643">
        <f t="shared" si="308"/>
        <v>0</v>
      </c>
      <c r="BK109" s="643">
        <f t="shared" si="309"/>
        <v>0</v>
      </c>
      <c r="BM109" s="644">
        <f t="shared" si="310"/>
        <v>0</v>
      </c>
      <c r="BN109" s="644">
        <f t="shared" si="311"/>
        <v>0</v>
      </c>
      <c r="BO109" s="644">
        <f t="shared" si="312"/>
        <v>0</v>
      </c>
      <c r="BP109" s="644">
        <f t="shared" si="313"/>
        <v>0</v>
      </c>
      <c r="BQ109" s="644">
        <f t="shared" si="314"/>
        <v>0</v>
      </c>
      <c r="BR109" s="644">
        <f t="shared" si="315"/>
        <v>0</v>
      </c>
      <c r="BS109" s="644">
        <f t="shared" si="316"/>
        <v>0</v>
      </c>
      <c r="BT109" s="644">
        <f t="shared" si="317"/>
        <v>0</v>
      </c>
      <c r="BU109" s="644">
        <f t="shared" si="318"/>
        <v>0</v>
      </c>
      <c r="BV109" s="644">
        <f t="shared" si="319"/>
        <v>0</v>
      </c>
    </row>
    <row r="110" spans="1:74" x14ac:dyDescent="0.2">
      <c r="A110" s="543">
        <v>107</v>
      </c>
      <c r="B110" s="543" t="s">
        <v>310</v>
      </c>
      <c r="C110" s="639">
        <v>1079</v>
      </c>
      <c r="D110" s="639">
        <v>60.2</v>
      </c>
      <c r="E110" s="639">
        <v>51.3</v>
      </c>
      <c r="F110" s="639">
        <v>90.4</v>
      </c>
      <c r="G110" s="639">
        <v>87.6</v>
      </c>
      <c r="H110" s="639">
        <v>96</v>
      </c>
      <c r="I110" s="639">
        <v>299</v>
      </c>
      <c r="J110" s="639">
        <v>342.9</v>
      </c>
      <c r="K110" s="639">
        <v>93.7</v>
      </c>
      <c r="L110" s="639">
        <v>54</v>
      </c>
      <c r="M110" s="639">
        <v>1030</v>
      </c>
      <c r="N110" s="639">
        <v>70</v>
      </c>
      <c r="O110" s="639">
        <v>56</v>
      </c>
      <c r="P110" s="639">
        <v>94.9</v>
      </c>
      <c r="Q110" s="639">
        <v>92.5</v>
      </c>
      <c r="R110" s="639">
        <v>98.1</v>
      </c>
      <c r="S110" s="639">
        <v>324</v>
      </c>
      <c r="T110" s="639">
        <v>375.9</v>
      </c>
      <c r="U110" s="639">
        <v>96</v>
      </c>
      <c r="V110" s="639">
        <v>57.6</v>
      </c>
      <c r="W110" s="639">
        <v>2109</v>
      </c>
      <c r="X110" s="639">
        <v>65</v>
      </c>
      <c r="Y110" s="639">
        <v>53.6</v>
      </c>
      <c r="Z110" s="639">
        <v>92.6</v>
      </c>
      <c r="AA110" s="639">
        <v>90</v>
      </c>
      <c r="AB110" s="639">
        <v>97</v>
      </c>
      <c r="AC110" s="639">
        <v>311.2</v>
      </c>
      <c r="AD110" s="639">
        <v>359</v>
      </c>
      <c r="AE110" s="639">
        <v>94.8</v>
      </c>
      <c r="AF110" s="639">
        <v>55.8</v>
      </c>
      <c r="AH110" s="643">
        <f t="shared" si="280"/>
        <v>0</v>
      </c>
      <c r="AI110" s="643">
        <f t="shared" si="281"/>
        <v>0</v>
      </c>
      <c r="AJ110" s="643">
        <f t="shared" si="282"/>
        <v>0</v>
      </c>
      <c r="AK110" s="643">
        <f t="shared" si="283"/>
        <v>0</v>
      </c>
      <c r="AL110" s="643">
        <f t="shared" si="284"/>
        <v>0</v>
      </c>
      <c r="AM110" s="643">
        <f t="shared" si="285"/>
        <v>0</v>
      </c>
      <c r="AN110" s="643">
        <f t="shared" si="286"/>
        <v>0</v>
      </c>
      <c r="AO110" s="643">
        <f t="shared" si="287"/>
        <v>0</v>
      </c>
      <c r="AP110" s="643">
        <f t="shared" si="288"/>
        <v>0</v>
      </c>
      <c r="AQ110" s="643">
        <f t="shared" si="289"/>
        <v>0</v>
      </c>
      <c r="AR110" s="643">
        <f t="shared" si="290"/>
        <v>0</v>
      </c>
      <c r="AS110" s="643">
        <f t="shared" si="291"/>
        <v>0</v>
      </c>
      <c r="AT110" s="643">
        <f t="shared" si="292"/>
        <v>0</v>
      </c>
      <c r="AU110" s="643">
        <f t="shared" si="293"/>
        <v>0</v>
      </c>
      <c r="AV110" s="643">
        <f t="shared" si="294"/>
        <v>0</v>
      </c>
      <c r="AW110" s="643">
        <f t="shared" si="295"/>
        <v>0</v>
      </c>
      <c r="AX110" s="643">
        <f t="shared" si="296"/>
        <v>0</v>
      </c>
      <c r="AY110" s="643">
        <f t="shared" si="297"/>
        <v>0</v>
      </c>
      <c r="AZ110" s="643">
        <f t="shared" si="298"/>
        <v>0</v>
      </c>
      <c r="BA110" s="643">
        <f t="shared" si="299"/>
        <v>0</v>
      </c>
      <c r="BB110" s="643">
        <f t="shared" si="300"/>
        <v>0</v>
      </c>
      <c r="BC110" s="643">
        <f t="shared" si="301"/>
        <v>0</v>
      </c>
      <c r="BD110" s="643">
        <f t="shared" si="302"/>
        <v>0</v>
      </c>
      <c r="BE110" s="643">
        <f t="shared" si="303"/>
        <v>0</v>
      </c>
      <c r="BF110" s="643">
        <f t="shared" si="304"/>
        <v>0</v>
      </c>
      <c r="BG110" s="643">
        <f t="shared" si="305"/>
        <v>0</v>
      </c>
      <c r="BH110" s="643">
        <f t="shared" si="306"/>
        <v>0</v>
      </c>
      <c r="BI110" s="643">
        <f t="shared" si="307"/>
        <v>0</v>
      </c>
      <c r="BJ110" s="643">
        <f t="shared" si="308"/>
        <v>0</v>
      </c>
      <c r="BK110" s="643">
        <f t="shared" si="309"/>
        <v>0</v>
      </c>
      <c r="BM110" s="644">
        <f t="shared" si="310"/>
        <v>0</v>
      </c>
      <c r="BN110" s="644">
        <f t="shared" si="311"/>
        <v>0</v>
      </c>
      <c r="BO110" s="644">
        <f t="shared" si="312"/>
        <v>0</v>
      </c>
      <c r="BP110" s="644">
        <f t="shared" si="313"/>
        <v>0</v>
      </c>
      <c r="BQ110" s="644">
        <f t="shared" si="314"/>
        <v>0</v>
      </c>
      <c r="BR110" s="644">
        <f t="shared" si="315"/>
        <v>0</v>
      </c>
      <c r="BS110" s="644">
        <f t="shared" si="316"/>
        <v>0</v>
      </c>
      <c r="BT110" s="644">
        <f t="shared" si="317"/>
        <v>0</v>
      </c>
      <c r="BU110" s="644">
        <f t="shared" si="318"/>
        <v>0</v>
      </c>
      <c r="BV110" s="644">
        <f t="shared" si="319"/>
        <v>0</v>
      </c>
    </row>
    <row r="111" spans="1:74" x14ac:dyDescent="0.2">
      <c r="A111" s="543">
        <v>108</v>
      </c>
      <c r="B111" s="543" t="s">
        <v>312</v>
      </c>
      <c r="C111" s="639">
        <v>751</v>
      </c>
      <c r="D111" s="639">
        <v>66.7</v>
      </c>
      <c r="E111" s="639">
        <v>55.7</v>
      </c>
      <c r="F111" s="639">
        <v>96</v>
      </c>
      <c r="G111" s="639">
        <v>93.6</v>
      </c>
      <c r="H111" s="639">
        <v>97.9</v>
      </c>
      <c r="I111" s="639">
        <v>309.89999999999998</v>
      </c>
      <c r="J111" s="639">
        <v>359.2</v>
      </c>
      <c r="K111" s="639">
        <v>97.2</v>
      </c>
      <c r="L111" s="639">
        <v>57.7</v>
      </c>
      <c r="M111" s="639">
        <v>604</v>
      </c>
      <c r="N111" s="639">
        <v>70.900000000000006</v>
      </c>
      <c r="O111" s="639">
        <v>58.4</v>
      </c>
      <c r="P111" s="639">
        <v>96</v>
      </c>
      <c r="Q111" s="639">
        <v>92.2</v>
      </c>
      <c r="R111" s="639">
        <v>98.5</v>
      </c>
      <c r="S111" s="639">
        <v>325.2</v>
      </c>
      <c r="T111" s="639">
        <v>381.1</v>
      </c>
      <c r="U111" s="639">
        <v>97.8</v>
      </c>
      <c r="V111" s="639">
        <v>59.3</v>
      </c>
      <c r="W111" s="639">
        <v>1355</v>
      </c>
      <c r="X111" s="639">
        <v>68.599999999999994</v>
      </c>
      <c r="Y111" s="639">
        <v>56.9</v>
      </c>
      <c r="Z111" s="639">
        <v>96</v>
      </c>
      <c r="AA111" s="639">
        <v>93</v>
      </c>
      <c r="AB111" s="639">
        <v>98.2</v>
      </c>
      <c r="AC111" s="639">
        <v>316.7</v>
      </c>
      <c r="AD111" s="639">
        <v>369</v>
      </c>
      <c r="AE111" s="639">
        <v>97.5</v>
      </c>
      <c r="AF111" s="639">
        <v>58.4</v>
      </c>
      <c r="AH111" s="643">
        <f t="shared" si="280"/>
        <v>0</v>
      </c>
      <c r="AI111" s="643">
        <f t="shared" si="281"/>
        <v>0</v>
      </c>
      <c r="AJ111" s="643">
        <f t="shared" si="282"/>
        <v>0</v>
      </c>
      <c r="AK111" s="643">
        <f t="shared" si="283"/>
        <v>0</v>
      </c>
      <c r="AL111" s="643">
        <f t="shared" si="284"/>
        <v>0</v>
      </c>
      <c r="AM111" s="643">
        <f t="shared" si="285"/>
        <v>0</v>
      </c>
      <c r="AN111" s="643">
        <f t="shared" si="286"/>
        <v>0</v>
      </c>
      <c r="AO111" s="643">
        <f t="shared" si="287"/>
        <v>0</v>
      </c>
      <c r="AP111" s="643">
        <f t="shared" si="288"/>
        <v>0</v>
      </c>
      <c r="AQ111" s="643">
        <f t="shared" si="289"/>
        <v>0</v>
      </c>
      <c r="AR111" s="643">
        <f t="shared" si="290"/>
        <v>0</v>
      </c>
      <c r="AS111" s="643">
        <f t="shared" si="291"/>
        <v>0</v>
      </c>
      <c r="AT111" s="643">
        <f t="shared" si="292"/>
        <v>0</v>
      </c>
      <c r="AU111" s="643">
        <f t="shared" si="293"/>
        <v>0</v>
      </c>
      <c r="AV111" s="643">
        <f t="shared" si="294"/>
        <v>0</v>
      </c>
      <c r="AW111" s="643">
        <f t="shared" si="295"/>
        <v>0</v>
      </c>
      <c r="AX111" s="643">
        <f t="shared" si="296"/>
        <v>0</v>
      </c>
      <c r="AY111" s="643">
        <f t="shared" si="297"/>
        <v>0</v>
      </c>
      <c r="AZ111" s="643">
        <f t="shared" si="298"/>
        <v>0</v>
      </c>
      <c r="BA111" s="643">
        <f t="shared" si="299"/>
        <v>0</v>
      </c>
      <c r="BB111" s="643">
        <f t="shared" si="300"/>
        <v>0</v>
      </c>
      <c r="BC111" s="643">
        <f t="shared" si="301"/>
        <v>0</v>
      </c>
      <c r="BD111" s="643">
        <f t="shared" si="302"/>
        <v>0</v>
      </c>
      <c r="BE111" s="643">
        <f t="shared" si="303"/>
        <v>0</v>
      </c>
      <c r="BF111" s="643">
        <f t="shared" si="304"/>
        <v>0</v>
      </c>
      <c r="BG111" s="643">
        <f t="shared" si="305"/>
        <v>0</v>
      </c>
      <c r="BH111" s="643">
        <f t="shared" si="306"/>
        <v>0</v>
      </c>
      <c r="BI111" s="643">
        <f t="shared" si="307"/>
        <v>0</v>
      </c>
      <c r="BJ111" s="643">
        <f t="shared" si="308"/>
        <v>0</v>
      </c>
      <c r="BK111" s="643">
        <f t="shared" si="309"/>
        <v>0</v>
      </c>
      <c r="BM111" s="644">
        <f t="shared" si="310"/>
        <v>0</v>
      </c>
      <c r="BN111" s="644">
        <f t="shared" si="311"/>
        <v>0</v>
      </c>
      <c r="BO111" s="644">
        <f t="shared" si="312"/>
        <v>0</v>
      </c>
      <c r="BP111" s="644">
        <f t="shared" si="313"/>
        <v>0</v>
      </c>
      <c r="BQ111" s="644">
        <f t="shared" si="314"/>
        <v>0</v>
      </c>
      <c r="BR111" s="644">
        <f t="shared" si="315"/>
        <v>0</v>
      </c>
      <c r="BS111" s="644">
        <f t="shared" si="316"/>
        <v>0</v>
      </c>
      <c r="BT111" s="644">
        <f t="shared" si="317"/>
        <v>0</v>
      </c>
      <c r="BU111" s="644">
        <f t="shared" si="318"/>
        <v>0</v>
      </c>
      <c r="BV111" s="644">
        <f t="shared" si="319"/>
        <v>0</v>
      </c>
    </row>
    <row r="112" spans="1:74" x14ac:dyDescent="0.2">
      <c r="A112" s="543">
        <v>109</v>
      </c>
      <c r="B112" s="543" t="s">
        <v>314</v>
      </c>
      <c r="C112" s="639">
        <v>440</v>
      </c>
      <c r="D112" s="639">
        <v>80</v>
      </c>
      <c r="E112" s="639">
        <v>70.2</v>
      </c>
      <c r="F112" s="639">
        <v>97.3</v>
      </c>
      <c r="G112" s="639">
        <v>97</v>
      </c>
      <c r="H112" s="639" t="s">
        <v>809</v>
      </c>
      <c r="I112" s="639">
        <v>344.8</v>
      </c>
      <c r="J112" s="639">
        <v>430.8</v>
      </c>
      <c r="K112" s="639">
        <v>98.6</v>
      </c>
      <c r="L112" s="639">
        <v>70.900000000000006</v>
      </c>
      <c r="M112" s="639">
        <v>309</v>
      </c>
      <c r="N112" s="639">
        <v>71.8</v>
      </c>
      <c r="O112" s="639">
        <v>60.8</v>
      </c>
      <c r="P112" s="639">
        <v>93.2</v>
      </c>
      <c r="Q112" s="639">
        <v>90.9</v>
      </c>
      <c r="R112" s="639" t="s">
        <v>809</v>
      </c>
      <c r="S112" s="639">
        <v>324.60000000000002</v>
      </c>
      <c r="T112" s="639">
        <v>395.1</v>
      </c>
      <c r="U112" s="639">
        <v>95.5</v>
      </c>
      <c r="V112" s="639">
        <v>62.8</v>
      </c>
      <c r="W112" s="639">
        <v>749</v>
      </c>
      <c r="X112" s="639">
        <v>76.599999999999994</v>
      </c>
      <c r="Y112" s="639">
        <v>66.400000000000006</v>
      </c>
      <c r="Z112" s="639">
        <v>95.6</v>
      </c>
      <c r="AA112" s="639">
        <v>94.5</v>
      </c>
      <c r="AB112" s="639">
        <v>98.3</v>
      </c>
      <c r="AC112" s="639">
        <v>336.5</v>
      </c>
      <c r="AD112" s="639">
        <v>416.1</v>
      </c>
      <c r="AE112" s="639">
        <v>97.3</v>
      </c>
      <c r="AF112" s="639">
        <v>67.599999999999994</v>
      </c>
      <c r="AH112" s="643">
        <f t="shared" si="280"/>
        <v>0</v>
      </c>
      <c r="AI112" s="643">
        <f t="shared" si="281"/>
        <v>0</v>
      </c>
      <c r="AJ112" s="643">
        <f t="shared" si="282"/>
        <v>0</v>
      </c>
      <c r="AK112" s="643">
        <f t="shared" si="283"/>
        <v>0</v>
      </c>
      <c r="AL112" s="643">
        <f t="shared" si="284"/>
        <v>0</v>
      </c>
      <c r="AM112" s="643">
        <f t="shared" si="285"/>
        <v>1</v>
      </c>
      <c r="AN112" s="643">
        <f t="shared" si="286"/>
        <v>0</v>
      </c>
      <c r="AO112" s="643">
        <f t="shared" si="287"/>
        <v>0</v>
      </c>
      <c r="AP112" s="643">
        <f t="shared" si="288"/>
        <v>0</v>
      </c>
      <c r="AQ112" s="643">
        <f t="shared" si="289"/>
        <v>0</v>
      </c>
      <c r="AR112" s="643">
        <f t="shared" si="290"/>
        <v>0</v>
      </c>
      <c r="AS112" s="643">
        <f t="shared" si="291"/>
        <v>0</v>
      </c>
      <c r="AT112" s="643">
        <f t="shared" si="292"/>
        <v>0</v>
      </c>
      <c r="AU112" s="643">
        <f t="shared" si="293"/>
        <v>0</v>
      </c>
      <c r="AV112" s="643">
        <f t="shared" si="294"/>
        <v>0</v>
      </c>
      <c r="AW112" s="643">
        <f t="shared" si="295"/>
        <v>1</v>
      </c>
      <c r="AX112" s="643">
        <f t="shared" si="296"/>
        <v>0</v>
      </c>
      <c r="AY112" s="643">
        <f t="shared" si="297"/>
        <v>0</v>
      </c>
      <c r="AZ112" s="643">
        <f t="shared" si="298"/>
        <v>0</v>
      </c>
      <c r="BA112" s="643">
        <f t="shared" si="299"/>
        <v>0</v>
      </c>
      <c r="BB112" s="643">
        <f t="shared" si="300"/>
        <v>0</v>
      </c>
      <c r="BC112" s="643">
        <f t="shared" si="301"/>
        <v>0</v>
      </c>
      <c r="BD112" s="643">
        <f t="shared" si="302"/>
        <v>0</v>
      </c>
      <c r="BE112" s="643">
        <f t="shared" si="303"/>
        <v>0</v>
      </c>
      <c r="BF112" s="643">
        <f t="shared" si="304"/>
        <v>0</v>
      </c>
      <c r="BG112" s="643">
        <f t="shared" si="305"/>
        <v>0</v>
      </c>
      <c r="BH112" s="643">
        <f t="shared" si="306"/>
        <v>0</v>
      </c>
      <c r="BI112" s="643">
        <f t="shared" si="307"/>
        <v>0</v>
      </c>
      <c r="BJ112" s="643">
        <f t="shared" si="308"/>
        <v>0</v>
      </c>
      <c r="BK112" s="643">
        <f t="shared" si="309"/>
        <v>0</v>
      </c>
      <c r="BM112" s="644">
        <f t="shared" si="310"/>
        <v>0</v>
      </c>
      <c r="BN112" s="644">
        <f t="shared" si="311"/>
        <v>0</v>
      </c>
      <c r="BO112" s="644">
        <f t="shared" si="312"/>
        <v>0</v>
      </c>
      <c r="BP112" s="644">
        <f t="shared" si="313"/>
        <v>0</v>
      </c>
      <c r="BQ112" s="644">
        <f t="shared" si="314"/>
        <v>0</v>
      </c>
      <c r="BR112" s="644">
        <f t="shared" si="315"/>
        <v>2</v>
      </c>
      <c r="BS112" s="644">
        <f t="shared" si="316"/>
        <v>0</v>
      </c>
      <c r="BT112" s="644">
        <f t="shared" si="317"/>
        <v>0</v>
      </c>
      <c r="BU112" s="644">
        <f t="shared" si="318"/>
        <v>0</v>
      </c>
      <c r="BV112" s="644">
        <f t="shared" si="319"/>
        <v>0</v>
      </c>
    </row>
    <row r="113" spans="1:74" x14ac:dyDescent="0.2">
      <c r="A113" s="543">
        <v>110</v>
      </c>
      <c r="B113" s="543" t="s">
        <v>316</v>
      </c>
      <c r="C113" s="639">
        <v>949</v>
      </c>
      <c r="D113" s="639">
        <v>61.1</v>
      </c>
      <c r="E113" s="639">
        <v>51.7</v>
      </c>
      <c r="F113" s="639">
        <v>92.9</v>
      </c>
      <c r="G113" s="639">
        <v>88.9</v>
      </c>
      <c r="H113" s="639">
        <v>97.4</v>
      </c>
      <c r="I113" s="639">
        <v>301.60000000000002</v>
      </c>
      <c r="J113" s="639">
        <v>352.2</v>
      </c>
      <c r="K113" s="639">
        <v>93.8</v>
      </c>
      <c r="L113" s="639">
        <v>55.2</v>
      </c>
      <c r="M113" s="639">
        <v>946</v>
      </c>
      <c r="N113" s="639">
        <v>72.8</v>
      </c>
      <c r="O113" s="639">
        <v>59.1</v>
      </c>
      <c r="P113" s="639">
        <v>97.1</v>
      </c>
      <c r="Q113" s="639">
        <v>93.2</v>
      </c>
      <c r="R113" s="639">
        <v>98.7</v>
      </c>
      <c r="S113" s="639">
        <v>326.8</v>
      </c>
      <c r="T113" s="639">
        <v>386.6</v>
      </c>
      <c r="U113" s="639">
        <v>98.1</v>
      </c>
      <c r="V113" s="639">
        <v>60.1</v>
      </c>
      <c r="W113" s="639">
        <v>1895</v>
      </c>
      <c r="X113" s="639">
        <v>67</v>
      </c>
      <c r="Y113" s="639">
        <v>55.4</v>
      </c>
      <c r="Z113" s="639">
        <v>95</v>
      </c>
      <c r="AA113" s="639">
        <v>91.1</v>
      </c>
      <c r="AB113" s="639">
        <v>98</v>
      </c>
      <c r="AC113" s="639">
        <v>314.2</v>
      </c>
      <c r="AD113" s="639">
        <v>369.4</v>
      </c>
      <c r="AE113" s="639">
        <v>95.9</v>
      </c>
      <c r="AF113" s="639">
        <v>57.7</v>
      </c>
      <c r="AH113" s="643">
        <f t="shared" si="280"/>
        <v>0</v>
      </c>
      <c r="AI113" s="643">
        <f t="shared" si="281"/>
        <v>0</v>
      </c>
      <c r="AJ113" s="643">
        <f t="shared" si="282"/>
        <v>0</v>
      </c>
      <c r="AK113" s="643">
        <f t="shared" si="283"/>
        <v>0</v>
      </c>
      <c r="AL113" s="643">
        <f t="shared" si="284"/>
        <v>0</v>
      </c>
      <c r="AM113" s="643">
        <f t="shared" si="285"/>
        <v>0</v>
      </c>
      <c r="AN113" s="643">
        <f t="shared" si="286"/>
        <v>0</v>
      </c>
      <c r="AO113" s="643">
        <f t="shared" si="287"/>
        <v>0</v>
      </c>
      <c r="AP113" s="643">
        <f t="shared" si="288"/>
        <v>0</v>
      </c>
      <c r="AQ113" s="643">
        <f t="shared" si="289"/>
        <v>0</v>
      </c>
      <c r="AR113" s="643">
        <f t="shared" si="290"/>
        <v>0</v>
      </c>
      <c r="AS113" s="643">
        <f t="shared" si="291"/>
        <v>0</v>
      </c>
      <c r="AT113" s="643">
        <f t="shared" si="292"/>
        <v>0</v>
      </c>
      <c r="AU113" s="643">
        <f t="shared" si="293"/>
        <v>0</v>
      </c>
      <c r="AV113" s="643">
        <f t="shared" si="294"/>
        <v>0</v>
      </c>
      <c r="AW113" s="643">
        <f t="shared" si="295"/>
        <v>0</v>
      </c>
      <c r="AX113" s="643">
        <f t="shared" si="296"/>
        <v>0</v>
      </c>
      <c r="AY113" s="643">
        <f t="shared" si="297"/>
        <v>0</v>
      </c>
      <c r="AZ113" s="643">
        <f t="shared" si="298"/>
        <v>0</v>
      </c>
      <c r="BA113" s="643">
        <f t="shared" si="299"/>
        <v>0</v>
      </c>
      <c r="BB113" s="643">
        <f t="shared" si="300"/>
        <v>0</v>
      </c>
      <c r="BC113" s="643">
        <f t="shared" si="301"/>
        <v>0</v>
      </c>
      <c r="BD113" s="643">
        <f t="shared" si="302"/>
        <v>0</v>
      </c>
      <c r="BE113" s="643">
        <f t="shared" si="303"/>
        <v>0</v>
      </c>
      <c r="BF113" s="643">
        <f t="shared" si="304"/>
        <v>0</v>
      </c>
      <c r="BG113" s="643">
        <f t="shared" si="305"/>
        <v>0</v>
      </c>
      <c r="BH113" s="643">
        <f t="shared" si="306"/>
        <v>0</v>
      </c>
      <c r="BI113" s="643">
        <f t="shared" si="307"/>
        <v>0</v>
      </c>
      <c r="BJ113" s="643">
        <f t="shared" si="308"/>
        <v>0</v>
      </c>
      <c r="BK113" s="643">
        <f t="shared" si="309"/>
        <v>0</v>
      </c>
      <c r="BM113" s="644">
        <f t="shared" si="310"/>
        <v>0</v>
      </c>
      <c r="BN113" s="644">
        <f t="shared" si="311"/>
        <v>0</v>
      </c>
      <c r="BO113" s="644">
        <f t="shared" si="312"/>
        <v>0</v>
      </c>
      <c r="BP113" s="644">
        <f t="shared" si="313"/>
        <v>0</v>
      </c>
      <c r="BQ113" s="644">
        <f t="shared" si="314"/>
        <v>0</v>
      </c>
      <c r="BR113" s="644">
        <f t="shared" si="315"/>
        <v>0</v>
      </c>
      <c r="BS113" s="644">
        <f t="shared" si="316"/>
        <v>0</v>
      </c>
      <c r="BT113" s="644">
        <f t="shared" si="317"/>
        <v>0</v>
      </c>
      <c r="BU113" s="644">
        <f t="shared" si="318"/>
        <v>0</v>
      </c>
      <c r="BV113" s="644">
        <f t="shared" si="319"/>
        <v>0</v>
      </c>
    </row>
    <row r="114" spans="1:74" x14ac:dyDescent="0.2">
      <c r="A114" s="543">
        <v>111</v>
      </c>
      <c r="B114" s="543" t="s">
        <v>318</v>
      </c>
      <c r="C114" s="639">
        <v>1095</v>
      </c>
      <c r="D114" s="639">
        <v>56.9</v>
      </c>
      <c r="E114" s="639">
        <v>46.6</v>
      </c>
      <c r="F114" s="639">
        <v>92.2</v>
      </c>
      <c r="G114" s="639">
        <v>87.8</v>
      </c>
      <c r="H114" s="639">
        <v>97.1</v>
      </c>
      <c r="I114" s="639">
        <v>290.3</v>
      </c>
      <c r="J114" s="639">
        <v>336.5</v>
      </c>
      <c r="K114" s="639">
        <v>93.9</v>
      </c>
      <c r="L114" s="639">
        <v>50.1</v>
      </c>
      <c r="M114" s="639">
        <v>1024</v>
      </c>
      <c r="N114" s="639">
        <v>66.400000000000006</v>
      </c>
      <c r="O114" s="639">
        <v>55.1</v>
      </c>
      <c r="P114" s="639">
        <v>95.1</v>
      </c>
      <c r="Q114" s="639">
        <v>90.7</v>
      </c>
      <c r="R114" s="639">
        <v>98.1</v>
      </c>
      <c r="S114" s="639">
        <v>314</v>
      </c>
      <c r="T114" s="639">
        <v>379.6</v>
      </c>
      <c r="U114" s="639">
        <v>95.4</v>
      </c>
      <c r="V114" s="639">
        <v>56.3</v>
      </c>
      <c r="W114" s="639">
        <v>2119</v>
      </c>
      <c r="X114" s="639">
        <v>61.5</v>
      </c>
      <c r="Y114" s="639">
        <v>50.7</v>
      </c>
      <c r="Z114" s="639">
        <v>93.6</v>
      </c>
      <c r="AA114" s="639">
        <v>89.2</v>
      </c>
      <c r="AB114" s="639">
        <v>97.6</v>
      </c>
      <c r="AC114" s="639">
        <v>301.8</v>
      </c>
      <c r="AD114" s="639">
        <v>357.3</v>
      </c>
      <c r="AE114" s="639">
        <v>94.6</v>
      </c>
      <c r="AF114" s="639">
        <v>53.1</v>
      </c>
      <c r="AH114" s="643">
        <f t="shared" si="280"/>
        <v>0</v>
      </c>
      <c r="AI114" s="643">
        <f t="shared" si="281"/>
        <v>0</v>
      </c>
      <c r="AJ114" s="643">
        <f t="shared" si="282"/>
        <v>0</v>
      </c>
      <c r="AK114" s="643">
        <f t="shared" si="283"/>
        <v>0</v>
      </c>
      <c r="AL114" s="643">
        <f t="shared" si="284"/>
        <v>0</v>
      </c>
      <c r="AM114" s="643">
        <f t="shared" si="285"/>
        <v>0</v>
      </c>
      <c r="AN114" s="643">
        <f t="shared" si="286"/>
        <v>0</v>
      </c>
      <c r="AO114" s="643">
        <f t="shared" si="287"/>
        <v>0</v>
      </c>
      <c r="AP114" s="643">
        <f t="shared" si="288"/>
        <v>0</v>
      </c>
      <c r="AQ114" s="643">
        <f t="shared" si="289"/>
        <v>0</v>
      </c>
      <c r="AR114" s="643">
        <f t="shared" si="290"/>
        <v>0</v>
      </c>
      <c r="AS114" s="643">
        <f t="shared" si="291"/>
        <v>0</v>
      </c>
      <c r="AT114" s="643">
        <f t="shared" si="292"/>
        <v>0</v>
      </c>
      <c r="AU114" s="643">
        <f t="shared" si="293"/>
        <v>0</v>
      </c>
      <c r="AV114" s="643">
        <f t="shared" si="294"/>
        <v>0</v>
      </c>
      <c r="AW114" s="643">
        <f t="shared" si="295"/>
        <v>0</v>
      </c>
      <c r="AX114" s="643">
        <f t="shared" si="296"/>
        <v>0</v>
      </c>
      <c r="AY114" s="643">
        <f t="shared" si="297"/>
        <v>0</v>
      </c>
      <c r="AZ114" s="643">
        <f t="shared" si="298"/>
        <v>0</v>
      </c>
      <c r="BA114" s="643">
        <f t="shared" si="299"/>
        <v>0</v>
      </c>
      <c r="BB114" s="643">
        <f t="shared" si="300"/>
        <v>0</v>
      </c>
      <c r="BC114" s="643">
        <f t="shared" si="301"/>
        <v>0</v>
      </c>
      <c r="BD114" s="643">
        <f t="shared" si="302"/>
        <v>0</v>
      </c>
      <c r="BE114" s="643">
        <f t="shared" si="303"/>
        <v>0</v>
      </c>
      <c r="BF114" s="643">
        <f t="shared" si="304"/>
        <v>0</v>
      </c>
      <c r="BG114" s="643">
        <f t="shared" si="305"/>
        <v>0</v>
      </c>
      <c r="BH114" s="643">
        <f t="shared" si="306"/>
        <v>0</v>
      </c>
      <c r="BI114" s="643">
        <f t="shared" si="307"/>
        <v>0</v>
      </c>
      <c r="BJ114" s="643">
        <f t="shared" si="308"/>
        <v>0</v>
      </c>
      <c r="BK114" s="643">
        <f t="shared" si="309"/>
        <v>0</v>
      </c>
      <c r="BM114" s="644">
        <f t="shared" si="310"/>
        <v>0</v>
      </c>
      <c r="BN114" s="644">
        <f t="shared" si="311"/>
        <v>0</v>
      </c>
      <c r="BO114" s="644">
        <f t="shared" si="312"/>
        <v>0</v>
      </c>
      <c r="BP114" s="644">
        <f t="shared" si="313"/>
        <v>0</v>
      </c>
      <c r="BQ114" s="644">
        <f t="shared" si="314"/>
        <v>0</v>
      </c>
      <c r="BR114" s="644">
        <f t="shared" si="315"/>
        <v>0</v>
      </c>
      <c r="BS114" s="644">
        <f t="shared" si="316"/>
        <v>0</v>
      </c>
      <c r="BT114" s="644">
        <f t="shared" si="317"/>
        <v>0</v>
      </c>
      <c r="BU114" s="644">
        <f t="shared" si="318"/>
        <v>0</v>
      </c>
      <c r="BV114" s="644">
        <f t="shared" si="319"/>
        <v>0</v>
      </c>
    </row>
    <row r="115" spans="1:74" x14ac:dyDescent="0.2">
      <c r="A115" s="543">
        <v>112</v>
      </c>
      <c r="B115" s="543" t="s">
        <v>320</v>
      </c>
      <c r="C115" s="639">
        <v>1769</v>
      </c>
      <c r="D115" s="639">
        <v>63.4</v>
      </c>
      <c r="E115" s="639">
        <v>52.5</v>
      </c>
      <c r="F115" s="639">
        <v>93.6</v>
      </c>
      <c r="G115" s="639">
        <v>90.1</v>
      </c>
      <c r="H115" s="639">
        <v>98</v>
      </c>
      <c r="I115" s="639">
        <v>304.3</v>
      </c>
      <c r="J115" s="639">
        <v>360.9</v>
      </c>
      <c r="K115" s="639">
        <v>95.9</v>
      </c>
      <c r="L115" s="639">
        <v>54.2</v>
      </c>
      <c r="M115" s="639">
        <v>1777</v>
      </c>
      <c r="N115" s="639">
        <v>74.8</v>
      </c>
      <c r="O115" s="639">
        <v>62</v>
      </c>
      <c r="P115" s="639">
        <v>96.7</v>
      </c>
      <c r="Q115" s="639">
        <v>93.5</v>
      </c>
      <c r="R115" s="639">
        <v>99.1</v>
      </c>
      <c r="S115" s="639">
        <v>332.5</v>
      </c>
      <c r="T115" s="639">
        <v>399.9</v>
      </c>
      <c r="U115" s="639">
        <v>97.7</v>
      </c>
      <c r="V115" s="639">
        <v>63.1</v>
      </c>
      <c r="W115" s="639">
        <v>3546</v>
      </c>
      <c r="X115" s="639">
        <v>69.099999999999994</v>
      </c>
      <c r="Y115" s="639">
        <v>57.2</v>
      </c>
      <c r="Z115" s="639">
        <v>95.1</v>
      </c>
      <c r="AA115" s="639">
        <v>91.8</v>
      </c>
      <c r="AB115" s="639">
        <v>98.6</v>
      </c>
      <c r="AC115" s="639">
        <v>318.39999999999998</v>
      </c>
      <c r="AD115" s="639">
        <v>380.5</v>
      </c>
      <c r="AE115" s="639">
        <v>96.8</v>
      </c>
      <c r="AF115" s="639">
        <v>58.7</v>
      </c>
      <c r="AH115" s="643">
        <f t="shared" si="280"/>
        <v>0</v>
      </c>
      <c r="AI115" s="643">
        <f t="shared" si="281"/>
        <v>0</v>
      </c>
      <c r="AJ115" s="643">
        <f t="shared" si="282"/>
        <v>0</v>
      </c>
      <c r="AK115" s="643">
        <f t="shared" si="283"/>
        <v>0</v>
      </c>
      <c r="AL115" s="643">
        <f t="shared" si="284"/>
        <v>0</v>
      </c>
      <c r="AM115" s="643">
        <f t="shared" si="285"/>
        <v>0</v>
      </c>
      <c r="AN115" s="643">
        <f t="shared" si="286"/>
        <v>0</v>
      </c>
      <c r="AO115" s="643">
        <f t="shared" si="287"/>
        <v>0</v>
      </c>
      <c r="AP115" s="643">
        <f t="shared" si="288"/>
        <v>0</v>
      </c>
      <c r="AQ115" s="643">
        <f t="shared" si="289"/>
        <v>0</v>
      </c>
      <c r="AR115" s="643">
        <f t="shared" si="290"/>
        <v>0</v>
      </c>
      <c r="AS115" s="643">
        <f t="shared" si="291"/>
        <v>0</v>
      </c>
      <c r="AT115" s="643">
        <f t="shared" si="292"/>
        <v>0</v>
      </c>
      <c r="AU115" s="643">
        <f t="shared" si="293"/>
        <v>0</v>
      </c>
      <c r="AV115" s="643">
        <f t="shared" si="294"/>
        <v>0</v>
      </c>
      <c r="AW115" s="643">
        <f t="shared" si="295"/>
        <v>0</v>
      </c>
      <c r="AX115" s="643">
        <f t="shared" si="296"/>
        <v>0</v>
      </c>
      <c r="AY115" s="643">
        <f t="shared" si="297"/>
        <v>0</v>
      </c>
      <c r="AZ115" s="643">
        <f t="shared" si="298"/>
        <v>0</v>
      </c>
      <c r="BA115" s="643">
        <f t="shared" si="299"/>
        <v>0</v>
      </c>
      <c r="BB115" s="643">
        <f t="shared" si="300"/>
        <v>0</v>
      </c>
      <c r="BC115" s="643">
        <f t="shared" si="301"/>
        <v>0</v>
      </c>
      <c r="BD115" s="643">
        <f t="shared" si="302"/>
        <v>0</v>
      </c>
      <c r="BE115" s="643">
        <f t="shared" si="303"/>
        <v>0</v>
      </c>
      <c r="BF115" s="643">
        <f t="shared" si="304"/>
        <v>0</v>
      </c>
      <c r="BG115" s="643">
        <f t="shared" si="305"/>
        <v>0</v>
      </c>
      <c r="BH115" s="643">
        <f t="shared" si="306"/>
        <v>0</v>
      </c>
      <c r="BI115" s="643">
        <f t="shared" si="307"/>
        <v>0</v>
      </c>
      <c r="BJ115" s="643">
        <f t="shared" si="308"/>
        <v>0</v>
      </c>
      <c r="BK115" s="643">
        <f t="shared" si="309"/>
        <v>0</v>
      </c>
      <c r="BM115" s="644">
        <f t="shared" si="310"/>
        <v>0</v>
      </c>
      <c r="BN115" s="644">
        <f t="shared" si="311"/>
        <v>0</v>
      </c>
      <c r="BO115" s="644">
        <f t="shared" si="312"/>
        <v>0</v>
      </c>
      <c r="BP115" s="644">
        <f t="shared" si="313"/>
        <v>0</v>
      </c>
      <c r="BQ115" s="644">
        <f t="shared" si="314"/>
        <v>0</v>
      </c>
      <c r="BR115" s="644">
        <f t="shared" si="315"/>
        <v>0</v>
      </c>
      <c r="BS115" s="644">
        <f t="shared" si="316"/>
        <v>0</v>
      </c>
      <c r="BT115" s="644">
        <f t="shared" si="317"/>
        <v>0</v>
      </c>
      <c r="BU115" s="644">
        <f t="shared" si="318"/>
        <v>0</v>
      </c>
      <c r="BV115" s="644">
        <f t="shared" si="319"/>
        <v>0</v>
      </c>
    </row>
    <row r="116" spans="1:74" x14ac:dyDescent="0.2">
      <c r="A116" s="543">
        <v>113</v>
      </c>
      <c r="B116" s="543" t="s">
        <v>322</v>
      </c>
      <c r="C116" s="639">
        <v>1193</v>
      </c>
      <c r="D116" s="639">
        <v>67.3</v>
      </c>
      <c r="E116" s="639">
        <v>59.2</v>
      </c>
      <c r="F116" s="639">
        <v>93.3</v>
      </c>
      <c r="G116" s="639">
        <v>90.7</v>
      </c>
      <c r="H116" s="639">
        <v>97.2</v>
      </c>
      <c r="I116" s="639">
        <v>309.60000000000002</v>
      </c>
      <c r="J116" s="639">
        <v>372.4</v>
      </c>
      <c r="K116" s="639">
        <v>95.1</v>
      </c>
      <c r="L116" s="639">
        <v>61.1</v>
      </c>
      <c r="M116" s="639">
        <v>1174</v>
      </c>
      <c r="N116" s="639">
        <v>77.900000000000006</v>
      </c>
      <c r="O116" s="639">
        <v>66.8</v>
      </c>
      <c r="P116" s="639">
        <v>97.4</v>
      </c>
      <c r="Q116" s="639">
        <v>95.3</v>
      </c>
      <c r="R116" s="639">
        <v>99.5</v>
      </c>
      <c r="S116" s="639">
        <v>337.4</v>
      </c>
      <c r="T116" s="639">
        <v>417.2</v>
      </c>
      <c r="U116" s="639">
        <v>98.2</v>
      </c>
      <c r="V116" s="639">
        <v>68.099999999999994</v>
      </c>
      <c r="W116" s="639">
        <v>2367</v>
      </c>
      <c r="X116" s="639">
        <v>72.5</v>
      </c>
      <c r="Y116" s="639">
        <v>62.9</v>
      </c>
      <c r="Z116" s="639">
        <v>95.3</v>
      </c>
      <c r="AA116" s="639">
        <v>93</v>
      </c>
      <c r="AB116" s="639">
        <v>98.4</v>
      </c>
      <c r="AC116" s="639">
        <v>323.39999999999998</v>
      </c>
      <c r="AD116" s="639">
        <v>394.7</v>
      </c>
      <c r="AE116" s="639">
        <v>96.6</v>
      </c>
      <c r="AF116" s="639">
        <v>64.599999999999994</v>
      </c>
      <c r="AH116" s="643">
        <f t="shared" si="280"/>
        <v>0</v>
      </c>
      <c r="AI116" s="643">
        <f t="shared" si="281"/>
        <v>0</v>
      </c>
      <c r="AJ116" s="643">
        <f t="shared" si="282"/>
        <v>0</v>
      </c>
      <c r="AK116" s="643">
        <f t="shared" si="283"/>
        <v>0</v>
      </c>
      <c r="AL116" s="643">
        <f t="shared" si="284"/>
        <v>0</v>
      </c>
      <c r="AM116" s="643">
        <f t="shared" si="285"/>
        <v>0</v>
      </c>
      <c r="AN116" s="643">
        <f t="shared" si="286"/>
        <v>0</v>
      </c>
      <c r="AO116" s="643">
        <f t="shared" si="287"/>
        <v>0</v>
      </c>
      <c r="AP116" s="643">
        <f t="shared" si="288"/>
        <v>0</v>
      </c>
      <c r="AQ116" s="643">
        <f t="shared" si="289"/>
        <v>0</v>
      </c>
      <c r="AR116" s="643">
        <f t="shared" si="290"/>
        <v>0</v>
      </c>
      <c r="AS116" s="643">
        <f t="shared" si="291"/>
        <v>0</v>
      </c>
      <c r="AT116" s="643">
        <f t="shared" si="292"/>
        <v>0</v>
      </c>
      <c r="AU116" s="643">
        <f t="shared" si="293"/>
        <v>0</v>
      </c>
      <c r="AV116" s="643">
        <f t="shared" si="294"/>
        <v>0</v>
      </c>
      <c r="AW116" s="643">
        <f t="shared" si="295"/>
        <v>0</v>
      </c>
      <c r="AX116" s="643">
        <f t="shared" si="296"/>
        <v>0</v>
      </c>
      <c r="AY116" s="643">
        <f t="shared" si="297"/>
        <v>0</v>
      </c>
      <c r="AZ116" s="643">
        <f t="shared" si="298"/>
        <v>0</v>
      </c>
      <c r="BA116" s="643">
        <f t="shared" si="299"/>
        <v>0</v>
      </c>
      <c r="BB116" s="643">
        <f t="shared" si="300"/>
        <v>0</v>
      </c>
      <c r="BC116" s="643">
        <f t="shared" si="301"/>
        <v>0</v>
      </c>
      <c r="BD116" s="643">
        <f t="shared" si="302"/>
        <v>0</v>
      </c>
      <c r="BE116" s="643">
        <f t="shared" si="303"/>
        <v>0</v>
      </c>
      <c r="BF116" s="643">
        <f t="shared" si="304"/>
        <v>0</v>
      </c>
      <c r="BG116" s="643">
        <f t="shared" si="305"/>
        <v>0</v>
      </c>
      <c r="BH116" s="643">
        <f t="shared" si="306"/>
        <v>0</v>
      </c>
      <c r="BI116" s="643">
        <f t="shared" si="307"/>
        <v>0</v>
      </c>
      <c r="BJ116" s="643">
        <f t="shared" si="308"/>
        <v>0</v>
      </c>
      <c r="BK116" s="643">
        <f t="shared" si="309"/>
        <v>0</v>
      </c>
      <c r="BM116" s="644">
        <f t="shared" si="310"/>
        <v>0</v>
      </c>
      <c r="BN116" s="644">
        <f t="shared" si="311"/>
        <v>0</v>
      </c>
      <c r="BO116" s="644">
        <f t="shared" si="312"/>
        <v>0</v>
      </c>
      <c r="BP116" s="644">
        <f t="shared" si="313"/>
        <v>0</v>
      </c>
      <c r="BQ116" s="644">
        <f t="shared" si="314"/>
        <v>0</v>
      </c>
      <c r="BR116" s="644">
        <f t="shared" si="315"/>
        <v>0</v>
      </c>
      <c r="BS116" s="644">
        <f t="shared" si="316"/>
        <v>0</v>
      </c>
      <c r="BT116" s="644">
        <f t="shared" si="317"/>
        <v>0</v>
      </c>
      <c r="BU116" s="644">
        <f t="shared" si="318"/>
        <v>0</v>
      </c>
      <c r="BV116" s="644">
        <f t="shared" si="319"/>
        <v>0</v>
      </c>
    </row>
    <row r="117" spans="1:74" x14ac:dyDescent="0.2">
      <c r="A117" s="543">
        <v>114</v>
      </c>
      <c r="B117" s="543" t="s">
        <v>324</v>
      </c>
      <c r="C117" s="639">
        <v>1227</v>
      </c>
      <c r="D117" s="639">
        <v>66.8</v>
      </c>
      <c r="E117" s="639">
        <v>59.3</v>
      </c>
      <c r="F117" s="639">
        <v>94.9</v>
      </c>
      <c r="G117" s="639">
        <v>91.9</v>
      </c>
      <c r="H117" s="639">
        <v>98.1</v>
      </c>
      <c r="I117" s="639">
        <v>308.8</v>
      </c>
      <c r="J117" s="639">
        <v>370.6</v>
      </c>
      <c r="K117" s="639">
        <v>96.2</v>
      </c>
      <c r="L117" s="639">
        <v>61.9</v>
      </c>
      <c r="M117" s="639">
        <v>1220</v>
      </c>
      <c r="N117" s="639">
        <v>78.7</v>
      </c>
      <c r="O117" s="639">
        <v>67.5</v>
      </c>
      <c r="P117" s="639">
        <v>97.8</v>
      </c>
      <c r="Q117" s="639">
        <v>95.7</v>
      </c>
      <c r="R117" s="639">
        <v>99.5</v>
      </c>
      <c r="S117" s="639">
        <v>341</v>
      </c>
      <c r="T117" s="639">
        <v>415.5</v>
      </c>
      <c r="U117" s="639">
        <v>98.1</v>
      </c>
      <c r="V117" s="639">
        <v>69.2</v>
      </c>
      <c r="W117" s="639">
        <v>2447</v>
      </c>
      <c r="X117" s="639">
        <v>72.7</v>
      </c>
      <c r="Y117" s="639">
        <v>63.4</v>
      </c>
      <c r="Z117" s="639">
        <v>96.4</v>
      </c>
      <c r="AA117" s="639">
        <v>93.8</v>
      </c>
      <c r="AB117" s="639">
        <v>98.8</v>
      </c>
      <c r="AC117" s="639">
        <v>324.8</v>
      </c>
      <c r="AD117" s="639">
        <v>393</v>
      </c>
      <c r="AE117" s="639">
        <v>97.1</v>
      </c>
      <c r="AF117" s="639">
        <v>65.5</v>
      </c>
      <c r="AH117" s="643">
        <f t="shared" si="280"/>
        <v>0</v>
      </c>
      <c r="AI117" s="643">
        <f t="shared" si="281"/>
        <v>0</v>
      </c>
      <c r="AJ117" s="643">
        <f t="shared" si="282"/>
        <v>0</v>
      </c>
      <c r="AK117" s="643">
        <f t="shared" si="283"/>
        <v>0</v>
      </c>
      <c r="AL117" s="643">
        <f t="shared" si="284"/>
        <v>0</v>
      </c>
      <c r="AM117" s="643">
        <f t="shared" si="285"/>
        <v>0</v>
      </c>
      <c r="AN117" s="643">
        <f t="shared" si="286"/>
        <v>0</v>
      </c>
      <c r="AO117" s="643">
        <f t="shared" si="287"/>
        <v>0</v>
      </c>
      <c r="AP117" s="643">
        <f t="shared" si="288"/>
        <v>0</v>
      </c>
      <c r="AQ117" s="643">
        <f t="shared" si="289"/>
        <v>0</v>
      </c>
      <c r="AR117" s="643">
        <f t="shared" si="290"/>
        <v>0</v>
      </c>
      <c r="AS117" s="643">
        <f t="shared" si="291"/>
        <v>0</v>
      </c>
      <c r="AT117" s="643">
        <f t="shared" si="292"/>
        <v>0</v>
      </c>
      <c r="AU117" s="643">
        <f t="shared" si="293"/>
        <v>0</v>
      </c>
      <c r="AV117" s="643">
        <f t="shared" si="294"/>
        <v>0</v>
      </c>
      <c r="AW117" s="643">
        <f t="shared" si="295"/>
        <v>0</v>
      </c>
      <c r="AX117" s="643">
        <f t="shared" si="296"/>
        <v>0</v>
      </c>
      <c r="AY117" s="643">
        <f t="shared" si="297"/>
        <v>0</v>
      </c>
      <c r="AZ117" s="643">
        <f t="shared" si="298"/>
        <v>0</v>
      </c>
      <c r="BA117" s="643">
        <f t="shared" si="299"/>
        <v>0</v>
      </c>
      <c r="BB117" s="643">
        <f t="shared" si="300"/>
        <v>0</v>
      </c>
      <c r="BC117" s="643">
        <f t="shared" si="301"/>
        <v>0</v>
      </c>
      <c r="BD117" s="643">
        <f t="shared" si="302"/>
        <v>0</v>
      </c>
      <c r="BE117" s="643">
        <f t="shared" si="303"/>
        <v>0</v>
      </c>
      <c r="BF117" s="643">
        <f t="shared" si="304"/>
        <v>0</v>
      </c>
      <c r="BG117" s="643">
        <f t="shared" si="305"/>
        <v>0</v>
      </c>
      <c r="BH117" s="643">
        <f t="shared" si="306"/>
        <v>0</v>
      </c>
      <c r="BI117" s="643">
        <f t="shared" si="307"/>
        <v>0</v>
      </c>
      <c r="BJ117" s="643">
        <f t="shared" si="308"/>
        <v>0</v>
      </c>
      <c r="BK117" s="643">
        <f t="shared" si="309"/>
        <v>0</v>
      </c>
      <c r="BM117" s="644">
        <f t="shared" si="310"/>
        <v>0</v>
      </c>
      <c r="BN117" s="644">
        <f t="shared" si="311"/>
        <v>0</v>
      </c>
      <c r="BO117" s="644">
        <f t="shared" si="312"/>
        <v>0</v>
      </c>
      <c r="BP117" s="644">
        <f t="shared" si="313"/>
        <v>0</v>
      </c>
      <c r="BQ117" s="644">
        <f t="shared" si="314"/>
        <v>0</v>
      </c>
      <c r="BR117" s="644">
        <f t="shared" si="315"/>
        <v>0</v>
      </c>
      <c r="BS117" s="644">
        <f t="shared" si="316"/>
        <v>0</v>
      </c>
      <c r="BT117" s="644">
        <f t="shared" si="317"/>
        <v>0</v>
      </c>
      <c r="BU117" s="644">
        <f t="shared" si="318"/>
        <v>0</v>
      </c>
      <c r="BV117" s="644">
        <f t="shared" si="319"/>
        <v>0</v>
      </c>
    </row>
    <row r="118" spans="1:74" x14ac:dyDescent="0.2">
      <c r="A118" s="543">
        <v>115</v>
      </c>
      <c r="B118" s="543" t="s">
        <v>326</v>
      </c>
      <c r="C118" s="639">
        <v>987</v>
      </c>
      <c r="D118" s="639">
        <v>60.8</v>
      </c>
      <c r="E118" s="639">
        <v>51.5</v>
      </c>
      <c r="F118" s="639">
        <v>89.2</v>
      </c>
      <c r="G118" s="639">
        <v>84.9</v>
      </c>
      <c r="H118" s="639">
        <v>96.1</v>
      </c>
      <c r="I118" s="639">
        <v>293.3</v>
      </c>
      <c r="J118" s="639">
        <v>352.2</v>
      </c>
      <c r="K118" s="639">
        <v>92.6</v>
      </c>
      <c r="L118" s="639">
        <v>55.2</v>
      </c>
      <c r="M118" s="639">
        <v>833</v>
      </c>
      <c r="N118" s="639">
        <v>71.2</v>
      </c>
      <c r="O118" s="639">
        <v>59.5</v>
      </c>
      <c r="P118" s="639">
        <v>92.9</v>
      </c>
      <c r="Q118" s="639">
        <v>89.1</v>
      </c>
      <c r="R118" s="639">
        <v>96.2</v>
      </c>
      <c r="S118" s="639">
        <v>325.3</v>
      </c>
      <c r="T118" s="639">
        <v>419.1</v>
      </c>
      <c r="U118" s="639">
        <v>93.6</v>
      </c>
      <c r="V118" s="639">
        <v>60.9</v>
      </c>
      <c r="W118" s="639">
        <v>1820</v>
      </c>
      <c r="X118" s="639">
        <v>65.5</v>
      </c>
      <c r="Y118" s="639">
        <v>55.2</v>
      </c>
      <c r="Z118" s="639">
        <v>90.9</v>
      </c>
      <c r="AA118" s="639">
        <v>86.8</v>
      </c>
      <c r="AB118" s="639">
        <v>96.2</v>
      </c>
      <c r="AC118" s="639">
        <v>308</v>
      </c>
      <c r="AD118" s="639">
        <v>382.8</v>
      </c>
      <c r="AE118" s="639">
        <v>93.1</v>
      </c>
      <c r="AF118" s="639">
        <v>57.8</v>
      </c>
      <c r="AH118" s="643">
        <f t="shared" si="280"/>
        <v>0</v>
      </c>
      <c r="AI118" s="643">
        <f t="shared" si="281"/>
        <v>0</v>
      </c>
      <c r="AJ118" s="643">
        <f t="shared" si="282"/>
        <v>0</v>
      </c>
      <c r="AK118" s="643">
        <f t="shared" si="283"/>
        <v>0</v>
      </c>
      <c r="AL118" s="643">
        <f t="shared" si="284"/>
        <v>0</v>
      </c>
      <c r="AM118" s="643">
        <f t="shared" si="285"/>
        <v>0</v>
      </c>
      <c r="AN118" s="643">
        <f t="shared" si="286"/>
        <v>0</v>
      </c>
      <c r="AO118" s="643">
        <f t="shared" si="287"/>
        <v>0</v>
      </c>
      <c r="AP118" s="643">
        <f t="shared" si="288"/>
        <v>0</v>
      </c>
      <c r="AQ118" s="643">
        <f t="shared" si="289"/>
        <v>0</v>
      </c>
      <c r="AR118" s="643">
        <f t="shared" si="290"/>
        <v>0</v>
      </c>
      <c r="AS118" s="643">
        <f t="shared" si="291"/>
        <v>0</v>
      </c>
      <c r="AT118" s="643">
        <f t="shared" si="292"/>
        <v>0</v>
      </c>
      <c r="AU118" s="643">
        <f t="shared" si="293"/>
        <v>0</v>
      </c>
      <c r="AV118" s="643">
        <f t="shared" si="294"/>
        <v>0</v>
      </c>
      <c r="AW118" s="643">
        <f t="shared" si="295"/>
        <v>0</v>
      </c>
      <c r="AX118" s="643">
        <f t="shared" si="296"/>
        <v>0</v>
      </c>
      <c r="AY118" s="643">
        <f t="shared" si="297"/>
        <v>0</v>
      </c>
      <c r="AZ118" s="643">
        <f t="shared" si="298"/>
        <v>0</v>
      </c>
      <c r="BA118" s="643">
        <f t="shared" si="299"/>
        <v>0</v>
      </c>
      <c r="BB118" s="643">
        <f t="shared" si="300"/>
        <v>0</v>
      </c>
      <c r="BC118" s="643">
        <f t="shared" si="301"/>
        <v>0</v>
      </c>
      <c r="BD118" s="643">
        <f t="shared" si="302"/>
        <v>0</v>
      </c>
      <c r="BE118" s="643">
        <f t="shared" si="303"/>
        <v>0</v>
      </c>
      <c r="BF118" s="643">
        <f t="shared" si="304"/>
        <v>0</v>
      </c>
      <c r="BG118" s="643">
        <f t="shared" si="305"/>
        <v>0</v>
      </c>
      <c r="BH118" s="643">
        <f t="shared" si="306"/>
        <v>0</v>
      </c>
      <c r="BI118" s="643">
        <f t="shared" si="307"/>
        <v>0</v>
      </c>
      <c r="BJ118" s="643">
        <f t="shared" si="308"/>
        <v>0</v>
      </c>
      <c r="BK118" s="643">
        <f t="shared" si="309"/>
        <v>0</v>
      </c>
      <c r="BM118" s="644">
        <f t="shared" si="310"/>
        <v>0</v>
      </c>
      <c r="BN118" s="644">
        <f t="shared" si="311"/>
        <v>0</v>
      </c>
      <c r="BO118" s="644">
        <f t="shared" si="312"/>
        <v>0</v>
      </c>
      <c r="BP118" s="644">
        <f t="shared" si="313"/>
        <v>0</v>
      </c>
      <c r="BQ118" s="644">
        <f t="shared" si="314"/>
        <v>0</v>
      </c>
      <c r="BR118" s="644">
        <f t="shared" si="315"/>
        <v>0</v>
      </c>
      <c r="BS118" s="644">
        <f t="shared" si="316"/>
        <v>0</v>
      </c>
      <c r="BT118" s="644">
        <f t="shared" si="317"/>
        <v>0</v>
      </c>
      <c r="BU118" s="644">
        <f t="shared" si="318"/>
        <v>0</v>
      </c>
      <c r="BV118" s="644">
        <f t="shared" si="319"/>
        <v>0</v>
      </c>
    </row>
    <row r="119" spans="1:74" x14ac:dyDescent="0.2">
      <c r="A119" s="543">
        <v>116</v>
      </c>
      <c r="B119" s="543" t="s">
        <v>328</v>
      </c>
      <c r="C119" s="639">
        <v>704</v>
      </c>
      <c r="D119" s="639">
        <v>69.900000000000006</v>
      </c>
      <c r="E119" s="639">
        <v>58.1</v>
      </c>
      <c r="F119" s="639">
        <v>96.4</v>
      </c>
      <c r="G119" s="639">
        <v>93.8</v>
      </c>
      <c r="H119" s="639" t="s">
        <v>809</v>
      </c>
      <c r="I119" s="639">
        <v>319.39999999999998</v>
      </c>
      <c r="J119" s="639">
        <v>369</v>
      </c>
      <c r="K119" s="639">
        <v>97.7</v>
      </c>
      <c r="L119" s="639">
        <v>60.8</v>
      </c>
      <c r="M119" s="639">
        <v>775</v>
      </c>
      <c r="N119" s="639">
        <v>83.1</v>
      </c>
      <c r="O119" s="639">
        <v>74.5</v>
      </c>
      <c r="P119" s="639">
        <v>99.2</v>
      </c>
      <c r="Q119" s="639">
        <v>97.8</v>
      </c>
      <c r="R119" s="639" t="s">
        <v>809</v>
      </c>
      <c r="S119" s="639">
        <v>359.1</v>
      </c>
      <c r="T119" s="639">
        <v>435.9</v>
      </c>
      <c r="U119" s="639">
        <v>99.5</v>
      </c>
      <c r="V119" s="639">
        <v>75</v>
      </c>
      <c r="W119" s="639">
        <v>1479</v>
      </c>
      <c r="X119" s="639">
        <v>76.8</v>
      </c>
      <c r="Y119" s="639">
        <v>66.7</v>
      </c>
      <c r="Z119" s="639">
        <v>97.9</v>
      </c>
      <c r="AA119" s="639">
        <v>95.9</v>
      </c>
      <c r="AB119" s="639">
        <v>99.5</v>
      </c>
      <c r="AC119" s="639">
        <v>340.2</v>
      </c>
      <c r="AD119" s="639">
        <v>404.1</v>
      </c>
      <c r="AE119" s="639">
        <v>98.6</v>
      </c>
      <c r="AF119" s="639">
        <v>68.2</v>
      </c>
      <c r="AH119" s="643">
        <f t="shared" si="280"/>
        <v>0</v>
      </c>
      <c r="AI119" s="643">
        <f t="shared" si="281"/>
        <v>0</v>
      </c>
      <c r="AJ119" s="643">
        <f t="shared" si="282"/>
        <v>0</v>
      </c>
      <c r="AK119" s="643">
        <f t="shared" si="283"/>
        <v>0</v>
      </c>
      <c r="AL119" s="643">
        <f t="shared" si="284"/>
        <v>0</v>
      </c>
      <c r="AM119" s="643">
        <f t="shared" si="285"/>
        <v>1</v>
      </c>
      <c r="AN119" s="643">
        <f t="shared" si="286"/>
        <v>0</v>
      </c>
      <c r="AO119" s="643">
        <f t="shared" si="287"/>
        <v>0</v>
      </c>
      <c r="AP119" s="643">
        <f t="shared" si="288"/>
        <v>0</v>
      </c>
      <c r="AQ119" s="643">
        <f t="shared" si="289"/>
        <v>0</v>
      </c>
      <c r="AR119" s="643">
        <f t="shared" si="290"/>
        <v>0</v>
      </c>
      <c r="AS119" s="643">
        <f t="shared" si="291"/>
        <v>0</v>
      </c>
      <c r="AT119" s="643">
        <f t="shared" si="292"/>
        <v>0</v>
      </c>
      <c r="AU119" s="643">
        <f t="shared" si="293"/>
        <v>0</v>
      </c>
      <c r="AV119" s="643">
        <f t="shared" si="294"/>
        <v>0</v>
      </c>
      <c r="AW119" s="643">
        <f t="shared" si="295"/>
        <v>1</v>
      </c>
      <c r="AX119" s="643">
        <f t="shared" si="296"/>
        <v>0</v>
      </c>
      <c r="AY119" s="643">
        <f t="shared" si="297"/>
        <v>0</v>
      </c>
      <c r="AZ119" s="643">
        <f t="shared" si="298"/>
        <v>0</v>
      </c>
      <c r="BA119" s="643">
        <f t="shared" si="299"/>
        <v>0</v>
      </c>
      <c r="BB119" s="643">
        <f t="shared" si="300"/>
        <v>0</v>
      </c>
      <c r="BC119" s="643">
        <f t="shared" si="301"/>
        <v>0</v>
      </c>
      <c r="BD119" s="643">
        <f t="shared" si="302"/>
        <v>0</v>
      </c>
      <c r="BE119" s="643">
        <f t="shared" si="303"/>
        <v>0</v>
      </c>
      <c r="BF119" s="643">
        <f t="shared" si="304"/>
        <v>0</v>
      </c>
      <c r="BG119" s="643">
        <f t="shared" si="305"/>
        <v>0</v>
      </c>
      <c r="BH119" s="643">
        <f t="shared" si="306"/>
        <v>0</v>
      </c>
      <c r="BI119" s="643">
        <f t="shared" si="307"/>
        <v>0</v>
      </c>
      <c r="BJ119" s="643">
        <f t="shared" si="308"/>
        <v>0</v>
      </c>
      <c r="BK119" s="643">
        <f t="shared" si="309"/>
        <v>0</v>
      </c>
      <c r="BM119" s="644">
        <f t="shared" si="310"/>
        <v>0</v>
      </c>
      <c r="BN119" s="644">
        <f t="shared" si="311"/>
        <v>0</v>
      </c>
      <c r="BO119" s="644">
        <f t="shared" si="312"/>
        <v>0</v>
      </c>
      <c r="BP119" s="644">
        <f t="shared" si="313"/>
        <v>0</v>
      </c>
      <c r="BQ119" s="644">
        <f t="shared" si="314"/>
        <v>0</v>
      </c>
      <c r="BR119" s="644">
        <f t="shared" si="315"/>
        <v>2</v>
      </c>
      <c r="BS119" s="644">
        <f t="shared" si="316"/>
        <v>0</v>
      </c>
      <c r="BT119" s="644">
        <f t="shared" si="317"/>
        <v>0</v>
      </c>
      <c r="BU119" s="644">
        <f t="shared" si="318"/>
        <v>0</v>
      </c>
      <c r="BV119" s="644">
        <f t="shared" si="319"/>
        <v>0</v>
      </c>
    </row>
    <row r="120" spans="1:74" x14ac:dyDescent="0.2">
      <c r="A120" s="543">
        <v>117</v>
      </c>
      <c r="B120" s="543"/>
      <c r="C120" s="639" t="s">
        <v>466</v>
      </c>
      <c r="D120" s="639"/>
      <c r="E120" s="639"/>
      <c r="F120" s="639"/>
      <c r="G120" s="639"/>
      <c r="H120" s="639"/>
      <c r="I120" s="639"/>
      <c r="J120" s="639"/>
      <c r="K120" s="639"/>
      <c r="L120" s="639"/>
      <c r="M120" s="639"/>
      <c r="N120" s="639"/>
      <c r="O120" s="639"/>
      <c r="P120" s="639"/>
      <c r="Q120" s="639"/>
      <c r="R120" s="639"/>
      <c r="S120" s="639"/>
      <c r="T120" s="639"/>
      <c r="U120" s="639"/>
      <c r="V120" s="639"/>
      <c r="W120" s="639"/>
      <c r="X120" s="639"/>
      <c r="Y120" s="639"/>
      <c r="Z120" s="639"/>
      <c r="AA120" s="639"/>
      <c r="AB120" s="639"/>
      <c r="AC120" s="639"/>
      <c r="AD120" s="639"/>
      <c r="AE120" s="639"/>
      <c r="AF120" s="639"/>
    </row>
    <row r="121" spans="1:74" x14ac:dyDescent="0.2">
      <c r="A121" s="543">
        <v>118</v>
      </c>
      <c r="B121" s="543" t="s">
        <v>330</v>
      </c>
      <c r="C121" s="639">
        <v>26223</v>
      </c>
      <c r="D121" s="639">
        <v>66.400000000000006</v>
      </c>
      <c r="E121" s="639">
        <v>56.9</v>
      </c>
      <c r="F121" s="639">
        <v>94.3</v>
      </c>
      <c r="G121" s="639">
        <v>91.3</v>
      </c>
      <c r="H121" s="639">
        <v>97.9</v>
      </c>
      <c r="I121" s="639">
        <v>314.89999999999998</v>
      </c>
      <c r="J121" s="639">
        <v>377.1</v>
      </c>
      <c r="K121" s="639">
        <v>95.5</v>
      </c>
      <c r="L121" s="639">
        <v>59.2</v>
      </c>
      <c r="M121" s="639">
        <v>25398</v>
      </c>
      <c r="N121" s="639">
        <v>76</v>
      </c>
      <c r="O121" s="639">
        <v>63.8</v>
      </c>
      <c r="P121" s="639">
        <v>96.3</v>
      </c>
      <c r="Q121" s="639">
        <v>92.6</v>
      </c>
      <c r="R121" s="639">
        <v>98.6</v>
      </c>
      <c r="S121" s="639">
        <v>338.9</v>
      </c>
      <c r="T121" s="639">
        <v>410.7</v>
      </c>
      <c r="U121" s="639">
        <v>96.4</v>
      </c>
      <c r="V121" s="639">
        <v>64.8</v>
      </c>
      <c r="W121" s="639">
        <v>51621</v>
      </c>
      <c r="X121" s="639">
        <v>71.099999999999994</v>
      </c>
      <c r="Y121" s="639">
        <v>60.3</v>
      </c>
      <c r="Z121" s="639">
        <v>95.3</v>
      </c>
      <c r="AA121" s="639">
        <v>92</v>
      </c>
      <c r="AB121" s="639">
        <v>98.3</v>
      </c>
      <c r="AC121" s="639">
        <v>326.7</v>
      </c>
      <c r="AD121" s="639">
        <v>393.6</v>
      </c>
      <c r="AE121" s="639">
        <v>95.9</v>
      </c>
      <c r="AF121" s="639">
        <v>62</v>
      </c>
      <c r="AH121" s="643">
        <f t="shared" ref="AH121:AH140" si="320">IF(C121="x",1,0)</f>
        <v>0</v>
      </c>
      <c r="AI121" s="643">
        <f t="shared" ref="AI121:AI140" si="321">IF(D121="x",1,0)</f>
        <v>0</v>
      </c>
      <c r="AJ121" s="643">
        <f t="shared" ref="AJ121:AJ140" si="322">IF(E121="x",1,0)</f>
        <v>0</v>
      </c>
      <c r="AK121" s="643">
        <f t="shared" ref="AK121:AK140" si="323">IF(F121="x",1,0)</f>
        <v>0</v>
      </c>
      <c r="AL121" s="643">
        <f t="shared" ref="AL121:AL140" si="324">IF(G121="x",1,0)</f>
        <v>0</v>
      </c>
      <c r="AM121" s="643">
        <f t="shared" ref="AM121:AM140" si="325">IF(H121="x",1,0)</f>
        <v>0</v>
      </c>
      <c r="AN121" s="643">
        <f t="shared" ref="AN121:AN140" si="326">IF(I121="x",1,0)</f>
        <v>0</v>
      </c>
      <c r="AO121" s="643">
        <f t="shared" ref="AO121:AO140" si="327">IF(J121="x",1,0)</f>
        <v>0</v>
      </c>
      <c r="AP121" s="643">
        <f t="shared" ref="AP121:AP140" si="328">IF(K121="x",1,0)</f>
        <v>0</v>
      </c>
      <c r="AQ121" s="643">
        <f t="shared" ref="AQ121:AQ140" si="329">IF(L121="x",1,0)</f>
        <v>0</v>
      </c>
      <c r="AR121" s="643">
        <f t="shared" ref="AR121:AR140" si="330">IF(M121="x",1,0)</f>
        <v>0</v>
      </c>
      <c r="AS121" s="643">
        <f t="shared" ref="AS121:AS140" si="331">IF(N121="x",1,0)</f>
        <v>0</v>
      </c>
      <c r="AT121" s="643">
        <f t="shared" ref="AT121:AT140" si="332">IF(O121="x",1,0)</f>
        <v>0</v>
      </c>
      <c r="AU121" s="643">
        <f t="shared" ref="AU121:AU140" si="333">IF(P121="x",1,0)</f>
        <v>0</v>
      </c>
      <c r="AV121" s="643">
        <f t="shared" ref="AV121:AV140" si="334">IF(Q121="x",1,0)</f>
        <v>0</v>
      </c>
      <c r="AW121" s="643">
        <f t="shared" ref="AW121:AW140" si="335">IF(R121="x",1,0)</f>
        <v>0</v>
      </c>
      <c r="AX121" s="643">
        <f t="shared" ref="AX121:AX140" si="336">IF(S121="x",1,0)</f>
        <v>0</v>
      </c>
      <c r="AY121" s="643">
        <f t="shared" ref="AY121:AY140" si="337">IF(T121="x",1,0)</f>
        <v>0</v>
      </c>
      <c r="AZ121" s="643">
        <f t="shared" ref="AZ121:AZ140" si="338">IF(U121="x",1,0)</f>
        <v>0</v>
      </c>
      <c r="BA121" s="643">
        <f t="shared" ref="BA121:BA140" si="339">IF(V121="x",1,0)</f>
        <v>0</v>
      </c>
      <c r="BB121" s="643">
        <f t="shared" ref="BB121:BB140" si="340">IF(W121="x",1,0)</f>
        <v>0</v>
      </c>
      <c r="BC121" s="643">
        <f t="shared" ref="BC121:BC140" si="341">IF(X121="x",1,0)</f>
        <v>0</v>
      </c>
      <c r="BD121" s="643">
        <f t="shared" ref="BD121:BD140" si="342">IF(Y121="x",1,0)</f>
        <v>0</v>
      </c>
      <c r="BE121" s="643">
        <f t="shared" ref="BE121:BE140" si="343">IF(Z121="x",1,0)</f>
        <v>0</v>
      </c>
      <c r="BF121" s="643">
        <f t="shared" ref="BF121:BF140" si="344">IF(AA121="x",1,0)</f>
        <v>0</v>
      </c>
      <c r="BG121" s="643">
        <f t="shared" ref="BG121:BG140" si="345">IF(AB121="x",1,0)</f>
        <v>0</v>
      </c>
      <c r="BH121" s="643">
        <f t="shared" ref="BH121:BH140" si="346">IF(AC121="x",1,0)</f>
        <v>0</v>
      </c>
      <c r="BI121" s="643">
        <f t="shared" ref="BI121:BI140" si="347">IF(AD121="x",1,0)</f>
        <v>0</v>
      </c>
      <c r="BJ121" s="643">
        <f t="shared" ref="BJ121:BJ140" si="348">IF(AE121="x",1,0)</f>
        <v>0</v>
      </c>
      <c r="BK121" s="643">
        <f t="shared" ref="BK121:BK140" si="349">IF(AF121="x",1,0)</f>
        <v>0</v>
      </c>
      <c r="BM121" s="644">
        <f t="shared" ref="BM121:BM140" si="350">SUM(BB121,AR121,AH121)</f>
        <v>0</v>
      </c>
      <c r="BN121" s="644">
        <f t="shared" ref="BN121:BN140" si="351">SUM(BC121,AS121,AI121)</f>
        <v>0</v>
      </c>
      <c r="BO121" s="644">
        <f t="shared" ref="BO121:BO140" si="352">SUM(BD121,AT121,AJ121)</f>
        <v>0</v>
      </c>
      <c r="BP121" s="644">
        <f t="shared" ref="BP121:BP140" si="353">SUM(BE121,AU121,AK121)</f>
        <v>0</v>
      </c>
      <c r="BQ121" s="644">
        <f t="shared" ref="BQ121:BQ140" si="354">SUM(BF121,AV121,AL121)</f>
        <v>0</v>
      </c>
      <c r="BR121" s="644">
        <f t="shared" ref="BR121:BR140" si="355">SUM(BG121,AW121,AM121)</f>
        <v>0</v>
      </c>
      <c r="BS121" s="644">
        <f t="shared" ref="BS121:BS140" si="356">SUM(BH121,AX121,AN121)</f>
        <v>0</v>
      </c>
      <c r="BT121" s="644">
        <f t="shared" ref="BT121:BT140" si="357">SUM(BI121,AY121,AO121)</f>
        <v>0</v>
      </c>
      <c r="BU121" s="644">
        <f t="shared" ref="BU121:BU140" si="358">SUM(BJ121,AZ121,AP121)</f>
        <v>0</v>
      </c>
      <c r="BV121" s="644">
        <f t="shared" ref="BV121:BV140" si="359">SUM(BK121,BA121,AQ121)</f>
        <v>0</v>
      </c>
    </row>
    <row r="122" spans="1:74" x14ac:dyDescent="0.2">
      <c r="A122" s="543">
        <v>119</v>
      </c>
      <c r="B122" s="543" t="s">
        <v>332</v>
      </c>
      <c r="C122" s="639">
        <v>1057</v>
      </c>
      <c r="D122" s="639">
        <v>60.6</v>
      </c>
      <c r="E122" s="639">
        <v>49.7</v>
      </c>
      <c r="F122" s="639">
        <v>94.9</v>
      </c>
      <c r="G122" s="639">
        <v>92.1</v>
      </c>
      <c r="H122" s="639">
        <v>98</v>
      </c>
      <c r="I122" s="639">
        <v>301.89999999999998</v>
      </c>
      <c r="J122" s="639">
        <v>349.8</v>
      </c>
      <c r="K122" s="639">
        <v>96.3</v>
      </c>
      <c r="L122" s="639">
        <v>51.6</v>
      </c>
      <c r="M122" s="639">
        <v>1078</v>
      </c>
      <c r="N122" s="639">
        <v>70.900000000000006</v>
      </c>
      <c r="O122" s="639">
        <v>56.2</v>
      </c>
      <c r="P122" s="639">
        <v>96.8</v>
      </c>
      <c r="Q122" s="639">
        <v>93.1</v>
      </c>
      <c r="R122" s="639">
        <v>98.9</v>
      </c>
      <c r="S122" s="639">
        <v>326.60000000000002</v>
      </c>
      <c r="T122" s="639">
        <v>385</v>
      </c>
      <c r="U122" s="639">
        <v>97.9</v>
      </c>
      <c r="V122" s="639">
        <v>57.6</v>
      </c>
      <c r="W122" s="639">
        <v>2135</v>
      </c>
      <c r="X122" s="639">
        <v>65.8</v>
      </c>
      <c r="Y122" s="639">
        <v>53</v>
      </c>
      <c r="Z122" s="639">
        <v>95.9</v>
      </c>
      <c r="AA122" s="639">
        <v>92.6</v>
      </c>
      <c r="AB122" s="639">
        <v>98.5</v>
      </c>
      <c r="AC122" s="639">
        <v>314.39999999999998</v>
      </c>
      <c r="AD122" s="639">
        <v>367.6</v>
      </c>
      <c r="AE122" s="639">
        <v>97.1</v>
      </c>
      <c r="AF122" s="639">
        <v>54.6</v>
      </c>
      <c r="AH122" s="643">
        <f t="shared" si="320"/>
        <v>0</v>
      </c>
      <c r="AI122" s="643">
        <f t="shared" si="321"/>
        <v>0</v>
      </c>
      <c r="AJ122" s="643">
        <f t="shared" si="322"/>
        <v>0</v>
      </c>
      <c r="AK122" s="643">
        <f t="shared" si="323"/>
        <v>0</v>
      </c>
      <c r="AL122" s="643">
        <f t="shared" si="324"/>
        <v>0</v>
      </c>
      <c r="AM122" s="643">
        <f t="shared" si="325"/>
        <v>0</v>
      </c>
      <c r="AN122" s="643">
        <f t="shared" si="326"/>
        <v>0</v>
      </c>
      <c r="AO122" s="643">
        <f t="shared" si="327"/>
        <v>0</v>
      </c>
      <c r="AP122" s="643">
        <f t="shared" si="328"/>
        <v>0</v>
      </c>
      <c r="AQ122" s="643">
        <f t="shared" si="329"/>
        <v>0</v>
      </c>
      <c r="AR122" s="643">
        <f t="shared" si="330"/>
        <v>0</v>
      </c>
      <c r="AS122" s="643">
        <f t="shared" si="331"/>
        <v>0</v>
      </c>
      <c r="AT122" s="643">
        <f t="shared" si="332"/>
        <v>0</v>
      </c>
      <c r="AU122" s="643">
        <f t="shared" si="333"/>
        <v>0</v>
      </c>
      <c r="AV122" s="643">
        <f t="shared" si="334"/>
        <v>0</v>
      </c>
      <c r="AW122" s="643">
        <f t="shared" si="335"/>
        <v>0</v>
      </c>
      <c r="AX122" s="643">
        <f t="shared" si="336"/>
        <v>0</v>
      </c>
      <c r="AY122" s="643">
        <f t="shared" si="337"/>
        <v>0</v>
      </c>
      <c r="AZ122" s="643">
        <f t="shared" si="338"/>
        <v>0</v>
      </c>
      <c r="BA122" s="643">
        <f t="shared" si="339"/>
        <v>0</v>
      </c>
      <c r="BB122" s="643">
        <f t="shared" si="340"/>
        <v>0</v>
      </c>
      <c r="BC122" s="643">
        <f t="shared" si="341"/>
        <v>0</v>
      </c>
      <c r="BD122" s="643">
        <f t="shared" si="342"/>
        <v>0</v>
      </c>
      <c r="BE122" s="643">
        <f t="shared" si="343"/>
        <v>0</v>
      </c>
      <c r="BF122" s="643">
        <f t="shared" si="344"/>
        <v>0</v>
      </c>
      <c r="BG122" s="643">
        <f t="shared" si="345"/>
        <v>0</v>
      </c>
      <c r="BH122" s="643">
        <f t="shared" si="346"/>
        <v>0</v>
      </c>
      <c r="BI122" s="643">
        <f t="shared" si="347"/>
        <v>0</v>
      </c>
      <c r="BJ122" s="643">
        <f t="shared" si="348"/>
        <v>0</v>
      </c>
      <c r="BK122" s="643">
        <f t="shared" si="349"/>
        <v>0</v>
      </c>
      <c r="BM122" s="644">
        <f t="shared" si="350"/>
        <v>0</v>
      </c>
      <c r="BN122" s="644">
        <f t="shared" si="351"/>
        <v>0</v>
      </c>
      <c r="BO122" s="644">
        <f t="shared" si="352"/>
        <v>0</v>
      </c>
      <c r="BP122" s="644">
        <f t="shared" si="353"/>
        <v>0</v>
      </c>
      <c r="BQ122" s="644">
        <f t="shared" si="354"/>
        <v>0</v>
      </c>
      <c r="BR122" s="644">
        <f t="shared" si="355"/>
        <v>0</v>
      </c>
      <c r="BS122" s="644">
        <f t="shared" si="356"/>
        <v>0</v>
      </c>
      <c r="BT122" s="644">
        <f t="shared" si="357"/>
        <v>0</v>
      </c>
      <c r="BU122" s="644">
        <f t="shared" si="358"/>
        <v>0</v>
      </c>
      <c r="BV122" s="644">
        <f t="shared" si="359"/>
        <v>0</v>
      </c>
    </row>
    <row r="123" spans="1:74" x14ac:dyDescent="0.2">
      <c r="A123" s="543">
        <v>120</v>
      </c>
      <c r="B123" s="543" t="s">
        <v>334</v>
      </c>
      <c r="C123" s="639">
        <v>1895</v>
      </c>
      <c r="D123" s="639">
        <v>74</v>
      </c>
      <c r="E123" s="639">
        <v>66.5</v>
      </c>
      <c r="F123" s="639">
        <v>95.2</v>
      </c>
      <c r="G123" s="639">
        <v>93.4</v>
      </c>
      <c r="H123" s="639">
        <v>97.9</v>
      </c>
      <c r="I123" s="639">
        <v>337.6</v>
      </c>
      <c r="J123" s="639">
        <v>405.9</v>
      </c>
      <c r="K123" s="639">
        <v>96.3</v>
      </c>
      <c r="L123" s="639">
        <v>68.2</v>
      </c>
      <c r="M123" s="639">
        <v>1710</v>
      </c>
      <c r="N123" s="639">
        <v>80.5</v>
      </c>
      <c r="O123" s="639">
        <v>71.599999999999994</v>
      </c>
      <c r="P123" s="639">
        <v>96.2</v>
      </c>
      <c r="Q123" s="639">
        <v>94.8</v>
      </c>
      <c r="R123" s="639">
        <v>98.4</v>
      </c>
      <c r="S123" s="639">
        <v>355.5</v>
      </c>
      <c r="T123" s="639">
        <v>435.8</v>
      </c>
      <c r="U123" s="639">
        <v>97.1</v>
      </c>
      <c r="V123" s="639">
        <v>72.3</v>
      </c>
      <c r="W123" s="639">
        <v>3605</v>
      </c>
      <c r="X123" s="639">
        <v>77.099999999999994</v>
      </c>
      <c r="Y123" s="639">
        <v>69</v>
      </c>
      <c r="Z123" s="639">
        <v>95.7</v>
      </c>
      <c r="AA123" s="639">
        <v>94.1</v>
      </c>
      <c r="AB123" s="639">
        <v>98.1</v>
      </c>
      <c r="AC123" s="639">
        <v>346.1</v>
      </c>
      <c r="AD123" s="639">
        <v>420.1</v>
      </c>
      <c r="AE123" s="639">
        <v>96.7</v>
      </c>
      <c r="AF123" s="639">
        <v>70.2</v>
      </c>
      <c r="AH123" s="643">
        <f t="shared" si="320"/>
        <v>0</v>
      </c>
      <c r="AI123" s="643">
        <f t="shared" si="321"/>
        <v>0</v>
      </c>
      <c r="AJ123" s="643">
        <f t="shared" si="322"/>
        <v>0</v>
      </c>
      <c r="AK123" s="643">
        <f t="shared" si="323"/>
        <v>0</v>
      </c>
      <c r="AL123" s="643">
        <f t="shared" si="324"/>
        <v>0</v>
      </c>
      <c r="AM123" s="643">
        <f t="shared" si="325"/>
        <v>0</v>
      </c>
      <c r="AN123" s="643">
        <f t="shared" si="326"/>
        <v>0</v>
      </c>
      <c r="AO123" s="643">
        <f t="shared" si="327"/>
        <v>0</v>
      </c>
      <c r="AP123" s="643">
        <f t="shared" si="328"/>
        <v>0</v>
      </c>
      <c r="AQ123" s="643">
        <f t="shared" si="329"/>
        <v>0</v>
      </c>
      <c r="AR123" s="643">
        <f t="shared" si="330"/>
        <v>0</v>
      </c>
      <c r="AS123" s="643">
        <f t="shared" si="331"/>
        <v>0</v>
      </c>
      <c r="AT123" s="643">
        <f t="shared" si="332"/>
        <v>0</v>
      </c>
      <c r="AU123" s="643">
        <f t="shared" si="333"/>
        <v>0</v>
      </c>
      <c r="AV123" s="643">
        <f t="shared" si="334"/>
        <v>0</v>
      </c>
      <c r="AW123" s="643">
        <f t="shared" si="335"/>
        <v>0</v>
      </c>
      <c r="AX123" s="643">
        <f t="shared" si="336"/>
        <v>0</v>
      </c>
      <c r="AY123" s="643">
        <f t="shared" si="337"/>
        <v>0</v>
      </c>
      <c r="AZ123" s="643">
        <f t="shared" si="338"/>
        <v>0</v>
      </c>
      <c r="BA123" s="643">
        <f t="shared" si="339"/>
        <v>0</v>
      </c>
      <c r="BB123" s="643">
        <f t="shared" si="340"/>
        <v>0</v>
      </c>
      <c r="BC123" s="643">
        <f t="shared" si="341"/>
        <v>0</v>
      </c>
      <c r="BD123" s="643">
        <f t="shared" si="342"/>
        <v>0</v>
      </c>
      <c r="BE123" s="643">
        <f t="shared" si="343"/>
        <v>0</v>
      </c>
      <c r="BF123" s="643">
        <f t="shared" si="344"/>
        <v>0</v>
      </c>
      <c r="BG123" s="643">
        <f t="shared" si="345"/>
        <v>0</v>
      </c>
      <c r="BH123" s="643">
        <f t="shared" si="346"/>
        <v>0</v>
      </c>
      <c r="BI123" s="643">
        <f t="shared" si="347"/>
        <v>0</v>
      </c>
      <c r="BJ123" s="643">
        <f t="shared" si="348"/>
        <v>0</v>
      </c>
      <c r="BK123" s="643">
        <f t="shared" si="349"/>
        <v>0</v>
      </c>
      <c r="BM123" s="644">
        <f t="shared" si="350"/>
        <v>0</v>
      </c>
      <c r="BN123" s="644">
        <f t="shared" si="351"/>
        <v>0</v>
      </c>
      <c r="BO123" s="644">
        <f t="shared" si="352"/>
        <v>0</v>
      </c>
      <c r="BP123" s="644">
        <f t="shared" si="353"/>
        <v>0</v>
      </c>
      <c r="BQ123" s="644">
        <f t="shared" si="354"/>
        <v>0</v>
      </c>
      <c r="BR123" s="644">
        <f t="shared" si="355"/>
        <v>0</v>
      </c>
      <c r="BS123" s="644">
        <f t="shared" si="356"/>
        <v>0</v>
      </c>
      <c r="BT123" s="644">
        <f t="shared" si="357"/>
        <v>0</v>
      </c>
      <c r="BU123" s="644">
        <f t="shared" si="358"/>
        <v>0</v>
      </c>
      <c r="BV123" s="644">
        <f t="shared" si="359"/>
        <v>0</v>
      </c>
    </row>
    <row r="124" spans="1:74" x14ac:dyDescent="0.2">
      <c r="A124" s="543">
        <v>121</v>
      </c>
      <c r="B124" s="543" t="s">
        <v>336</v>
      </c>
      <c r="C124" s="639">
        <v>1691</v>
      </c>
      <c r="D124" s="639">
        <v>64.5</v>
      </c>
      <c r="E124" s="639">
        <v>53.9</v>
      </c>
      <c r="F124" s="639">
        <v>93.8</v>
      </c>
      <c r="G124" s="639">
        <v>90.2</v>
      </c>
      <c r="H124" s="639">
        <v>98.5</v>
      </c>
      <c r="I124" s="639">
        <v>308</v>
      </c>
      <c r="J124" s="639">
        <v>379.6</v>
      </c>
      <c r="K124" s="639">
        <v>96</v>
      </c>
      <c r="L124" s="639">
        <v>56.3</v>
      </c>
      <c r="M124" s="639">
        <v>1615</v>
      </c>
      <c r="N124" s="639">
        <v>76.400000000000006</v>
      </c>
      <c r="O124" s="639">
        <v>54.2</v>
      </c>
      <c r="P124" s="639">
        <v>96</v>
      </c>
      <c r="Q124" s="639">
        <v>80.400000000000006</v>
      </c>
      <c r="R124" s="639">
        <v>99.3</v>
      </c>
      <c r="S124" s="639">
        <v>339.5</v>
      </c>
      <c r="T124" s="639">
        <v>418.8</v>
      </c>
      <c r="U124" s="639">
        <v>84.7</v>
      </c>
      <c r="V124" s="639">
        <v>55.4</v>
      </c>
      <c r="W124" s="639">
        <v>3306</v>
      </c>
      <c r="X124" s="639">
        <v>70.3</v>
      </c>
      <c r="Y124" s="639">
        <v>54.1</v>
      </c>
      <c r="Z124" s="639">
        <v>94.9</v>
      </c>
      <c r="AA124" s="639">
        <v>85.4</v>
      </c>
      <c r="AB124" s="639">
        <v>98.9</v>
      </c>
      <c r="AC124" s="639">
        <v>323.39999999999998</v>
      </c>
      <c r="AD124" s="639">
        <v>398.7</v>
      </c>
      <c r="AE124" s="639">
        <v>90.5</v>
      </c>
      <c r="AF124" s="639">
        <v>55.9</v>
      </c>
      <c r="AH124" s="643">
        <f t="shared" si="320"/>
        <v>0</v>
      </c>
      <c r="AI124" s="643">
        <f t="shared" si="321"/>
        <v>0</v>
      </c>
      <c r="AJ124" s="643">
        <f t="shared" si="322"/>
        <v>0</v>
      </c>
      <c r="AK124" s="643">
        <f t="shared" si="323"/>
        <v>0</v>
      </c>
      <c r="AL124" s="643">
        <f t="shared" si="324"/>
        <v>0</v>
      </c>
      <c r="AM124" s="643">
        <f t="shared" si="325"/>
        <v>0</v>
      </c>
      <c r="AN124" s="643">
        <f t="shared" si="326"/>
        <v>0</v>
      </c>
      <c r="AO124" s="643">
        <f t="shared" si="327"/>
        <v>0</v>
      </c>
      <c r="AP124" s="643">
        <f t="shared" si="328"/>
        <v>0</v>
      </c>
      <c r="AQ124" s="643">
        <f t="shared" si="329"/>
        <v>0</v>
      </c>
      <c r="AR124" s="643">
        <f t="shared" si="330"/>
        <v>0</v>
      </c>
      <c r="AS124" s="643">
        <f t="shared" si="331"/>
        <v>0</v>
      </c>
      <c r="AT124" s="643">
        <f t="shared" si="332"/>
        <v>0</v>
      </c>
      <c r="AU124" s="643">
        <f t="shared" si="333"/>
        <v>0</v>
      </c>
      <c r="AV124" s="643">
        <f t="shared" si="334"/>
        <v>0</v>
      </c>
      <c r="AW124" s="643">
        <f t="shared" si="335"/>
        <v>0</v>
      </c>
      <c r="AX124" s="643">
        <f t="shared" si="336"/>
        <v>0</v>
      </c>
      <c r="AY124" s="643">
        <f t="shared" si="337"/>
        <v>0</v>
      </c>
      <c r="AZ124" s="643">
        <f t="shared" si="338"/>
        <v>0</v>
      </c>
      <c r="BA124" s="643">
        <f t="shared" si="339"/>
        <v>0</v>
      </c>
      <c r="BB124" s="643">
        <f t="shared" si="340"/>
        <v>0</v>
      </c>
      <c r="BC124" s="643">
        <f t="shared" si="341"/>
        <v>0</v>
      </c>
      <c r="BD124" s="643">
        <f t="shared" si="342"/>
        <v>0</v>
      </c>
      <c r="BE124" s="643">
        <f t="shared" si="343"/>
        <v>0</v>
      </c>
      <c r="BF124" s="643">
        <f t="shared" si="344"/>
        <v>0</v>
      </c>
      <c r="BG124" s="643">
        <f t="shared" si="345"/>
        <v>0</v>
      </c>
      <c r="BH124" s="643">
        <f t="shared" si="346"/>
        <v>0</v>
      </c>
      <c r="BI124" s="643">
        <f t="shared" si="347"/>
        <v>0</v>
      </c>
      <c r="BJ124" s="643">
        <f t="shared" si="348"/>
        <v>0</v>
      </c>
      <c r="BK124" s="643">
        <f t="shared" si="349"/>
        <v>0</v>
      </c>
      <c r="BM124" s="644">
        <f t="shared" si="350"/>
        <v>0</v>
      </c>
      <c r="BN124" s="644">
        <f t="shared" si="351"/>
        <v>0</v>
      </c>
      <c r="BO124" s="644">
        <f t="shared" si="352"/>
        <v>0</v>
      </c>
      <c r="BP124" s="644">
        <f t="shared" si="353"/>
        <v>0</v>
      </c>
      <c r="BQ124" s="644">
        <f t="shared" si="354"/>
        <v>0</v>
      </c>
      <c r="BR124" s="644">
        <f t="shared" si="355"/>
        <v>0</v>
      </c>
      <c r="BS124" s="644">
        <f t="shared" si="356"/>
        <v>0</v>
      </c>
      <c r="BT124" s="644">
        <f t="shared" si="357"/>
        <v>0</v>
      </c>
      <c r="BU124" s="644">
        <f t="shared" si="358"/>
        <v>0</v>
      </c>
      <c r="BV124" s="644">
        <f t="shared" si="359"/>
        <v>0</v>
      </c>
    </row>
    <row r="125" spans="1:74" x14ac:dyDescent="0.2">
      <c r="A125" s="543">
        <v>122</v>
      </c>
      <c r="B125" s="543" t="s">
        <v>338</v>
      </c>
      <c r="C125" s="639">
        <v>1537</v>
      </c>
      <c r="D125" s="639">
        <v>65.5</v>
      </c>
      <c r="E125" s="639">
        <v>55</v>
      </c>
      <c r="F125" s="639">
        <v>92.4</v>
      </c>
      <c r="G125" s="639">
        <v>90.4</v>
      </c>
      <c r="H125" s="639">
        <v>97.5</v>
      </c>
      <c r="I125" s="639">
        <v>309.89999999999998</v>
      </c>
      <c r="J125" s="639">
        <v>367.2</v>
      </c>
      <c r="K125" s="639">
        <v>95.8</v>
      </c>
      <c r="L125" s="639">
        <v>56.7</v>
      </c>
      <c r="M125" s="639">
        <v>1492</v>
      </c>
      <c r="N125" s="639">
        <v>74.3</v>
      </c>
      <c r="O125" s="639">
        <v>62</v>
      </c>
      <c r="P125" s="639">
        <v>95.8</v>
      </c>
      <c r="Q125" s="639">
        <v>93</v>
      </c>
      <c r="R125" s="639">
        <v>97.9</v>
      </c>
      <c r="S125" s="639">
        <v>334.1</v>
      </c>
      <c r="T125" s="639">
        <v>395</v>
      </c>
      <c r="U125" s="639">
        <v>97</v>
      </c>
      <c r="V125" s="639">
        <v>63</v>
      </c>
      <c r="W125" s="639">
        <v>3029</v>
      </c>
      <c r="X125" s="639">
        <v>69.8</v>
      </c>
      <c r="Y125" s="639">
        <v>58.5</v>
      </c>
      <c r="Z125" s="639">
        <v>94.1</v>
      </c>
      <c r="AA125" s="639">
        <v>91.7</v>
      </c>
      <c r="AB125" s="639">
        <v>97.7</v>
      </c>
      <c r="AC125" s="639">
        <v>321.8</v>
      </c>
      <c r="AD125" s="639">
        <v>380.9</v>
      </c>
      <c r="AE125" s="639">
        <v>96.4</v>
      </c>
      <c r="AF125" s="639">
        <v>59.8</v>
      </c>
      <c r="AH125" s="643">
        <f t="shared" si="320"/>
        <v>0</v>
      </c>
      <c r="AI125" s="643">
        <f t="shared" si="321"/>
        <v>0</v>
      </c>
      <c r="AJ125" s="643">
        <f t="shared" si="322"/>
        <v>0</v>
      </c>
      <c r="AK125" s="643">
        <f t="shared" si="323"/>
        <v>0</v>
      </c>
      <c r="AL125" s="643">
        <f t="shared" si="324"/>
        <v>0</v>
      </c>
      <c r="AM125" s="643">
        <f t="shared" si="325"/>
        <v>0</v>
      </c>
      <c r="AN125" s="643">
        <f t="shared" si="326"/>
        <v>0</v>
      </c>
      <c r="AO125" s="643">
        <f t="shared" si="327"/>
        <v>0</v>
      </c>
      <c r="AP125" s="643">
        <f t="shared" si="328"/>
        <v>0</v>
      </c>
      <c r="AQ125" s="643">
        <f t="shared" si="329"/>
        <v>0</v>
      </c>
      <c r="AR125" s="643">
        <f t="shared" si="330"/>
        <v>0</v>
      </c>
      <c r="AS125" s="643">
        <f t="shared" si="331"/>
        <v>0</v>
      </c>
      <c r="AT125" s="643">
        <f t="shared" si="332"/>
        <v>0</v>
      </c>
      <c r="AU125" s="643">
        <f t="shared" si="333"/>
        <v>0</v>
      </c>
      <c r="AV125" s="643">
        <f t="shared" si="334"/>
        <v>0</v>
      </c>
      <c r="AW125" s="643">
        <f t="shared" si="335"/>
        <v>0</v>
      </c>
      <c r="AX125" s="643">
        <f t="shared" si="336"/>
        <v>0</v>
      </c>
      <c r="AY125" s="643">
        <f t="shared" si="337"/>
        <v>0</v>
      </c>
      <c r="AZ125" s="643">
        <f t="shared" si="338"/>
        <v>0</v>
      </c>
      <c r="BA125" s="643">
        <f t="shared" si="339"/>
        <v>0</v>
      </c>
      <c r="BB125" s="643">
        <f t="shared" si="340"/>
        <v>0</v>
      </c>
      <c r="BC125" s="643">
        <f t="shared" si="341"/>
        <v>0</v>
      </c>
      <c r="BD125" s="643">
        <f t="shared" si="342"/>
        <v>0</v>
      </c>
      <c r="BE125" s="643">
        <f t="shared" si="343"/>
        <v>0</v>
      </c>
      <c r="BF125" s="643">
        <f t="shared" si="344"/>
        <v>0</v>
      </c>
      <c r="BG125" s="643">
        <f t="shared" si="345"/>
        <v>0</v>
      </c>
      <c r="BH125" s="643">
        <f t="shared" si="346"/>
        <v>0</v>
      </c>
      <c r="BI125" s="643">
        <f t="shared" si="347"/>
        <v>0</v>
      </c>
      <c r="BJ125" s="643">
        <f t="shared" si="348"/>
        <v>0</v>
      </c>
      <c r="BK125" s="643">
        <f t="shared" si="349"/>
        <v>0</v>
      </c>
      <c r="BM125" s="644">
        <f t="shared" si="350"/>
        <v>0</v>
      </c>
      <c r="BN125" s="644">
        <f t="shared" si="351"/>
        <v>0</v>
      </c>
      <c r="BO125" s="644">
        <f t="shared" si="352"/>
        <v>0</v>
      </c>
      <c r="BP125" s="644">
        <f t="shared" si="353"/>
        <v>0</v>
      </c>
      <c r="BQ125" s="644">
        <f t="shared" si="354"/>
        <v>0</v>
      </c>
      <c r="BR125" s="644">
        <f t="shared" si="355"/>
        <v>0</v>
      </c>
      <c r="BS125" s="644">
        <f t="shared" si="356"/>
        <v>0</v>
      </c>
      <c r="BT125" s="644">
        <f t="shared" si="357"/>
        <v>0</v>
      </c>
      <c r="BU125" s="644">
        <f t="shared" si="358"/>
        <v>0</v>
      </c>
      <c r="BV125" s="644">
        <f t="shared" si="359"/>
        <v>0</v>
      </c>
    </row>
    <row r="126" spans="1:74" x14ac:dyDescent="0.2">
      <c r="A126" s="543">
        <v>123</v>
      </c>
      <c r="B126" s="543" t="s">
        <v>340</v>
      </c>
      <c r="C126" s="639">
        <v>1623</v>
      </c>
      <c r="D126" s="639">
        <v>70.2</v>
      </c>
      <c r="E126" s="639">
        <v>63.8</v>
      </c>
      <c r="F126" s="639">
        <v>95.1</v>
      </c>
      <c r="G126" s="639">
        <v>93.2</v>
      </c>
      <c r="H126" s="639">
        <v>99</v>
      </c>
      <c r="I126" s="639">
        <v>324.10000000000002</v>
      </c>
      <c r="J126" s="639">
        <v>382.6</v>
      </c>
      <c r="K126" s="639">
        <v>96.4</v>
      </c>
      <c r="L126" s="639">
        <v>66.900000000000006</v>
      </c>
      <c r="M126" s="639">
        <v>1643</v>
      </c>
      <c r="N126" s="639">
        <v>79.900000000000006</v>
      </c>
      <c r="O126" s="639">
        <v>71.7</v>
      </c>
      <c r="P126" s="639">
        <v>97</v>
      </c>
      <c r="Q126" s="639">
        <v>95.7</v>
      </c>
      <c r="R126" s="639">
        <v>99.1</v>
      </c>
      <c r="S126" s="639">
        <v>345.6</v>
      </c>
      <c r="T126" s="639">
        <v>421.4</v>
      </c>
      <c r="U126" s="639">
        <v>98.2</v>
      </c>
      <c r="V126" s="639">
        <v>72.8</v>
      </c>
      <c r="W126" s="639">
        <v>3266</v>
      </c>
      <c r="X126" s="639">
        <v>75.099999999999994</v>
      </c>
      <c r="Y126" s="639">
        <v>67.8</v>
      </c>
      <c r="Z126" s="639">
        <v>96.1</v>
      </c>
      <c r="AA126" s="639">
        <v>94.5</v>
      </c>
      <c r="AB126" s="639">
        <v>99.1</v>
      </c>
      <c r="AC126" s="639">
        <v>334.9</v>
      </c>
      <c r="AD126" s="639">
        <v>402.1</v>
      </c>
      <c r="AE126" s="639">
        <v>97.3</v>
      </c>
      <c r="AF126" s="639">
        <v>69.8</v>
      </c>
      <c r="AH126" s="643">
        <f t="shared" si="320"/>
        <v>0</v>
      </c>
      <c r="AI126" s="643">
        <f t="shared" si="321"/>
        <v>0</v>
      </c>
      <c r="AJ126" s="643">
        <f t="shared" si="322"/>
        <v>0</v>
      </c>
      <c r="AK126" s="643">
        <f t="shared" si="323"/>
        <v>0</v>
      </c>
      <c r="AL126" s="643">
        <f t="shared" si="324"/>
        <v>0</v>
      </c>
      <c r="AM126" s="643">
        <f t="shared" si="325"/>
        <v>0</v>
      </c>
      <c r="AN126" s="643">
        <f t="shared" si="326"/>
        <v>0</v>
      </c>
      <c r="AO126" s="643">
        <f t="shared" si="327"/>
        <v>0</v>
      </c>
      <c r="AP126" s="643">
        <f t="shared" si="328"/>
        <v>0</v>
      </c>
      <c r="AQ126" s="643">
        <f t="shared" si="329"/>
        <v>0</v>
      </c>
      <c r="AR126" s="643">
        <f t="shared" si="330"/>
        <v>0</v>
      </c>
      <c r="AS126" s="643">
        <f t="shared" si="331"/>
        <v>0</v>
      </c>
      <c r="AT126" s="643">
        <f t="shared" si="332"/>
        <v>0</v>
      </c>
      <c r="AU126" s="643">
        <f t="shared" si="333"/>
        <v>0</v>
      </c>
      <c r="AV126" s="643">
        <f t="shared" si="334"/>
        <v>0</v>
      </c>
      <c r="AW126" s="643">
        <f t="shared" si="335"/>
        <v>0</v>
      </c>
      <c r="AX126" s="643">
        <f t="shared" si="336"/>
        <v>0</v>
      </c>
      <c r="AY126" s="643">
        <f t="shared" si="337"/>
        <v>0</v>
      </c>
      <c r="AZ126" s="643">
        <f t="shared" si="338"/>
        <v>0</v>
      </c>
      <c r="BA126" s="643">
        <f t="shared" si="339"/>
        <v>0</v>
      </c>
      <c r="BB126" s="643">
        <f t="shared" si="340"/>
        <v>0</v>
      </c>
      <c r="BC126" s="643">
        <f t="shared" si="341"/>
        <v>0</v>
      </c>
      <c r="BD126" s="643">
        <f t="shared" si="342"/>
        <v>0</v>
      </c>
      <c r="BE126" s="643">
        <f t="shared" si="343"/>
        <v>0</v>
      </c>
      <c r="BF126" s="643">
        <f t="shared" si="344"/>
        <v>0</v>
      </c>
      <c r="BG126" s="643">
        <f t="shared" si="345"/>
        <v>0</v>
      </c>
      <c r="BH126" s="643">
        <f t="shared" si="346"/>
        <v>0</v>
      </c>
      <c r="BI126" s="643">
        <f t="shared" si="347"/>
        <v>0</v>
      </c>
      <c r="BJ126" s="643">
        <f t="shared" si="348"/>
        <v>0</v>
      </c>
      <c r="BK126" s="643">
        <f t="shared" si="349"/>
        <v>0</v>
      </c>
      <c r="BM126" s="644">
        <f t="shared" si="350"/>
        <v>0</v>
      </c>
      <c r="BN126" s="644">
        <f t="shared" si="351"/>
        <v>0</v>
      </c>
      <c r="BO126" s="644">
        <f t="shared" si="352"/>
        <v>0</v>
      </c>
      <c r="BP126" s="644">
        <f t="shared" si="353"/>
        <v>0</v>
      </c>
      <c r="BQ126" s="644">
        <f t="shared" si="354"/>
        <v>0</v>
      </c>
      <c r="BR126" s="644">
        <f t="shared" si="355"/>
        <v>0</v>
      </c>
      <c r="BS126" s="644">
        <f t="shared" si="356"/>
        <v>0</v>
      </c>
      <c r="BT126" s="644">
        <f t="shared" si="357"/>
        <v>0</v>
      </c>
      <c r="BU126" s="644">
        <f t="shared" si="358"/>
        <v>0</v>
      </c>
      <c r="BV126" s="644">
        <f t="shared" si="359"/>
        <v>0</v>
      </c>
    </row>
    <row r="127" spans="1:74" x14ac:dyDescent="0.2">
      <c r="A127" s="543">
        <v>124</v>
      </c>
      <c r="B127" s="543" t="s">
        <v>342</v>
      </c>
      <c r="C127" s="639">
        <v>1733</v>
      </c>
      <c r="D127" s="639">
        <v>62</v>
      </c>
      <c r="E127" s="639">
        <v>51.9</v>
      </c>
      <c r="F127" s="639">
        <v>93.7</v>
      </c>
      <c r="G127" s="639">
        <v>89.4</v>
      </c>
      <c r="H127" s="639">
        <v>97.3</v>
      </c>
      <c r="I127" s="639">
        <v>301.39999999999998</v>
      </c>
      <c r="J127" s="639">
        <v>363</v>
      </c>
      <c r="K127" s="639">
        <v>93.8</v>
      </c>
      <c r="L127" s="639">
        <v>55.3</v>
      </c>
      <c r="M127" s="639">
        <v>1931</v>
      </c>
      <c r="N127" s="639">
        <v>75.099999999999994</v>
      </c>
      <c r="O127" s="639">
        <v>65</v>
      </c>
      <c r="P127" s="639">
        <v>96.9</v>
      </c>
      <c r="Q127" s="639">
        <v>94.7</v>
      </c>
      <c r="R127" s="639">
        <v>98.8</v>
      </c>
      <c r="S127" s="639">
        <v>333.7</v>
      </c>
      <c r="T127" s="639">
        <v>408</v>
      </c>
      <c r="U127" s="639">
        <v>97.6</v>
      </c>
      <c r="V127" s="639">
        <v>66.5</v>
      </c>
      <c r="W127" s="639">
        <v>3664</v>
      </c>
      <c r="X127" s="639">
        <v>68.900000000000006</v>
      </c>
      <c r="Y127" s="639">
        <v>58.8</v>
      </c>
      <c r="Z127" s="639">
        <v>95.4</v>
      </c>
      <c r="AA127" s="639">
        <v>92.2</v>
      </c>
      <c r="AB127" s="639">
        <v>98.1</v>
      </c>
      <c r="AC127" s="639">
        <v>318.39999999999998</v>
      </c>
      <c r="AD127" s="639">
        <v>386.7</v>
      </c>
      <c r="AE127" s="639">
        <v>95.8</v>
      </c>
      <c r="AF127" s="639">
        <v>61.2</v>
      </c>
      <c r="AH127" s="643">
        <f t="shared" si="320"/>
        <v>0</v>
      </c>
      <c r="AI127" s="643">
        <f t="shared" si="321"/>
        <v>0</v>
      </c>
      <c r="AJ127" s="643">
        <f t="shared" si="322"/>
        <v>0</v>
      </c>
      <c r="AK127" s="643">
        <f t="shared" si="323"/>
        <v>0</v>
      </c>
      <c r="AL127" s="643">
        <f t="shared" si="324"/>
        <v>0</v>
      </c>
      <c r="AM127" s="643">
        <f t="shared" si="325"/>
        <v>0</v>
      </c>
      <c r="AN127" s="643">
        <f t="shared" si="326"/>
        <v>0</v>
      </c>
      <c r="AO127" s="643">
        <f t="shared" si="327"/>
        <v>0</v>
      </c>
      <c r="AP127" s="643">
        <f t="shared" si="328"/>
        <v>0</v>
      </c>
      <c r="AQ127" s="643">
        <f t="shared" si="329"/>
        <v>0</v>
      </c>
      <c r="AR127" s="643">
        <f t="shared" si="330"/>
        <v>0</v>
      </c>
      <c r="AS127" s="643">
        <f t="shared" si="331"/>
        <v>0</v>
      </c>
      <c r="AT127" s="643">
        <f t="shared" si="332"/>
        <v>0</v>
      </c>
      <c r="AU127" s="643">
        <f t="shared" si="333"/>
        <v>0</v>
      </c>
      <c r="AV127" s="643">
        <f t="shared" si="334"/>
        <v>0</v>
      </c>
      <c r="AW127" s="643">
        <f t="shared" si="335"/>
        <v>0</v>
      </c>
      <c r="AX127" s="643">
        <f t="shared" si="336"/>
        <v>0</v>
      </c>
      <c r="AY127" s="643">
        <f t="shared" si="337"/>
        <v>0</v>
      </c>
      <c r="AZ127" s="643">
        <f t="shared" si="338"/>
        <v>0</v>
      </c>
      <c r="BA127" s="643">
        <f t="shared" si="339"/>
        <v>0</v>
      </c>
      <c r="BB127" s="643">
        <f t="shared" si="340"/>
        <v>0</v>
      </c>
      <c r="BC127" s="643">
        <f t="shared" si="341"/>
        <v>0</v>
      </c>
      <c r="BD127" s="643">
        <f t="shared" si="342"/>
        <v>0</v>
      </c>
      <c r="BE127" s="643">
        <f t="shared" si="343"/>
        <v>0</v>
      </c>
      <c r="BF127" s="643">
        <f t="shared" si="344"/>
        <v>0</v>
      </c>
      <c r="BG127" s="643">
        <f t="shared" si="345"/>
        <v>0</v>
      </c>
      <c r="BH127" s="643">
        <f t="shared" si="346"/>
        <v>0</v>
      </c>
      <c r="BI127" s="643">
        <f t="shared" si="347"/>
        <v>0</v>
      </c>
      <c r="BJ127" s="643">
        <f t="shared" si="348"/>
        <v>0</v>
      </c>
      <c r="BK127" s="643">
        <f t="shared" si="349"/>
        <v>0</v>
      </c>
      <c r="BM127" s="644">
        <f t="shared" si="350"/>
        <v>0</v>
      </c>
      <c r="BN127" s="644">
        <f t="shared" si="351"/>
        <v>0</v>
      </c>
      <c r="BO127" s="644">
        <f t="shared" si="352"/>
        <v>0</v>
      </c>
      <c r="BP127" s="644">
        <f t="shared" si="353"/>
        <v>0</v>
      </c>
      <c r="BQ127" s="644">
        <f t="shared" si="354"/>
        <v>0</v>
      </c>
      <c r="BR127" s="644">
        <f t="shared" si="355"/>
        <v>0</v>
      </c>
      <c r="BS127" s="644">
        <f t="shared" si="356"/>
        <v>0</v>
      </c>
      <c r="BT127" s="644">
        <f t="shared" si="357"/>
        <v>0</v>
      </c>
      <c r="BU127" s="644">
        <f t="shared" si="358"/>
        <v>0</v>
      </c>
      <c r="BV127" s="644">
        <f t="shared" si="359"/>
        <v>0</v>
      </c>
    </row>
    <row r="128" spans="1:74" x14ac:dyDescent="0.2">
      <c r="A128" s="543">
        <v>125</v>
      </c>
      <c r="B128" s="543" t="s">
        <v>344</v>
      </c>
      <c r="C128" s="639">
        <v>1473</v>
      </c>
      <c r="D128" s="639">
        <v>65.2</v>
      </c>
      <c r="E128" s="639">
        <v>57.9</v>
      </c>
      <c r="F128" s="639">
        <v>93.5</v>
      </c>
      <c r="G128" s="639">
        <v>91.7</v>
      </c>
      <c r="H128" s="639">
        <v>97</v>
      </c>
      <c r="I128" s="639">
        <v>308.2</v>
      </c>
      <c r="J128" s="639">
        <v>364.1</v>
      </c>
      <c r="K128" s="639">
        <v>95.8</v>
      </c>
      <c r="L128" s="639">
        <v>59.9</v>
      </c>
      <c r="M128" s="639">
        <v>1356</v>
      </c>
      <c r="N128" s="639">
        <v>73.599999999999994</v>
      </c>
      <c r="O128" s="639">
        <v>64.3</v>
      </c>
      <c r="P128" s="639">
        <v>95.1</v>
      </c>
      <c r="Q128" s="639">
        <v>94</v>
      </c>
      <c r="R128" s="639">
        <v>98.2</v>
      </c>
      <c r="S128" s="639">
        <v>331.9</v>
      </c>
      <c r="T128" s="639">
        <v>403.2</v>
      </c>
      <c r="U128" s="639">
        <v>96.8</v>
      </c>
      <c r="V128" s="639">
        <v>65.8</v>
      </c>
      <c r="W128" s="639">
        <v>2829</v>
      </c>
      <c r="X128" s="639">
        <v>69.2</v>
      </c>
      <c r="Y128" s="639">
        <v>61</v>
      </c>
      <c r="Z128" s="639">
        <v>94.3</v>
      </c>
      <c r="AA128" s="639">
        <v>92.8</v>
      </c>
      <c r="AB128" s="639">
        <v>97.6</v>
      </c>
      <c r="AC128" s="639">
        <v>319.60000000000002</v>
      </c>
      <c r="AD128" s="639">
        <v>382.8</v>
      </c>
      <c r="AE128" s="639">
        <v>96.3</v>
      </c>
      <c r="AF128" s="639">
        <v>62.7</v>
      </c>
      <c r="AH128" s="643">
        <f t="shared" si="320"/>
        <v>0</v>
      </c>
      <c r="AI128" s="643">
        <f t="shared" si="321"/>
        <v>0</v>
      </c>
      <c r="AJ128" s="643">
        <f t="shared" si="322"/>
        <v>0</v>
      </c>
      <c r="AK128" s="643">
        <f t="shared" si="323"/>
        <v>0</v>
      </c>
      <c r="AL128" s="643">
        <f t="shared" si="324"/>
        <v>0</v>
      </c>
      <c r="AM128" s="643">
        <f t="shared" si="325"/>
        <v>0</v>
      </c>
      <c r="AN128" s="643">
        <f t="shared" si="326"/>
        <v>0</v>
      </c>
      <c r="AO128" s="643">
        <f t="shared" si="327"/>
        <v>0</v>
      </c>
      <c r="AP128" s="643">
        <f t="shared" si="328"/>
        <v>0</v>
      </c>
      <c r="AQ128" s="643">
        <f t="shared" si="329"/>
        <v>0</v>
      </c>
      <c r="AR128" s="643">
        <f t="shared" si="330"/>
        <v>0</v>
      </c>
      <c r="AS128" s="643">
        <f t="shared" si="331"/>
        <v>0</v>
      </c>
      <c r="AT128" s="643">
        <f t="shared" si="332"/>
        <v>0</v>
      </c>
      <c r="AU128" s="643">
        <f t="shared" si="333"/>
        <v>0</v>
      </c>
      <c r="AV128" s="643">
        <f t="shared" si="334"/>
        <v>0</v>
      </c>
      <c r="AW128" s="643">
        <f t="shared" si="335"/>
        <v>0</v>
      </c>
      <c r="AX128" s="643">
        <f t="shared" si="336"/>
        <v>0</v>
      </c>
      <c r="AY128" s="643">
        <f t="shared" si="337"/>
        <v>0</v>
      </c>
      <c r="AZ128" s="643">
        <f t="shared" si="338"/>
        <v>0</v>
      </c>
      <c r="BA128" s="643">
        <f t="shared" si="339"/>
        <v>0</v>
      </c>
      <c r="BB128" s="643">
        <f t="shared" si="340"/>
        <v>0</v>
      </c>
      <c r="BC128" s="643">
        <f t="shared" si="341"/>
        <v>0</v>
      </c>
      <c r="BD128" s="643">
        <f t="shared" si="342"/>
        <v>0</v>
      </c>
      <c r="BE128" s="643">
        <f t="shared" si="343"/>
        <v>0</v>
      </c>
      <c r="BF128" s="643">
        <f t="shared" si="344"/>
        <v>0</v>
      </c>
      <c r="BG128" s="643">
        <f t="shared" si="345"/>
        <v>0</v>
      </c>
      <c r="BH128" s="643">
        <f t="shared" si="346"/>
        <v>0</v>
      </c>
      <c r="BI128" s="643">
        <f t="shared" si="347"/>
        <v>0</v>
      </c>
      <c r="BJ128" s="643">
        <f t="shared" si="348"/>
        <v>0</v>
      </c>
      <c r="BK128" s="643">
        <f t="shared" si="349"/>
        <v>0</v>
      </c>
      <c r="BM128" s="644">
        <f t="shared" si="350"/>
        <v>0</v>
      </c>
      <c r="BN128" s="644">
        <f t="shared" si="351"/>
        <v>0</v>
      </c>
      <c r="BO128" s="644">
        <f t="shared" si="352"/>
        <v>0</v>
      </c>
      <c r="BP128" s="644">
        <f t="shared" si="353"/>
        <v>0</v>
      </c>
      <c r="BQ128" s="644">
        <f t="shared" si="354"/>
        <v>0</v>
      </c>
      <c r="BR128" s="644">
        <f t="shared" si="355"/>
        <v>0</v>
      </c>
      <c r="BS128" s="644">
        <f t="shared" si="356"/>
        <v>0</v>
      </c>
      <c r="BT128" s="644">
        <f t="shared" si="357"/>
        <v>0</v>
      </c>
      <c r="BU128" s="644">
        <f t="shared" si="358"/>
        <v>0</v>
      </c>
      <c r="BV128" s="644">
        <f t="shared" si="359"/>
        <v>0</v>
      </c>
    </row>
    <row r="129" spans="1:74" x14ac:dyDescent="0.2">
      <c r="A129" s="543">
        <v>126</v>
      </c>
      <c r="B129" s="543" t="s">
        <v>346</v>
      </c>
      <c r="C129" s="639">
        <v>1918</v>
      </c>
      <c r="D129" s="639">
        <v>58.6</v>
      </c>
      <c r="E129" s="639">
        <v>49.4</v>
      </c>
      <c r="F129" s="639">
        <v>93.6</v>
      </c>
      <c r="G129" s="639">
        <v>87.5</v>
      </c>
      <c r="H129" s="639">
        <v>96.9</v>
      </c>
      <c r="I129" s="639">
        <v>301.7</v>
      </c>
      <c r="J129" s="639">
        <v>362.6</v>
      </c>
      <c r="K129" s="639">
        <v>93.1</v>
      </c>
      <c r="L129" s="639">
        <v>52.1</v>
      </c>
      <c r="M129" s="639">
        <v>1746</v>
      </c>
      <c r="N129" s="639">
        <v>70.900000000000006</v>
      </c>
      <c r="O129" s="639">
        <v>58.2</v>
      </c>
      <c r="P129" s="639">
        <v>96</v>
      </c>
      <c r="Q129" s="639">
        <v>90.5</v>
      </c>
      <c r="R129" s="639">
        <v>98.1</v>
      </c>
      <c r="S129" s="639">
        <v>327.39999999999998</v>
      </c>
      <c r="T129" s="639">
        <v>396.2</v>
      </c>
      <c r="U129" s="639">
        <v>96.7</v>
      </c>
      <c r="V129" s="639">
        <v>59.5</v>
      </c>
      <c r="W129" s="639">
        <v>3664</v>
      </c>
      <c r="X129" s="639">
        <v>64.5</v>
      </c>
      <c r="Y129" s="639">
        <v>53.6</v>
      </c>
      <c r="Z129" s="639">
        <v>94.8</v>
      </c>
      <c r="AA129" s="639">
        <v>88.9</v>
      </c>
      <c r="AB129" s="639">
        <v>97.5</v>
      </c>
      <c r="AC129" s="639">
        <v>313.89999999999998</v>
      </c>
      <c r="AD129" s="639">
        <v>378.6</v>
      </c>
      <c r="AE129" s="639">
        <v>94.8</v>
      </c>
      <c r="AF129" s="639">
        <v>55.6</v>
      </c>
      <c r="AH129" s="643">
        <f t="shared" si="320"/>
        <v>0</v>
      </c>
      <c r="AI129" s="643">
        <f t="shared" si="321"/>
        <v>0</v>
      </c>
      <c r="AJ129" s="643">
        <f t="shared" si="322"/>
        <v>0</v>
      </c>
      <c r="AK129" s="643">
        <f t="shared" si="323"/>
        <v>0</v>
      </c>
      <c r="AL129" s="643">
        <f t="shared" si="324"/>
        <v>0</v>
      </c>
      <c r="AM129" s="643">
        <f t="shared" si="325"/>
        <v>0</v>
      </c>
      <c r="AN129" s="643">
        <f t="shared" si="326"/>
        <v>0</v>
      </c>
      <c r="AO129" s="643">
        <f t="shared" si="327"/>
        <v>0</v>
      </c>
      <c r="AP129" s="643">
        <f t="shared" si="328"/>
        <v>0</v>
      </c>
      <c r="AQ129" s="643">
        <f t="shared" si="329"/>
        <v>0</v>
      </c>
      <c r="AR129" s="643">
        <f t="shared" si="330"/>
        <v>0</v>
      </c>
      <c r="AS129" s="643">
        <f t="shared" si="331"/>
        <v>0</v>
      </c>
      <c r="AT129" s="643">
        <f t="shared" si="332"/>
        <v>0</v>
      </c>
      <c r="AU129" s="643">
        <f t="shared" si="333"/>
        <v>0</v>
      </c>
      <c r="AV129" s="643">
        <f t="shared" si="334"/>
        <v>0</v>
      </c>
      <c r="AW129" s="643">
        <f t="shared" si="335"/>
        <v>0</v>
      </c>
      <c r="AX129" s="643">
        <f t="shared" si="336"/>
        <v>0</v>
      </c>
      <c r="AY129" s="643">
        <f t="shared" si="337"/>
        <v>0</v>
      </c>
      <c r="AZ129" s="643">
        <f t="shared" si="338"/>
        <v>0</v>
      </c>
      <c r="BA129" s="643">
        <f t="shared" si="339"/>
        <v>0</v>
      </c>
      <c r="BB129" s="643">
        <f t="shared" si="340"/>
        <v>0</v>
      </c>
      <c r="BC129" s="643">
        <f t="shared" si="341"/>
        <v>0</v>
      </c>
      <c r="BD129" s="643">
        <f t="shared" si="342"/>
        <v>0</v>
      </c>
      <c r="BE129" s="643">
        <f t="shared" si="343"/>
        <v>0</v>
      </c>
      <c r="BF129" s="643">
        <f t="shared" si="344"/>
        <v>0</v>
      </c>
      <c r="BG129" s="643">
        <f t="shared" si="345"/>
        <v>0</v>
      </c>
      <c r="BH129" s="643">
        <f t="shared" si="346"/>
        <v>0</v>
      </c>
      <c r="BI129" s="643">
        <f t="shared" si="347"/>
        <v>0</v>
      </c>
      <c r="BJ129" s="643">
        <f t="shared" si="348"/>
        <v>0</v>
      </c>
      <c r="BK129" s="643">
        <f t="shared" si="349"/>
        <v>0</v>
      </c>
      <c r="BM129" s="644">
        <f t="shared" si="350"/>
        <v>0</v>
      </c>
      <c r="BN129" s="644">
        <f t="shared" si="351"/>
        <v>0</v>
      </c>
      <c r="BO129" s="644">
        <f t="shared" si="352"/>
        <v>0</v>
      </c>
      <c r="BP129" s="644">
        <f t="shared" si="353"/>
        <v>0</v>
      </c>
      <c r="BQ129" s="644">
        <f t="shared" si="354"/>
        <v>0</v>
      </c>
      <c r="BR129" s="644">
        <f t="shared" si="355"/>
        <v>0</v>
      </c>
      <c r="BS129" s="644">
        <f t="shared" si="356"/>
        <v>0</v>
      </c>
      <c r="BT129" s="644">
        <f t="shared" si="357"/>
        <v>0</v>
      </c>
      <c r="BU129" s="644">
        <f t="shared" si="358"/>
        <v>0</v>
      </c>
      <c r="BV129" s="644">
        <f t="shared" si="359"/>
        <v>0</v>
      </c>
    </row>
    <row r="130" spans="1:74" x14ac:dyDescent="0.2">
      <c r="A130" s="543">
        <v>127</v>
      </c>
      <c r="B130" s="543" t="s">
        <v>348</v>
      </c>
      <c r="C130" s="639">
        <v>1088</v>
      </c>
      <c r="D130" s="639">
        <v>65</v>
      </c>
      <c r="E130" s="639">
        <v>55.1</v>
      </c>
      <c r="F130" s="639">
        <v>93.8</v>
      </c>
      <c r="G130" s="639">
        <v>90.3</v>
      </c>
      <c r="H130" s="639">
        <v>98.3</v>
      </c>
      <c r="I130" s="639">
        <v>300.60000000000002</v>
      </c>
      <c r="J130" s="639">
        <v>348.6</v>
      </c>
      <c r="K130" s="639">
        <v>95.1</v>
      </c>
      <c r="L130" s="639">
        <v>57.1</v>
      </c>
      <c r="M130" s="639">
        <v>1082</v>
      </c>
      <c r="N130" s="639">
        <v>71.7</v>
      </c>
      <c r="O130" s="639">
        <v>58.1</v>
      </c>
      <c r="P130" s="639">
        <v>96.6</v>
      </c>
      <c r="Q130" s="639">
        <v>93.8</v>
      </c>
      <c r="R130" s="639">
        <v>99</v>
      </c>
      <c r="S130" s="639">
        <v>326.2</v>
      </c>
      <c r="T130" s="639">
        <v>391.2</v>
      </c>
      <c r="U130" s="639">
        <v>97</v>
      </c>
      <c r="V130" s="639">
        <v>59</v>
      </c>
      <c r="W130" s="639">
        <v>2170</v>
      </c>
      <c r="X130" s="639">
        <v>68.3</v>
      </c>
      <c r="Y130" s="639">
        <v>56.6</v>
      </c>
      <c r="Z130" s="639">
        <v>95.2</v>
      </c>
      <c r="AA130" s="639">
        <v>92</v>
      </c>
      <c r="AB130" s="639">
        <v>98.7</v>
      </c>
      <c r="AC130" s="639">
        <v>313.39999999999998</v>
      </c>
      <c r="AD130" s="639">
        <v>369.9</v>
      </c>
      <c r="AE130" s="639">
        <v>96.1</v>
      </c>
      <c r="AF130" s="639">
        <v>58</v>
      </c>
      <c r="AH130" s="643">
        <f t="shared" si="320"/>
        <v>0</v>
      </c>
      <c r="AI130" s="643">
        <f t="shared" si="321"/>
        <v>0</v>
      </c>
      <c r="AJ130" s="643">
        <f t="shared" si="322"/>
        <v>0</v>
      </c>
      <c r="AK130" s="643">
        <f t="shared" si="323"/>
        <v>0</v>
      </c>
      <c r="AL130" s="643">
        <f t="shared" si="324"/>
        <v>0</v>
      </c>
      <c r="AM130" s="643">
        <f t="shared" si="325"/>
        <v>0</v>
      </c>
      <c r="AN130" s="643">
        <f t="shared" si="326"/>
        <v>0</v>
      </c>
      <c r="AO130" s="643">
        <f t="shared" si="327"/>
        <v>0</v>
      </c>
      <c r="AP130" s="643">
        <f t="shared" si="328"/>
        <v>0</v>
      </c>
      <c r="AQ130" s="643">
        <f t="shared" si="329"/>
        <v>0</v>
      </c>
      <c r="AR130" s="643">
        <f t="shared" si="330"/>
        <v>0</v>
      </c>
      <c r="AS130" s="643">
        <f t="shared" si="331"/>
        <v>0</v>
      </c>
      <c r="AT130" s="643">
        <f t="shared" si="332"/>
        <v>0</v>
      </c>
      <c r="AU130" s="643">
        <f t="shared" si="333"/>
        <v>0</v>
      </c>
      <c r="AV130" s="643">
        <f t="shared" si="334"/>
        <v>0</v>
      </c>
      <c r="AW130" s="643">
        <f t="shared" si="335"/>
        <v>0</v>
      </c>
      <c r="AX130" s="643">
        <f t="shared" si="336"/>
        <v>0</v>
      </c>
      <c r="AY130" s="643">
        <f t="shared" si="337"/>
        <v>0</v>
      </c>
      <c r="AZ130" s="643">
        <f t="shared" si="338"/>
        <v>0</v>
      </c>
      <c r="BA130" s="643">
        <f t="shared" si="339"/>
        <v>0</v>
      </c>
      <c r="BB130" s="643">
        <f t="shared" si="340"/>
        <v>0</v>
      </c>
      <c r="BC130" s="643">
        <f t="shared" si="341"/>
        <v>0</v>
      </c>
      <c r="BD130" s="643">
        <f t="shared" si="342"/>
        <v>0</v>
      </c>
      <c r="BE130" s="643">
        <f t="shared" si="343"/>
        <v>0</v>
      </c>
      <c r="BF130" s="643">
        <f t="shared" si="344"/>
        <v>0</v>
      </c>
      <c r="BG130" s="643">
        <f t="shared" si="345"/>
        <v>0</v>
      </c>
      <c r="BH130" s="643">
        <f t="shared" si="346"/>
        <v>0</v>
      </c>
      <c r="BI130" s="643">
        <f t="shared" si="347"/>
        <v>0</v>
      </c>
      <c r="BJ130" s="643">
        <f t="shared" si="348"/>
        <v>0</v>
      </c>
      <c r="BK130" s="643">
        <f t="shared" si="349"/>
        <v>0</v>
      </c>
      <c r="BM130" s="644">
        <f t="shared" si="350"/>
        <v>0</v>
      </c>
      <c r="BN130" s="644">
        <f t="shared" si="351"/>
        <v>0</v>
      </c>
      <c r="BO130" s="644">
        <f t="shared" si="352"/>
        <v>0</v>
      </c>
      <c r="BP130" s="644">
        <f t="shared" si="353"/>
        <v>0</v>
      </c>
      <c r="BQ130" s="644">
        <f t="shared" si="354"/>
        <v>0</v>
      </c>
      <c r="BR130" s="644">
        <f t="shared" si="355"/>
        <v>0</v>
      </c>
      <c r="BS130" s="644">
        <f t="shared" si="356"/>
        <v>0</v>
      </c>
      <c r="BT130" s="644">
        <f t="shared" si="357"/>
        <v>0</v>
      </c>
      <c r="BU130" s="644">
        <f t="shared" si="358"/>
        <v>0</v>
      </c>
      <c r="BV130" s="644">
        <f t="shared" si="359"/>
        <v>0</v>
      </c>
    </row>
    <row r="131" spans="1:74" x14ac:dyDescent="0.2">
      <c r="A131" s="543">
        <v>128</v>
      </c>
      <c r="B131" s="543" t="s">
        <v>350</v>
      </c>
      <c r="C131" s="639">
        <v>1069</v>
      </c>
      <c r="D131" s="639">
        <v>66.3</v>
      </c>
      <c r="E131" s="639">
        <v>54.3</v>
      </c>
      <c r="F131" s="639">
        <v>96.4</v>
      </c>
      <c r="G131" s="639">
        <v>93.7</v>
      </c>
      <c r="H131" s="639">
        <v>98.3</v>
      </c>
      <c r="I131" s="639">
        <v>320.10000000000002</v>
      </c>
      <c r="J131" s="639">
        <v>392.2</v>
      </c>
      <c r="K131" s="639">
        <v>96.5</v>
      </c>
      <c r="L131" s="639">
        <v>55.7</v>
      </c>
      <c r="M131" s="639">
        <v>1054</v>
      </c>
      <c r="N131" s="639">
        <v>78.599999999999994</v>
      </c>
      <c r="O131" s="639">
        <v>64.599999999999994</v>
      </c>
      <c r="P131" s="639">
        <v>96.8</v>
      </c>
      <c r="Q131" s="639">
        <v>94.5</v>
      </c>
      <c r="R131" s="639">
        <v>98.6</v>
      </c>
      <c r="S131" s="639">
        <v>345.1</v>
      </c>
      <c r="T131" s="639">
        <v>426</v>
      </c>
      <c r="U131" s="639">
        <v>97.5</v>
      </c>
      <c r="V131" s="639">
        <v>65.3</v>
      </c>
      <c r="W131" s="639">
        <v>2123</v>
      </c>
      <c r="X131" s="639">
        <v>72.400000000000006</v>
      </c>
      <c r="Y131" s="639">
        <v>59.4</v>
      </c>
      <c r="Z131" s="639">
        <v>96.6</v>
      </c>
      <c r="AA131" s="639">
        <v>94.1</v>
      </c>
      <c r="AB131" s="639">
        <v>98.4</v>
      </c>
      <c r="AC131" s="639">
        <v>332.5</v>
      </c>
      <c r="AD131" s="639">
        <v>409</v>
      </c>
      <c r="AE131" s="639">
        <v>97</v>
      </c>
      <c r="AF131" s="639">
        <v>60.4</v>
      </c>
      <c r="AH131" s="643">
        <f t="shared" si="320"/>
        <v>0</v>
      </c>
      <c r="AI131" s="643">
        <f t="shared" si="321"/>
        <v>0</v>
      </c>
      <c r="AJ131" s="643">
        <f t="shared" si="322"/>
        <v>0</v>
      </c>
      <c r="AK131" s="643">
        <f t="shared" si="323"/>
        <v>0</v>
      </c>
      <c r="AL131" s="643">
        <f t="shared" si="324"/>
        <v>0</v>
      </c>
      <c r="AM131" s="643">
        <f t="shared" si="325"/>
        <v>0</v>
      </c>
      <c r="AN131" s="643">
        <f t="shared" si="326"/>
        <v>0</v>
      </c>
      <c r="AO131" s="643">
        <f t="shared" si="327"/>
        <v>0</v>
      </c>
      <c r="AP131" s="643">
        <f t="shared" si="328"/>
        <v>0</v>
      </c>
      <c r="AQ131" s="643">
        <f t="shared" si="329"/>
        <v>0</v>
      </c>
      <c r="AR131" s="643">
        <f t="shared" si="330"/>
        <v>0</v>
      </c>
      <c r="AS131" s="643">
        <f t="shared" si="331"/>
        <v>0</v>
      </c>
      <c r="AT131" s="643">
        <f t="shared" si="332"/>
        <v>0</v>
      </c>
      <c r="AU131" s="643">
        <f t="shared" si="333"/>
        <v>0</v>
      </c>
      <c r="AV131" s="643">
        <f t="shared" si="334"/>
        <v>0</v>
      </c>
      <c r="AW131" s="643">
        <f t="shared" si="335"/>
        <v>0</v>
      </c>
      <c r="AX131" s="643">
        <f t="shared" si="336"/>
        <v>0</v>
      </c>
      <c r="AY131" s="643">
        <f t="shared" si="337"/>
        <v>0</v>
      </c>
      <c r="AZ131" s="643">
        <f t="shared" si="338"/>
        <v>0</v>
      </c>
      <c r="BA131" s="643">
        <f t="shared" si="339"/>
        <v>0</v>
      </c>
      <c r="BB131" s="643">
        <f t="shared" si="340"/>
        <v>0</v>
      </c>
      <c r="BC131" s="643">
        <f t="shared" si="341"/>
        <v>0</v>
      </c>
      <c r="BD131" s="643">
        <f t="shared" si="342"/>
        <v>0</v>
      </c>
      <c r="BE131" s="643">
        <f t="shared" si="343"/>
        <v>0</v>
      </c>
      <c r="BF131" s="643">
        <f t="shared" si="344"/>
        <v>0</v>
      </c>
      <c r="BG131" s="643">
        <f t="shared" si="345"/>
        <v>0</v>
      </c>
      <c r="BH131" s="643">
        <f t="shared" si="346"/>
        <v>0</v>
      </c>
      <c r="BI131" s="643">
        <f t="shared" si="347"/>
        <v>0</v>
      </c>
      <c r="BJ131" s="643">
        <f t="shared" si="348"/>
        <v>0</v>
      </c>
      <c r="BK131" s="643">
        <f t="shared" si="349"/>
        <v>0</v>
      </c>
      <c r="BM131" s="644">
        <f t="shared" si="350"/>
        <v>0</v>
      </c>
      <c r="BN131" s="644">
        <f t="shared" si="351"/>
        <v>0</v>
      </c>
      <c r="BO131" s="644">
        <f t="shared" si="352"/>
        <v>0</v>
      </c>
      <c r="BP131" s="644">
        <f t="shared" si="353"/>
        <v>0</v>
      </c>
      <c r="BQ131" s="644">
        <f t="shared" si="354"/>
        <v>0</v>
      </c>
      <c r="BR131" s="644">
        <f t="shared" si="355"/>
        <v>0</v>
      </c>
      <c r="BS131" s="644">
        <f t="shared" si="356"/>
        <v>0</v>
      </c>
      <c r="BT131" s="644">
        <f t="shared" si="357"/>
        <v>0</v>
      </c>
      <c r="BU131" s="644">
        <f t="shared" si="358"/>
        <v>0</v>
      </c>
      <c r="BV131" s="644">
        <f t="shared" si="359"/>
        <v>0</v>
      </c>
    </row>
    <row r="132" spans="1:74" x14ac:dyDescent="0.2">
      <c r="A132" s="543">
        <v>129</v>
      </c>
      <c r="B132" s="543" t="s">
        <v>352</v>
      </c>
      <c r="C132" s="639">
        <v>1601</v>
      </c>
      <c r="D132" s="639">
        <v>60.4</v>
      </c>
      <c r="E132" s="639">
        <v>52.8</v>
      </c>
      <c r="F132" s="639">
        <v>94.5</v>
      </c>
      <c r="G132" s="639">
        <v>92.3</v>
      </c>
      <c r="H132" s="639">
        <v>98.3</v>
      </c>
      <c r="I132" s="639">
        <v>302.7</v>
      </c>
      <c r="J132" s="639">
        <v>352.7</v>
      </c>
      <c r="K132" s="639">
        <v>95.8</v>
      </c>
      <c r="L132" s="639">
        <v>56.5</v>
      </c>
      <c r="M132" s="639">
        <v>1478</v>
      </c>
      <c r="N132" s="639">
        <v>72</v>
      </c>
      <c r="O132" s="639">
        <v>61.8</v>
      </c>
      <c r="P132" s="639">
        <v>96.3</v>
      </c>
      <c r="Q132" s="639">
        <v>94.6</v>
      </c>
      <c r="R132" s="639">
        <v>99.1</v>
      </c>
      <c r="S132" s="639">
        <v>326.8</v>
      </c>
      <c r="T132" s="639">
        <v>388.2</v>
      </c>
      <c r="U132" s="639">
        <v>97.5</v>
      </c>
      <c r="V132" s="639">
        <v>62.7</v>
      </c>
      <c r="W132" s="639">
        <v>3079</v>
      </c>
      <c r="X132" s="639">
        <v>66</v>
      </c>
      <c r="Y132" s="639">
        <v>57.1</v>
      </c>
      <c r="Z132" s="639">
        <v>95.4</v>
      </c>
      <c r="AA132" s="639">
        <v>93.4</v>
      </c>
      <c r="AB132" s="639">
        <v>98.7</v>
      </c>
      <c r="AC132" s="639">
        <v>314.3</v>
      </c>
      <c r="AD132" s="639">
        <v>369.8</v>
      </c>
      <c r="AE132" s="639">
        <v>96.6</v>
      </c>
      <c r="AF132" s="639">
        <v>59.5</v>
      </c>
      <c r="AH132" s="643">
        <f t="shared" si="320"/>
        <v>0</v>
      </c>
      <c r="AI132" s="643">
        <f t="shared" si="321"/>
        <v>0</v>
      </c>
      <c r="AJ132" s="643">
        <f t="shared" si="322"/>
        <v>0</v>
      </c>
      <c r="AK132" s="643">
        <f t="shared" si="323"/>
        <v>0</v>
      </c>
      <c r="AL132" s="643">
        <f t="shared" si="324"/>
        <v>0</v>
      </c>
      <c r="AM132" s="643">
        <f t="shared" si="325"/>
        <v>0</v>
      </c>
      <c r="AN132" s="643">
        <f t="shared" si="326"/>
        <v>0</v>
      </c>
      <c r="AO132" s="643">
        <f t="shared" si="327"/>
        <v>0</v>
      </c>
      <c r="AP132" s="643">
        <f t="shared" si="328"/>
        <v>0</v>
      </c>
      <c r="AQ132" s="643">
        <f t="shared" si="329"/>
        <v>0</v>
      </c>
      <c r="AR132" s="643">
        <f t="shared" si="330"/>
        <v>0</v>
      </c>
      <c r="AS132" s="643">
        <f t="shared" si="331"/>
        <v>0</v>
      </c>
      <c r="AT132" s="643">
        <f t="shared" si="332"/>
        <v>0</v>
      </c>
      <c r="AU132" s="643">
        <f t="shared" si="333"/>
        <v>0</v>
      </c>
      <c r="AV132" s="643">
        <f t="shared" si="334"/>
        <v>0</v>
      </c>
      <c r="AW132" s="643">
        <f t="shared" si="335"/>
        <v>0</v>
      </c>
      <c r="AX132" s="643">
        <f t="shared" si="336"/>
        <v>0</v>
      </c>
      <c r="AY132" s="643">
        <f t="shared" si="337"/>
        <v>0</v>
      </c>
      <c r="AZ132" s="643">
        <f t="shared" si="338"/>
        <v>0</v>
      </c>
      <c r="BA132" s="643">
        <f t="shared" si="339"/>
        <v>0</v>
      </c>
      <c r="BB132" s="643">
        <f t="shared" si="340"/>
        <v>0</v>
      </c>
      <c r="BC132" s="643">
        <f t="shared" si="341"/>
        <v>0</v>
      </c>
      <c r="BD132" s="643">
        <f t="shared" si="342"/>
        <v>0</v>
      </c>
      <c r="BE132" s="643">
        <f t="shared" si="343"/>
        <v>0</v>
      </c>
      <c r="BF132" s="643">
        <f t="shared" si="344"/>
        <v>0</v>
      </c>
      <c r="BG132" s="643">
        <f t="shared" si="345"/>
        <v>0</v>
      </c>
      <c r="BH132" s="643">
        <f t="shared" si="346"/>
        <v>0</v>
      </c>
      <c r="BI132" s="643">
        <f t="shared" si="347"/>
        <v>0</v>
      </c>
      <c r="BJ132" s="643">
        <f t="shared" si="348"/>
        <v>0</v>
      </c>
      <c r="BK132" s="643">
        <f t="shared" si="349"/>
        <v>0</v>
      </c>
      <c r="BM132" s="644">
        <f t="shared" si="350"/>
        <v>0</v>
      </c>
      <c r="BN132" s="644">
        <f t="shared" si="351"/>
        <v>0</v>
      </c>
      <c r="BO132" s="644">
        <f t="shared" si="352"/>
        <v>0</v>
      </c>
      <c r="BP132" s="644">
        <f t="shared" si="353"/>
        <v>0</v>
      </c>
      <c r="BQ132" s="644">
        <f t="shared" si="354"/>
        <v>0</v>
      </c>
      <c r="BR132" s="644">
        <f t="shared" si="355"/>
        <v>0</v>
      </c>
      <c r="BS132" s="644">
        <f t="shared" si="356"/>
        <v>0</v>
      </c>
      <c r="BT132" s="644">
        <f t="shared" si="357"/>
        <v>0</v>
      </c>
      <c r="BU132" s="644">
        <f t="shared" si="358"/>
        <v>0</v>
      </c>
      <c r="BV132" s="644">
        <f t="shared" si="359"/>
        <v>0</v>
      </c>
    </row>
    <row r="133" spans="1:74" x14ac:dyDescent="0.2">
      <c r="A133" s="543">
        <v>130</v>
      </c>
      <c r="B133" s="543" t="s">
        <v>354</v>
      </c>
      <c r="C133" s="639">
        <v>1533</v>
      </c>
      <c r="D133" s="639">
        <v>62.6</v>
      </c>
      <c r="E133" s="639">
        <v>52.4</v>
      </c>
      <c r="F133" s="639">
        <v>93.3</v>
      </c>
      <c r="G133" s="639">
        <v>91</v>
      </c>
      <c r="H133" s="639">
        <v>97.3</v>
      </c>
      <c r="I133" s="639">
        <v>305.2</v>
      </c>
      <c r="J133" s="639">
        <v>368.4</v>
      </c>
      <c r="K133" s="639">
        <v>95</v>
      </c>
      <c r="L133" s="639">
        <v>54.6</v>
      </c>
      <c r="M133" s="639">
        <v>1548</v>
      </c>
      <c r="N133" s="639">
        <v>71.599999999999994</v>
      </c>
      <c r="O133" s="639">
        <v>60</v>
      </c>
      <c r="P133" s="639">
        <v>95.5</v>
      </c>
      <c r="Q133" s="639">
        <v>92.4</v>
      </c>
      <c r="R133" s="639">
        <v>97.8</v>
      </c>
      <c r="S133" s="639">
        <v>326.60000000000002</v>
      </c>
      <c r="T133" s="639">
        <v>398.1</v>
      </c>
      <c r="U133" s="639">
        <v>95.9</v>
      </c>
      <c r="V133" s="639">
        <v>61.6</v>
      </c>
      <c r="W133" s="639">
        <v>3081</v>
      </c>
      <c r="X133" s="639">
        <v>67.2</v>
      </c>
      <c r="Y133" s="639">
        <v>56.2</v>
      </c>
      <c r="Z133" s="639">
        <v>94.4</v>
      </c>
      <c r="AA133" s="639">
        <v>91.7</v>
      </c>
      <c r="AB133" s="639">
        <v>97.5</v>
      </c>
      <c r="AC133" s="639">
        <v>316</v>
      </c>
      <c r="AD133" s="639">
        <v>383.3</v>
      </c>
      <c r="AE133" s="639">
        <v>95.5</v>
      </c>
      <c r="AF133" s="639">
        <v>58.1</v>
      </c>
      <c r="AH133" s="643">
        <f t="shared" si="320"/>
        <v>0</v>
      </c>
      <c r="AI133" s="643">
        <f t="shared" si="321"/>
        <v>0</v>
      </c>
      <c r="AJ133" s="643">
        <f t="shared" si="322"/>
        <v>0</v>
      </c>
      <c r="AK133" s="643">
        <f t="shared" si="323"/>
        <v>0</v>
      </c>
      <c r="AL133" s="643">
        <f t="shared" si="324"/>
        <v>0</v>
      </c>
      <c r="AM133" s="643">
        <f t="shared" si="325"/>
        <v>0</v>
      </c>
      <c r="AN133" s="643">
        <f t="shared" si="326"/>
        <v>0</v>
      </c>
      <c r="AO133" s="643">
        <f t="shared" si="327"/>
        <v>0</v>
      </c>
      <c r="AP133" s="643">
        <f t="shared" si="328"/>
        <v>0</v>
      </c>
      <c r="AQ133" s="643">
        <f t="shared" si="329"/>
        <v>0</v>
      </c>
      <c r="AR133" s="643">
        <f t="shared" si="330"/>
        <v>0</v>
      </c>
      <c r="AS133" s="643">
        <f t="shared" si="331"/>
        <v>0</v>
      </c>
      <c r="AT133" s="643">
        <f t="shared" si="332"/>
        <v>0</v>
      </c>
      <c r="AU133" s="643">
        <f t="shared" si="333"/>
        <v>0</v>
      </c>
      <c r="AV133" s="643">
        <f t="shared" si="334"/>
        <v>0</v>
      </c>
      <c r="AW133" s="643">
        <f t="shared" si="335"/>
        <v>0</v>
      </c>
      <c r="AX133" s="643">
        <f t="shared" si="336"/>
        <v>0</v>
      </c>
      <c r="AY133" s="643">
        <f t="shared" si="337"/>
        <v>0</v>
      </c>
      <c r="AZ133" s="643">
        <f t="shared" si="338"/>
        <v>0</v>
      </c>
      <c r="BA133" s="643">
        <f t="shared" si="339"/>
        <v>0</v>
      </c>
      <c r="BB133" s="643">
        <f t="shared" si="340"/>
        <v>0</v>
      </c>
      <c r="BC133" s="643">
        <f t="shared" si="341"/>
        <v>0</v>
      </c>
      <c r="BD133" s="643">
        <f t="shared" si="342"/>
        <v>0</v>
      </c>
      <c r="BE133" s="643">
        <f t="shared" si="343"/>
        <v>0</v>
      </c>
      <c r="BF133" s="643">
        <f t="shared" si="344"/>
        <v>0</v>
      </c>
      <c r="BG133" s="643">
        <f t="shared" si="345"/>
        <v>0</v>
      </c>
      <c r="BH133" s="643">
        <f t="shared" si="346"/>
        <v>0</v>
      </c>
      <c r="BI133" s="643">
        <f t="shared" si="347"/>
        <v>0</v>
      </c>
      <c r="BJ133" s="643">
        <f t="shared" si="348"/>
        <v>0</v>
      </c>
      <c r="BK133" s="643">
        <f t="shared" si="349"/>
        <v>0</v>
      </c>
      <c r="BM133" s="644">
        <f t="shared" si="350"/>
        <v>0</v>
      </c>
      <c r="BN133" s="644">
        <f t="shared" si="351"/>
        <v>0</v>
      </c>
      <c r="BO133" s="644">
        <f t="shared" si="352"/>
        <v>0</v>
      </c>
      <c r="BP133" s="644">
        <f t="shared" si="353"/>
        <v>0</v>
      </c>
      <c r="BQ133" s="644">
        <f t="shared" si="354"/>
        <v>0</v>
      </c>
      <c r="BR133" s="644">
        <f t="shared" si="355"/>
        <v>0</v>
      </c>
      <c r="BS133" s="644">
        <f t="shared" si="356"/>
        <v>0</v>
      </c>
      <c r="BT133" s="644">
        <f t="shared" si="357"/>
        <v>0</v>
      </c>
      <c r="BU133" s="644">
        <f t="shared" si="358"/>
        <v>0</v>
      </c>
      <c r="BV133" s="644">
        <f t="shared" si="359"/>
        <v>0</v>
      </c>
    </row>
    <row r="134" spans="1:74" x14ac:dyDescent="0.2">
      <c r="A134" s="543">
        <v>131</v>
      </c>
      <c r="B134" s="543" t="s">
        <v>356</v>
      </c>
      <c r="C134" s="639">
        <v>1315</v>
      </c>
      <c r="D134" s="639">
        <v>72</v>
      </c>
      <c r="E134" s="639">
        <v>61.9</v>
      </c>
      <c r="F134" s="639">
        <v>96.7</v>
      </c>
      <c r="G134" s="639">
        <v>93.8</v>
      </c>
      <c r="H134" s="639">
        <v>98.9</v>
      </c>
      <c r="I134" s="639">
        <v>327.60000000000002</v>
      </c>
      <c r="J134" s="639">
        <v>391.6</v>
      </c>
      <c r="K134" s="639">
        <v>96.1</v>
      </c>
      <c r="L134" s="639">
        <v>64.5</v>
      </c>
      <c r="M134" s="639">
        <v>1301</v>
      </c>
      <c r="N134" s="639">
        <v>78</v>
      </c>
      <c r="O134" s="639">
        <v>65</v>
      </c>
      <c r="P134" s="639">
        <v>96.2</v>
      </c>
      <c r="Q134" s="639">
        <v>90.1</v>
      </c>
      <c r="R134" s="639">
        <v>98.8</v>
      </c>
      <c r="S134" s="639">
        <v>341.5</v>
      </c>
      <c r="T134" s="639">
        <v>410.5</v>
      </c>
      <c r="U134" s="639">
        <v>97.2</v>
      </c>
      <c r="V134" s="639">
        <v>65.8</v>
      </c>
      <c r="W134" s="639">
        <v>2616</v>
      </c>
      <c r="X134" s="639">
        <v>75</v>
      </c>
      <c r="Y134" s="639">
        <v>63.4</v>
      </c>
      <c r="Z134" s="639">
        <v>96.4</v>
      </c>
      <c r="AA134" s="639">
        <v>91.9</v>
      </c>
      <c r="AB134" s="639">
        <v>98.9</v>
      </c>
      <c r="AC134" s="639">
        <v>334.5</v>
      </c>
      <c r="AD134" s="639">
        <v>401</v>
      </c>
      <c r="AE134" s="639">
        <v>96.6</v>
      </c>
      <c r="AF134" s="639">
        <v>65.099999999999994</v>
      </c>
      <c r="AH134" s="643">
        <f t="shared" si="320"/>
        <v>0</v>
      </c>
      <c r="AI134" s="643">
        <f t="shared" si="321"/>
        <v>0</v>
      </c>
      <c r="AJ134" s="643">
        <f t="shared" si="322"/>
        <v>0</v>
      </c>
      <c r="AK134" s="643">
        <f t="shared" si="323"/>
        <v>0</v>
      </c>
      <c r="AL134" s="643">
        <f t="shared" si="324"/>
        <v>0</v>
      </c>
      <c r="AM134" s="643">
        <f t="shared" si="325"/>
        <v>0</v>
      </c>
      <c r="AN134" s="643">
        <f t="shared" si="326"/>
        <v>0</v>
      </c>
      <c r="AO134" s="643">
        <f t="shared" si="327"/>
        <v>0</v>
      </c>
      <c r="AP134" s="643">
        <f t="shared" si="328"/>
        <v>0</v>
      </c>
      <c r="AQ134" s="643">
        <f t="shared" si="329"/>
        <v>0</v>
      </c>
      <c r="AR134" s="643">
        <f t="shared" si="330"/>
        <v>0</v>
      </c>
      <c r="AS134" s="643">
        <f t="shared" si="331"/>
        <v>0</v>
      </c>
      <c r="AT134" s="643">
        <f t="shared" si="332"/>
        <v>0</v>
      </c>
      <c r="AU134" s="643">
        <f t="shared" si="333"/>
        <v>0</v>
      </c>
      <c r="AV134" s="643">
        <f t="shared" si="334"/>
        <v>0</v>
      </c>
      <c r="AW134" s="643">
        <f t="shared" si="335"/>
        <v>0</v>
      </c>
      <c r="AX134" s="643">
        <f t="shared" si="336"/>
        <v>0</v>
      </c>
      <c r="AY134" s="643">
        <f t="shared" si="337"/>
        <v>0</v>
      </c>
      <c r="AZ134" s="643">
        <f t="shared" si="338"/>
        <v>0</v>
      </c>
      <c r="BA134" s="643">
        <f t="shared" si="339"/>
        <v>0</v>
      </c>
      <c r="BB134" s="643">
        <f t="shared" si="340"/>
        <v>0</v>
      </c>
      <c r="BC134" s="643">
        <f t="shared" si="341"/>
        <v>0</v>
      </c>
      <c r="BD134" s="643">
        <f t="shared" si="342"/>
        <v>0</v>
      </c>
      <c r="BE134" s="643">
        <f t="shared" si="343"/>
        <v>0</v>
      </c>
      <c r="BF134" s="643">
        <f t="shared" si="344"/>
        <v>0</v>
      </c>
      <c r="BG134" s="643">
        <f t="shared" si="345"/>
        <v>0</v>
      </c>
      <c r="BH134" s="643">
        <f t="shared" si="346"/>
        <v>0</v>
      </c>
      <c r="BI134" s="643">
        <f t="shared" si="347"/>
        <v>0</v>
      </c>
      <c r="BJ134" s="643">
        <f t="shared" si="348"/>
        <v>0</v>
      </c>
      <c r="BK134" s="643">
        <f t="shared" si="349"/>
        <v>0</v>
      </c>
      <c r="BM134" s="644">
        <f t="shared" si="350"/>
        <v>0</v>
      </c>
      <c r="BN134" s="644">
        <f t="shared" si="351"/>
        <v>0</v>
      </c>
      <c r="BO134" s="644">
        <f t="shared" si="352"/>
        <v>0</v>
      </c>
      <c r="BP134" s="644">
        <f t="shared" si="353"/>
        <v>0</v>
      </c>
      <c r="BQ134" s="644">
        <f t="shared" si="354"/>
        <v>0</v>
      </c>
      <c r="BR134" s="644">
        <f t="shared" si="355"/>
        <v>0</v>
      </c>
      <c r="BS134" s="644">
        <f t="shared" si="356"/>
        <v>0</v>
      </c>
      <c r="BT134" s="644">
        <f t="shared" si="357"/>
        <v>0</v>
      </c>
      <c r="BU134" s="644">
        <f t="shared" si="358"/>
        <v>0</v>
      </c>
      <c r="BV134" s="644">
        <f t="shared" si="359"/>
        <v>0</v>
      </c>
    </row>
    <row r="135" spans="1:74" x14ac:dyDescent="0.2">
      <c r="A135" s="543">
        <v>132</v>
      </c>
      <c r="B135" s="543" t="s">
        <v>358</v>
      </c>
      <c r="C135" s="639">
        <v>768</v>
      </c>
      <c r="D135" s="639">
        <v>73.400000000000006</v>
      </c>
      <c r="E135" s="639">
        <v>67.599999999999994</v>
      </c>
      <c r="F135" s="639">
        <v>95.4</v>
      </c>
      <c r="G135" s="639">
        <v>92.6</v>
      </c>
      <c r="H135" s="639">
        <v>97.8</v>
      </c>
      <c r="I135" s="639">
        <v>341.1</v>
      </c>
      <c r="J135" s="639">
        <v>425.8</v>
      </c>
      <c r="K135" s="639">
        <v>94.7</v>
      </c>
      <c r="L135" s="639">
        <v>71.400000000000006</v>
      </c>
      <c r="M135" s="639">
        <v>813</v>
      </c>
      <c r="N135" s="639">
        <v>85.7</v>
      </c>
      <c r="O135" s="639">
        <v>76.900000000000006</v>
      </c>
      <c r="P135" s="639">
        <v>97.7</v>
      </c>
      <c r="Q135" s="639">
        <v>96.6</v>
      </c>
      <c r="R135" s="639">
        <v>99.1</v>
      </c>
      <c r="S135" s="639">
        <v>370.9</v>
      </c>
      <c r="T135" s="639">
        <v>466.6</v>
      </c>
      <c r="U135" s="639">
        <v>97.4</v>
      </c>
      <c r="V135" s="639">
        <v>77.900000000000006</v>
      </c>
      <c r="W135" s="639">
        <v>1581</v>
      </c>
      <c r="X135" s="639">
        <v>79.8</v>
      </c>
      <c r="Y135" s="639">
        <v>72.400000000000006</v>
      </c>
      <c r="Z135" s="639">
        <v>96.6</v>
      </c>
      <c r="AA135" s="639">
        <v>94.6</v>
      </c>
      <c r="AB135" s="639">
        <v>98.5</v>
      </c>
      <c r="AC135" s="639">
        <v>356.4</v>
      </c>
      <c r="AD135" s="639">
        <v>446.8</v>
      </c>
      <c r="AE135" s="639">
        <v>96.1</v>
      </c>
      <c r="AF135" s="639">
        <v>74.7</v>
      </c>
      <c r="AH135" s="643">
        <f t="shared" si="320"/>
        <v>0</v>
      </c>
      <c r="AI135" s="643">
        <f t="shared" si="321"/>
        <v>0</v>
      </c>
      <c r="AJ135" s="643">
        <f t="shared" si="322"/>
        <v>0</v>
      </c>
      <c r="AK135" s="643">
        <f t="shared" si="323"/>
        <v>0</v>
      </c>
      <c r="AL135" s="643">
        <f t="shared" si="324"/>
        <v>0</v>
      </c>
      <c r="AM135" s="643">
        <f t="shared" si="325"/>
        <v>0</v>
      </c>
      <c r="AN135" s="643">
        <f t="shared" si="326"/>
        <v>0</v>
      </c>
      <c r="AO135" s="643">
        <f t="shared" si="327"/>
        <v>0</v>
      </c>
      <c r="AP135" s="643">
        <f t="shared" si="328"/>
        <v>0</v>
      </c>
      <c r="AQ135" s="643">
        <f t="shared" si="329"/>
        <v>0</v>
      </c>
      <c r="AR135" s="643">
        <f t="shared" si="330"/>
        <v>0</v>
      </c>
      <c r="AS135" s="643">
        <f t="shared" si="331"/>
        <v>0</v>
      </c>
      <c r="AT135" s="643">
        <f t="shared" si="332"/>
        <v>0</v>
      </c>
      <c r="AU135" s="643">
        <f t="shared" si="333"/>
        <v>0</v>
      </c>
      <c r="AV135" s="643">
        <f t="shared" si="334"/>
        <v>0</v>
      </c>
      <c r="AW135" s="643">
        <f t="shared" si="335"/>
        <v>0</v>
      </c>
      <c r="AX135" s="643">
        <f t="shared" si="336"/>
        <v>0</v>
      </c>
      <c r="AY135" s="643">
        <f t="shared" si="337"/>
        <v>0</v>
      </c>
      <c r="AZ135" s="643">
        <f t="shared" si="338"/>
        <v>0</v>
      </c>
      <c r="BA135" s="643">
        <f t="shared" si="339"/>
        <v>0</v>
      </c>
      <c r="BB135" s="643">
        <f t="shared" si="340"/>
        <v>0</v>
      </c>
      <c r="BC135" s="643">
        <f t="shared" si="341"/>
        <v>0</v>
      </c>
      <c r="BD135" s="643">
        <f t="shared" si="342"/>
        <v>0</v>
      </c>
      <c r="BE135" s="643">
        <f t="shared" si="343"/>
        <v>0</v>
      </c>
      <c r="BF135" s="643">
        <f t="shared" si="344"/>
        <v>0</v>
      </c>
      <c r="BG135" s="643">
        <f t="shared" si="345"/>
        <v>0</v>
      </c>
      <c r="BH135" s="643">
        <f t="shared" si="346"/>
        <v>0</v>
      </c>
      <c r="BI135" s="643">
        <f t="shared" si="347"/>
        <v>0</v>
      </c>
      <c r="BJ135" s="643">
        <f t="shared" si="348"/>
        <v>0</v>
      </c>
      <c r="BK135" s="643">
        <f t="shared" si="349"/>
        <v>0</v>
      </c>
      <c r="BM135" s="644">
        <f t="shared" si="350"/>
        <v>0</v>
      </c>
      <c r="BN135" s="644">
        <f t="shared" si="351"/>
        <v>0</v>
      </c>
      <c r="BO135" s="644">
        <f t="shared" si="352"/>
        <v>0</v>
      </c>
      <c r="BP135" s="644">
        <f t="shared" si="353"/>
        <v>0</v>
      </c>
      <c r="BQ135" s="644">
        <f t="shared" si="354"/>
        <v>0</v>
      </c>
      <c r="BR135" s="644">
        <f t="shared" si="355"/>
        <v>0</v>
      </c>
      <c r="BS135" s="644">
        <f t="shared" si="356"/>
        <v>0</v>
      </c>
      <c r="BT135" s="644">
        <f t="shared" si="357"/>
        <v>0</v>
      </c>
      <c r="BU135" s="644">
        <f t="shared" si="358"/>
        <v>0</v>
      </c>
      <c r="BV135" s="644">
        <f t="shared" si="359"/>
        <v>0</v>
      </c>
    </row>
    <row r="136" spans="1:74" x14ac:dyDescent="0.2">
      <c r="A136" s="543">
        <v>133</v>
      </c>
      <c r="B136" s="543" t="s">
        <v>360</v>
      </c>
      <c r="C136" s="639">
        <v>798</v>
      </c>
      <c r="D136" s="639">
        <v>65.5</v>
      </c>
      <c r="E136" s="639">
        <v>55.1</v>
      </c>
      <c r="F136" s="639">
        <v>93</v>
      </c>
      <c r="G136" s="639">
        <v>91.1</v>
      </c>
      <c r="H136" s="639">
        <v>97</v>
      </c>
      <c r="I136" s="639">
        <v>310.5</v>
      </c>
      <c r="J136" s="639">
        <v>368.3</v>
      </c>
      <c r="K136" s="639">
        <v>94.5</v>
      </c>
      <c r="L136" s="639">
        <v>57.9</v>
      </c>
      <c r="M136" s="639">
        <v>730</v>
      </c>
      <c r="N136" s="639">
        <v>72.900000000000006</v>
      </c>
      <c r="O136" s="639">
        <v>60.3</v>
      </c>
      <c r="P136" s="639">
        <v>94</v>
      </c>
      <c r="Q136" s="639">
        <v>90.3</v>
      </c>
      <c r="R136" s="639">
        <v>97.1</v>
      </c>
      <c r="S136" s="639">
        <v>325.3</v>
      </c>
      <c r="T136" s="639">
        <v>378.8</v>
      </c>
      <c r="U136" s="639">
        <v>94.5</v>
      </c>
      <c r="V136" s="639">
        <v>60.8</v>
      </c>
      <c r="W136" s="639">
        <v>1528</v>
      </c>
      <c r="X136" s="639">
        <v>69</v>
      </c>
      <c r="Y136" s="639">
        <v>57.6</v>
      </c>
      <c r="Z136" s="639">
        <v>93.5</v>
      </c>
      <c r="AA136" s="639">
        <v>90.7</v>
      </c>
      <c r="AB136" s="639">
        <v>97.1</v>
      </c>
      <c r="AC136" s="639">
        <v>317.60000000000002</v>
      </c>
      <c r="AD136" s="639">
        <v>373.3</v>
      </c>
      <c r="AE136" s="639">
        <v>94.5</v>
      </c>
      <c r="AF136" s="639">
        <v>59.3</v>
      </c>
      <c r="AH136" s="643">
        <f t="shared" si="320"/>
        <v>0</v>
      </c>
      <c r="AI136" s="643">
        <f t="shared" si="321"/>
        <v>0</v>
      </c>
      <c r="AJ136" s="643">
        <f t="shared" si="322"/>
        <v>0</v>
      </c>
      <c r="AK136" s="643">
        <f t="shared" si="323"/>
        <v>0</v>
      </c>
      <c r="AL136" s="643">
        <f t="shared" si="324"/>
        <v>0</v>
      </c>
      <c r="AM136" s="643">
        <f t="shared" si="325"/>
        <v>0</v>
      </c>
      <c r="AN136" s="643">
        <f t="shared" si="326"/>
        <v>0</v>
      </c>
      <c r="AO136" s="643">
        <f t="shared" si="327"/>
        <v>0</v>
      </c>
      <c r="AP136" s="643">
        <f t="shared" si="328"/>
        <v>0</v>
      </c>
      <c r="AQ136" s="643">
        <f t="shared" si="329"/>
        <v>0</v>
      </c>
      <c r="AR136" s="643">
        <f t="shared" si="330"/>
        <v>0</v>
      </c>
      <c r="AS136" s="643">
        <f t="shared" si="331"/>
        <v>0</v>
      </c>
      <c r="AT136" s="643">
        <f t="shared" si="332"/>
        <v>0</v>
      </c>
      <c r="AU136" s="643">
        <f t="shared" si="333"/>
        <v>0</v>
      </c>
      <c r="AV136" s="643">
        <f t="shared" si="334"/>
        <v>0</v>
      </c>
      <c r="AW136" s="643">
        <f t="shared" si="335"/>
        <v>0</v>
      </c>
      <c r="AX136" s="643">
        <f t="shared" si="336"/>
        <v>0</v>
      </c>
      <c r="AY136" s="643">
        <f t="shared" si="337"/>
        <v>0</v>
      </c>
      <c r="AZ136" s="643">
        <f t="shared" si="338"/>
        <v>0</v>
      </c>
      <c r="BA136" s="643">
        <f t="shared" si="339"/>
        <v>0</v>
      </c>
      <c r="BB136" s="643">
        <f t="shared" si="340"/>
        <v>0</v>
      </c>
      <c r="BC136" s="643">
        <f t="shared" si="341"/>
        <v>0</v>
      </c>
      <c r="BD136" s="643">
        <f t="shared" si="342"/>
        <v>0</v>
      </c>
      <c r="BE136" s="643">
        <f t="shared" si="343"/>
        <v>0</v>
      </c>
      <c r="BF136" s="643">
        <f t="shared" si="344"/>
        <v>0</v>
      </c>
      <c r="BG136" s="643">
        <f t="shared" si="345"/>
        <v>0</v>
      </c>
      <c r="BH136" s="643">
        <f t="shared" si="346"/>
        <v>0</v>
      </c>
      <c r="BI136" s="643">
        <f t="shared" si="347"/>
        <v>0</v>
      </c>
      <c r="BJ136" s="643">
        <f t="shared" si="348"/>
        <v>0</v>
      </c>
      <c r="BK136" s="643">
        <f t="shared" si="349"/>
        <v>0</v>
      </c>
      <c r="BM136" s="644">
        <f t="shared" si="350"/>
        <v>0</v>
      </c>
      <c r="BN136" s="644">
        <f t="shared" si="351"/>
        <v>0</v>
      </c>
      <c r="BO136" s="644">
        <f t="shared" si="352"/>
        <v>0</v>
      </c>
      <c r="BP136" s="644">
        <f t="shared" si="353"/>
        <v>0</v>
      </c>
      <c r="BQ136" s="644">
        <f t="shared" si="354"/>
        <v>0</v>
      </c>
      <c r="BR136" s="644">
        <f t="shared" si="355"/>
        <v>0</v>
      </c>
      <c r="BS136" s="644">
        <f t="shared" si="356"/>
        <v>0</v>
      </c>
      <c r="BT136" s="644">
        <f t="shared" si="357"/>
        <v>0</v>
      </c>
      <c r="BU136" s="644">
        <f t="shared" si="358"/>
        <v>0</v>
      </c>
      <c r="BV136" s="644">
        <f t="shared" si="359"/>
        <v>0</v>
      </c>
    </row>
    <row r="137" spans="1:74" x14ac:dyDescent="0.2">
      <c r="A137" s="543">
        <v>134</v>
      </c>
      <c r="B137" s="543" t="s">
        <v>362</v>
      </c>
      <c r="C137" s="639">
        <v>1741</v>
      </c>
      <c r="D137" s="639">
        <v>68.8</v>
      </c>
      <c r="E137" s="639">
        <v>56.9</v>
      </c>
      <c r="F137" s="639">
        <v>94.3</v>
      </c>
      <c r="G137" s="639">
        <v>92</v>
      </c>
      <c r="H137" s="639">
        <v>98.3</v>
      </c>
      <c r="I137" s="639">
        <v>320.2</v>
      </c>
      <c r="J137" s="639">
        <v>380.2</v>
      </c>
      <c r="K137" s="639">
        <v>95.2</v>
      </c>
      <c r="L137" s="639">
        <v>58.1</v>
      </c>
      <c r="M137" s="639">
        <v>1659</v>
      </c>
      <c r="N137" s="639">
        <v>81</v>
      </c>
      <c r="O137" s="639">
        <v>67.900000000000006</v>
      </c>
      <c r="P137" s="639">
        <v>96.3</v>
      </c>
      <c r="Q137" s="639">
        <v>94.3</v>
      </c>
      <c r="R137" s="639">
        <v>98.8</v>
      </c>
      <c r="S137" s="639">
        <v>348.2</v>
      </c>
      <c r="T137" s="639">
        <v>415.1</v>
      </c>
      <c r="U137" s="639">
        <v>96.9</v>
      </c>
      <c r="V137" s="639">
        <v>68.2</v>
      </c>
      <c r="W137" s="639">
        <v>3400</v>
      </c>
      <c r="X137" s="639">
        <v>74.8</v>
      </c>
      <c r="Y137" s="639">
        <v>62.3</v>
      </c>
      <c r="Z137" s="639">
        <v>95.3</v>
      </c>
      <c r="AA137" s="639">
        <v>93.1</v>
      </c>
      <c r="AB137" s="639">
        <v>98.6</v>
      </c>
      <c r="AC137" s="639">
        <v>333.9</v>
      </c>
      <c r="AD137" s="639">
        <v>397.2</v>
      </c>
      <c r="AE137" s="639">
        <v>96.1</v>
      </c>
      <c r="AF137" s="639">
        <v>63</v>
      </c>
      <c r="AH137" s="643">
        <f t="shared" si="320"/>
        <v>0</v>
      </c>
      <c r="AI137" s="643">
        <f t="shared" si="321"/>
        <v>0</v>
      </c>
      <c r="AJ137" s="643">
        <f t="shared" si="322"/>
        <v>0</v>
      </c>
      <c r="AK137" s="643">
        <f t="shared" si="323"/>
        <v>0</v>
      </c>
      <c r="AL137" s="643">
        <f t="shared" si="324"/>
        <v>0</v>
      </c>
      <c r="AM137" s="643">
        <f t="shared" si="325"/>
        <v>0</v>
      </c>
      <c r="AN137" s="643">
        <f t="shared" si="326"/>
        <v>0</v>
      </c>
      <c r="AO137" s="643">
        <f t="shared" si="327"/>
        <v>0</v>
      </c>
      <c r="AP137" s="643">
        <f t="shared" si="328"/>
        <v>0</v>
      </c>
      <c r="AQ137" s="643">
        <f t="shared" si="329"/>
        <v>0</v>
      </c>
      <c r="AR137" s="643">
        <f t="shared" si="330"/>
        <v>0</v>
      </c>
      <c r="AS137" s="643">
        <f t="shared" si="331"/>
        <v>0</v>
      </c>
      <c r="AT137" s="643">
        <f t="shared" si="332"/>
        <v>0</v>
      </c>
      <c r="AU137" s="643">
        <f t="shared" si="333"/>
        <v>0</v>
      </c>
      <c r="AV137" s="643">
        <f t="shared" si="334"/>
        <v>0</v>
      </c>
      <c r="AW137" s="643">
        <f t="shared" si="335"/>
        <v>0</v>
      </c>
      <c r="AX137" s="643">
        <f t="shared" si="336"/>
        <v>0</v>
      </c>
      <c r="AY137" s="643">
        <f t="shared" si="337"/>
        <v>0</v>
      </c>
      <c r="AZ137" s="643">
        <f t="shared" si="338"/>
        <v>0</v>
      </c>
      <c r="BA137" s="643">
        <f t="shared" si="339"/>
        <v>0</v>
      </c>
      <c r="BB137" s="643">
        <f t="shared" si="340"/>
        <v>0</v>
      </c>
      <c r="BC137" s="643">
        <f t="shared" si="341"/>
        <v>0</v>
      </c>
      <c r="BD137" s="643">
        <f t="shared" si="342"/>
        <v>0</v>
      </c>
      <c r="BE137" s="643">
        <f t="shared" si="343"/>
        <v>0</v>
      </c>
      <c r="BF137" s="643">
        <f t="shared" si="344"/>
        <v>0</v>
      </c>
      <c r="BG137" s="643">
        <f t="shared" si="345"/>
        <v>0</v>
      </c>
      <c r="BH137" s="643">
        <f t="shared" si="346"/>
        <v>0</v>
      </c>
      <c r="BI137" s="643">
        <f t="shared" si="347"/>
        <v>0</v>
      </c>
      <c r="BJ137" s="643">
        <f t="shared" si="348"/>
        <v>0</v>
      </c>
      <c r="BK137" s="643">
        <f t="shared" si="349"/>
        <v>0</v>
      </c>
      <c r="BM137" s="644">
        <f t="shared" si="350"/>
        <v>0</v>
      </c>
      <c r="BN137" s="644">
        <f t="shared" si="351"/>
        <v>0</v>
      </c>
      <c r="BO137" s="644">
        <f t="shared" si="352"/>
        <v>0</v>
      </c>
      <c r="BP137" s="644">
        <f t="shared" si="353"/>
        <v>0</v>
      </c>
      <c r="BQ137" s="644">
        <f t="shared" si="354"/>
        <v>0</v>
      </c>
      <c r="BR137" s="644">
        <f t="shared" si="355"/>
        <v>0</v>
      </c>
      <c r="BS137" s="644">
        <f t="shared" si="356"/>
        <v>0</v>
      </c>
      <c r="BT137" s="644">
        <f t="shared" si="357"/>
        <v>0</v>
      </c>
      <c r="BU137" s="644">
        <f t="shared" si="358"/>
        <v>0</v>
      </c>
      <c r="BV137" s="644">
        <f t="shared" si="359"/>
        <v>0</v>
      </c>
    </row>
    <row r="138" spans="1:74" x14ac:dyDescent="0.2">
      <c r="A138" s="543">
        <v>135</v>
      </c>
      <c r="B138" s="543" t="s">
        <v>364</v>
      </c>
      <c r="C138" s="639">
        <v>693</v>
      </c>
      <c r="D138" s="639">
        <v>67.8</v>
      </c>
      <c r="E138" s="639">
        <v>59</v>
      </c>
      <c r="F138" s="639">
        <v>93.7</v>
      </c>
      <c r="G138" s="639">
        <v>90.2</v>
      </c>
      <c r="H138" s="639">
        <v>99</v>
      </c>
      <c r="I138" s="639">
        <v>317.89999999999998</v>
      </c>
      <c r="J138" s="639">
        <v>386.6</v>
      </c>
      <c r="K138" s="639">
        <v>96.1</v>
      </c>
      <c r="L138" s="639">
        <v>60</v>
      </c>
      <c r="M138" s="639">
        <v>663</v>
      </c>
      <c r="N138" s="639">
        <v>78.400000000000006</v>
      </c>
      <c r="O138" s="639">
        <v>67.900000000000006</v>
      </c>
      <c r="P138" s="639">
        <v>95.8</v>
      </c>
      <c r="Q138" s="639">
        <v>94.3</v>
      </c>
      <c r="R138" s="639">
        <v>99.2</v>
      </c>
      <c r="S138" s="639">
        <v>350.1</v>
      </c>
      <c r="T138" s="639">
        <v>433.3</v>
      </c>
      <c r="U138" s="639">
        <v>97.4</v>
      </c>
      <c r="V138" s="639">
        <v>68.599999999999994</v>
      </c>
      <c r="W138" s="639">
        <v>1356</v>
      </c>
      <c r="X138" s="639">
        <v>73</v>
      </c>
      <c r="Y138" s="639">
        <v>63.3</v>
      </c>
      <c r="Z138" s="639">
        <v>94.7</v>
      </c>
      <c r="AA138" s="639">
        <v>92.2</v>
      </c>
      <c r="AB138" s="639">
        <v>99.1</v>
      </c>
      <c r="AC138" s="639">
        <v>333.7</v>
      </c>
      <c r="AD138" s="639">
        <v>409.4</v>
      </c>
      <c r="AE138" s="639">
        <v>96.8</v>
      </c>
      <c r="AF138" s="639">
        <v>64.2</v>
      </c>
      <c r="AH138" s="643">
        <f t="shared" si="320"/>
        <v>0</v>
      </c>
      <c r="AI138" s="643">
        <f t="shared" si="321"/>
        <v>0</v>
      </c>
      <c r="AJ138" s="643">
        <f t="shared" si="322"/>
        <v>0</v>
      </c>
      <c r="AK138" s="643">
        <f t="shared" si="323"/>
        <v>0</v>
      </c>
      <c r="AL138" s="643">
        <f t="shared" si="324"/>
        <v>0</v>
      </c>
      <c r="AM138" s="643">
        <f t="shared" si="325"/>
        <v>0</v>
      </c>
      <c r="AN138" s="643">
        <f t="shared" si="326"/>
        <v>0</v>
      </c>
      <c r="AO138" s="643">
        <f t="shared" si="327"/>
        <v>0</v>
      </c>
      <c r="AP138" s="643">
        <f t="shared" si="328"/>
        <v>0</v>
      </c>
      <c r="AQ138" s="643">
        <f t="shared" si="329"/>
        <v>0</v>
      </c>
      <c r="AR138" s="643">
        <f t="shared" si="330"/>
        <v>0</v>
      </c>
      <c r="AS138" s="643">
        <f t="shared" si="331"/>
        <v>0</v>
      </c>
      <c r="AT138" s="643">
        <f t="shared" si="332"/>
        <v>0</v>
      </c>
      <c r="AU138" s="643">
        <f t="shared" si="333"/>
        <v>0</v>
      </c>
      <c r="AV138" s="643">
        <f t="shared" si="334"/>
        <v>0</v>
      </c>
      <c r="AW138" s="643">
        <f t="shared" si="335"/>
        <v>0</v>
      </c>
      <c r="AX138" s="643">
        <f t="shared" si="336"/>
        <v>0</v>
      </c>
      <c r="AY138" s="643">
        <f t="shared" si="337"/>
        <v>0</v>
      </c>
      <c r="AZ138" s="643">
        <f t="shared" si="338"/>
        <v>0</v>
      </c>
      <c r="BA138" s="643">
        <f t="shared" si="339"/>
        <v>0</v>
      </c>
      <c r="BB138" s="643">
        <f t="shared" si="340"/>
        <v>0</v>
      </c>
      <c r="BC138" s="643">
        <f t="shared" si="341"/>
        <v>0</v>
      </c>
      <c r="BD138" s="643">
        <f t="shared" si="342"/>
        <v>0</v>
      </c>
      <c r="BE138" s="643">
        <f t="shared" si="343"/>
        <v>0</v>
      </c>
      <c r="BF138" s="643">
        <f t="shared" si="344"/>
        <v>0</v>
      </c>
      <c r="BG138" s="643">
        <f t="shared" si="345"/>
        <v>0</v>
      </c>
      <c r="BH138" s="643">
        <f t="shared" si="346"/>
        <v>0</v>
      </c>
      <c r="BI138" s="643">
        <f t="shared" si="347"/>
        <v>0</v>
      </c>
      <c r="BJ138" s="643">
        <f t="shared" si="348"/>
        <v>0</v>
      </c>
      <c r="BK138" s="643">
        <f t="shared" si="349"/>
        <v>0</v>
      </c>
      <c r="BM138" s="644">
        <f t="shared" si="350"/>
        <v>0</v>
      </c>
      <c r="BN138" s="644">
        <f t="shared" si="351"/>
        <v>0</v>
      </c>
      <c r="BO138" s="644">
        <f t="shared" si="352"/>
        <v>0</v>
      </c>
      <c r="BP138" s="644">
        <f t="shared" si="353"/>
        <v>0</v>
      </c>
      <c r="BQ138" s="644">
        <f t="shared" si="354"/>
        <v>0</v>
      </c>
      <c r="BR138" s="644">
        <f t="shared" si="355"/>
        <v>0</v>
      </c>
      <c r="BS138" s="644">
        <f t="shared" si="356"/>
        <v>0</v>
      </c>
      <c r="BT138" s="644">
        <f t="shared" si="357"/>
        <v>0</v>
      </c>
      <c r="BU138" s="644">
        <f t="shared" si="358"/>
        <v>0</v>
      </c>
      <c r="BV138" s="644">
        <f t="shared" si="359"/>
        <v>0</v>
      </c>
    </row>
    <row r="139" spans="1:74" x14ac:dyDescent="0.2">
      <c r="A139" s="543">
        <v>136</v>
      </c>
      <c r="B139" s="543" t="s">
        <v>366</v>
      </c>
      <c r="C139" s="639">
        <v>1390</v>
      </c>
      <c r="D139" s="639">
        <v>79.8</v>
      </c>
      <c r="E139" s="639">
        <v>69.3</v>
      </c>
      <c r="F139" s="639">
        <v>96</v>
      </c>
      <c r="G139" s="639">
        <v>94.1</v>
      </c>
      <c r="H139" s="639">
        <v>99.1</v>
      </c>
      <c r="I139" s="639">
        <v>352.2</v>
      </c>
      <c r="J139" s="639">
        <v>442.9</v>
      </c>
      <c r="K139" s="639">
        <v>97.6</v>
      </c>
      <c r="L139" s="639">
        <v>70.099999999999994</v>
      </c>
      <c r="M139" s="639">
        <v>1298</v>
      </c>
      <c r="N139" s="639">
        <v>82.1</v>
      </c>
      <c r="O139" s="639">
        <v>71.099999999999994</v>
      </c>
      <c r="P139" s="639">
        <v>97.1</v>
      </c>
      <c r="Q139" s="639">
        <v>95.2</v>
      </c>
      <c r="R139" s="639">
        <v>99.2</v>
      </c>
      <c r="S139" s="639">
        <v>363.6</v>
      </c>
      <c r="T139" s="639">
        <v>455.8</v>
      </c>
      <c r="U139" s="639">
        <v>98</v>
      </c>
      <c r="V139" s="639">
        <v>71.599999999999994</v>
      </c>
      <c r="W139" s="639">
        <v>2688</v>
      </c>
      <c r="X139" s="639">
        <v>80.900000000000006</v>
      </c>
      <c r="Y139" s="639">
        <v>70.2</v>
      </c>
      <c r="Z139" s="639">
        <v>96.5</v>
      </c>
      <c r="AA139" s="639">
        <v>94.6</v>
      </c>
      <c r="AB139" s="639">
        <v>99.1</v>
      </c>
      <c r="AC139" s="639">
        <v>357.7</v>
      </c>
      <c r="AD139" s="639">
        <v>449.1</v>
      </c>
      <c r="AE139" s="639">
        <v>97.8</v>
      </c>
      <c r="AF139" s="639">
        <v>70.900000000000006</v>
      </c>
      <c r="AH139" s="643">
        <f t="shared" si="320"/>
        <v>0</v>
      </c>
      <c r="AI139" s="643">
        <f t="shared" si="321"/>
        <v>0</v>
      </c>
      <c r="AJ139" s="643">
        <f t="shared" si="322"/>
        <v>0</v>
      </c>
      <c r="AK139" s="643">
        <f t="shared" si="323"/>
        <v>0</v>
      </c>
      <c r="AL139" s="643">
        <f t="shared" si="324"/>
        <v>0</v>
      </c>
      <c r="AM139" s="643">
        <f t="shared" si="325"/>
        <v>0</v>
      </c>
      <c r="AN139" s="643">
        <f t="shared" si="326"/>
        <v>0</v>
      </c>
      <c r="AO139" s="643">
        <f t="shared" si="327"/>
        <v>0</v>
      </c>
      <c r="AP139" s="643">
        <f t="shared" si="328"/>
        <v>0</v>
      </c>
      <c r="AQ139" s="643">
        <f t="shared" si="329"/>
        <v>0</v>
      </c>
      <c r="AR139" s="643">
        <f t="shared" si="330"/>
        <v>0</v>
      </c>
      <c r="AS139" s="643">
        <f t="shared" si="331"/>
        <v>0</v>
      </c>
      <c r="AT139" s="643">
        <f t="shared" si="332"/>
        <v>0</v>
      </c>
      <c r="AU139" s="643">
        <f t="shared" si="333"/>
        <v>0</v>
      </c>
      <c r="AV139" s="643">
        <f t="shared" si="334"/>
        <v>0</v>
      </c>
      <c r="AW139" s="643">
        <f t="shared" si="335"/>
        <v>0</v>
      </c>
      <c r="AX139" s="643">
        <f t="shared" si="336"/>
        <v>0</v>
      </c>
      <c r="AY139" s="643">
        <f t="shared" si="337"/>
        <v>0</v>
      </c>
      <c r="AZ139" s="643">
        <f t="shared" si="338"/>
        <v>0</v>
      </c>
      <c r="BA139" s="643">
        <f t="shared" si="339"/>
        <v>0</v>
      </c>
      <c r="BB139" s="643">
        <f t="shared" si="340"/>
        <v>0</v>
      </c>
      <c r="BC139" s="643">
        <f t="shared" si="341"/>
        <v>0</v>
      </c>
      <c r="BD139" s="643">
        <f t="shared" si="342"/>
        <v>0</v>
      </c>
      <c r="BE139" s="643">
        <f t="shared" si="343"/>
        <v>0</v>
      </c>
      <c r="BF139" s="643">
        <f t="shared" si="344"/>
        <v>0</v>
      </c>
      <c r="BG139" s="643">
        <f t="shared" si="345"/>
        <v>0</v>
      </c>
      <c r="BH139" s="643">
        <f t="shared" si="346"/>
        <v>0</v>
      </c>
      <c r="BI139" s="643">
        <f t="shared" si="347"/>
        <v>0</v>
      </c>
      <c r="BJ139" s="643">
        <f t="shared" si="348"/>
        <v>0</v>
      </c>
      <c r="BK139" s="643">
        <f t="shared" si="349"/>
        <v>0</v>
      </c>
      <c r="BM139" s="644">
        <f t="shared" si="350"/>
        <v>0</v>
      </c>
      <c r="BN139" s="644">
        <f t="shared" si="351"/>
        <v>0</v>
      </c>
      <c r="BO139" s="644">
        <f t="shared" si="352"/>
        <v>0</v>
      </c>
      <c r="BP139" s="644">
        <f t="shared" si="353"/>
        <v>0</v>
      </c>
      <c r="BQ139" s="644">
        <f t="shared" si="354"/>
        <v>0</v>
      </c>
      <c r="BR139" s="644">
        <f t="shared" si="355"/>
        <v>0</v>
      </c>
      <c r="BS139" s="644">
        <f t="shared" si="356"/>
        <v>0</v>
      </c>
      <c r="BT139" s="644">
        <f t="shared" si="357"/>
        <v>0</v>
      </c>
      <c r="BU139" s="644">
        <f t="shared" si="358"/>
        <v>0</v>
      </c>
      <c r="BV139" s="644">
        <f t="shared" si="359"/>
        <v>0</v>
      </c>
    </row>
    <row r="140" spans="1:74" x14ac:dyDescent="0.2">
      <c r="A140" s="543">
        <v>137</v>
      </c>
      <c r="B140" s="543" t="s">
        <v>368</v>
      </c>
      <c r="C140" s="639">
        <v>1300</v>
      </c>
      <c r="D140" s="639">
        <v>62.2</v>
      </c>
      <c r="E140" s="639">
        <v>52.2</v>
      </c>
      <c r="F140" s="639">
        <v>94.2</v>
      </c>
      <c r="G140" s="639">
        <v>86.9</v>
      </c>
      <c r="H140" s="639">
        <v>96.8</v>
      </c>
      <c r="I140" s="639">
        <v>301.60000000000002</v>
      </c>
      <c r="J140" s="639">
        <v>347.1</v>
      </c>
      <c r="K140" s="639">
        <v>95.1</v>
      </c>
      <c r="L140" s="639">
        <v>54.5</v>
      </c>
      <c r="M140" s="639">
        <v>1201</v>
      </c>
      <c r="N140" s="639">
        <v>72.5</v>
      </c>
      <c r="O140" s="639">
        <v>58.2</v>
      </c>
      <c r="P140" s="639">
        <v>97.1</v>
      </c>
      <c r="Q140" s="639">
        <v>89.8</v>
      </c>
      <c r="R140" s="639">
        <v>98.6</v>
      </c>
      <c r="S140" s="639">
        <v>330.7</v>
      </c>
      <c r="T140" s="639">
        <v>388.4</v>
      </c>
      <c r="U140" s="639">
        <v>97.8</v>
      </c>
      <c r="V140" s="639">
        <v>59</v>
      </c>
      <c r="W140" s="639">
        <v>2501</v>
      </c>
      <c r="X140" s="639">
        <v>67.099999999999994</v>
      </c>
      <c r="Y140" s="639">
        <v>55.1</v>
      </c>
      <c r="Z140" s="639">
        <v>95.6</v>
      </c>
      <c r="AA140" s="639">
        <v>88.3</v>
      </c>
      <c r="AB140" s="639">
        <v>97.7</v>
      </c>
      <c r="AC140" s="639">
        <v>315.60000000000002</v>
      </c>
      <c r="AD140" s="639">
        <v>367</v>
      </c>
      <c r="AE140" s="639">
        <v>96.4</v>
      </c>
      <c r="AF140" s="639">
        <v>56.7</v>
      </c>
      <c r="AH140" s="643">
        <f t="shared" si="320"/>
        <v>0</v>
      </c>
      <c r="AI140" s="643">
        <f t="shared" si="321"/>
        <v>0</v>
      </c>
      <c r="AJ140" s="643">
        <f t="shared" si="322"/>
        <v>0</v>
      </c>
      <c r="AK140" s="643">
        <f t="shared" si="323"/>
        <v>0</v>
      </c>
      <c r="AL140" s="643">
        <f t="shared" si="324"/>
        <v>0</v>
      </c>
      <c r="AM140" s="643">
        <f t="shared" si="325"/>
        <v>0</v>
      </c>
      <c r="AN140" s="643">
        <f t="shared" si="326"/>
        <v>0</v>
      </c>
      <c r="AO140" s="643">
        <f t="shared" si="327"/>
        <v>0</v>
      </c>
      <c r="AP140" s="643">
        <f t="shared" si="328"/>
        <v>0</v>
      </c>
      <c r="AQ140" s="643">
        <f t="shared" si="329"/>
        <v>0</v>
      </c>
      <c r="AR140" s="643">
        <f t="shared" si="330"/>
        <v>0</v>
      </c>
      <c r="AS140" s="643">
        <f t="shared" si="331"/>
        <v>0</v>
      </c>
      <c r="AT140" s="643">
        <f t="shared" si="332"/>
        <v>0</v>
      </c>
      <c r="AU140" s="643">
        <f t="shared" si="333"/>
        <v>0</v>
      </c>
      <c r="AV140" s="643">
        <f t="shared" si="334"/>
        <v>0</v>
      </c>
      <c r="AW140" s="643">
        <f t="shared" si="335"/>
        <v>0</v>
      </c>
      <c r="AX140" s="643">
        <f t="shared" si="336"/>
        <v>0</v>
      </c>
      <c r="AY140" s="643">
        <f t="shared" si="337"/>
        <v>0</v>
      </c>
      <c r="AZ140" s="643">
        <f t="shared" si="338"/>
        <v>0</v>
      </c>
      <c r="BA140" s="643">
        <f t="shared" si="339"/>
        <v>0</v>
      </c>
      <c r="BB140" s="643">
        <f t="shared" si="340"/>
        <v>0</v>
      </c>
      <c r="BC140" s="643">
        <f t="shared" si="341"/>
        <v>0</v>
      </c>
      <c r="BD140" s="643">
        <f t="shared" si="342"/>
        <v>0</v>
      </c>
      <c r="BE140" s="643">
        <f t="shared" si="343"/>
        <v>0</v>
      </c>
      <c r="BF140" s="643">
        <f t="shared" si="344"/>
        <v>0</v>
      </c>
      <c r="BG140" s="643">
        <f t="shared" si="345"/>
        <v>0</v>
      </c>
      <c r="BH140" s="643">
        <f t="shared" si="346"/>
        <v>0</v>
      </c>
      <c r="BI140" s="643">
        <f t="shared" si="347"/>
        <v>0</v>
      </c>
      <c r="BJ140" s="643">
        <f t="shared" si="348"/>
        <v>0</v>
      </c>
      <c r="BK140" s="643">
        <f t="shared" si="349"/>
        <v>0</v>
      </c>
      <c r="BM140" s="644">
        <f t="shared" si="350"/>
        <v>0</v>
      </c>
      <c r="BN140" s="644">
        <f t="shared" si="351"/>
        <v>0</v>
      </c>
      <c r="BO140" s="644">
        <f t="shared" si="352"/>
        <v>0</v>
      </c>
      <c r="BP140" s="644">
        <f t="shared" si="353"/>
        <v>0</v>
      </c>
      <c r="BQ140" s="644">
        <f t="shared" si="354"/>
        <v>0</v>
      </c>
      <c r="BR140" s="644">
        <f t="shared" si="355"/>
        <v>0</v>
      </c>
      <c r="BS140" s="644">
        <f t="shared" si="356"/>
        <v>0</v>
      </c>
      <c r="BT140" s="644">
        <f t="shared" si="357"/>
        <v>0</v>
      </c>
      <c r="BU140" s="644">
        <f t="shared" si="358"/>
        <v>0</v>
      </c>
      <c r="BV140" s="644">
        <f t="shared" si="359"/>
        <v>0</v>
      </c>
    </row>
    <row r="141" spans="1:74" x14ac:dyDescent="0.2">
      <c r="A141" s="543">
        <v>138</v>
      </c>
      <c r="B141" s="543"/>
      <c r="C141" s="639"/>
      <c r="D141" s="639"/>
      <c r="E141" s="639"/>
      <c r="F141" s="639"/>
      <c r="G141" s="639"/>
      <c r="H141" s="639"/>
      <c r="I141" s="639"/>
      <c r="J141" s="639"/>
      <c r="K141" s="639"/>
      <c r="L141" s="639"/>
      <c r="M141" s="639"/>
      <c r="N141" s="639"/>
      <c r="O141" s="639"/>
      <c r="P141" s="639"/>
      <c r="Q141" s="639"/>
      <c r="R141" s="639"/>
      <c r="S141" s="639"/>
      <c r="T141" s="639"/>
      <c r="U141" s="639"/>
      <c r="V141" s="639"/>
      <c r="W141" s="639"/>
      <c r="X141" s="639"/>
      <c r="Y141" s="639"/>
      <c r="Z141" s="639"/>
      <c r="AA141" s="639"/>
      <c r="AB141" s="639"/>
      <c r="AC141" s="639"/>
      <c r="AD141" s="639"/>
      <c r="AE141" s="639"/>
      <c r="AF141" s="639"/>
    </row>
    <row r="142" spans="1:74" x14ac:dyDescent="0.2">
      <c r="A142" s="543">
        <v>139</v>
      </c>
      <c r="B142" s="543" t="s">
        <v>523</v>
      </c>
      <c r="C142" s="639">
        <v>45243</v>
      </c>
      <c r="D142" s="639">
        <v>62.5</v>
      </c>
      <c r="E142" s="639">
        <v>54.6</v>
      </c>
      <c r="F142" s="639">
        <v>93.1</v>
      </c>
      <c r="G142" s="639">
        <v>90.5</v>
      </c>
      <c r="H142" s="639">
        <v>97.8</v>
      </c>
      <c r="I142" s="639">
        <v>304.39999999999998</v>
      </c>
      <c r="J142" s="639">
        <v>363.2</v>
      </c>
      <c r="K142" s="639">
        <v>95.4</v>
      </c>
      <c r="L142" s="639">
        <v>57.5</v>
      </c>
      <c r="M142" s="639">
        <v>43030</v>
      </c>
      <c r="N142" s="639">
        <v>72.599999999999994</v>
      </c>
      <c r="O142" s="639">
        <v>63.5</v>
      </c>
      <c r="P142" s="639">
        <v>95.5</v>
      </c>
      <c r="Q142" s="639">
        <v>93.2</v>
      </c>
      <c r="R142" s="639">
        <v>98.7</v>
      </c>
      <c r="S142" s="639">
        <v>329.4</v>
      </c>
      <c r="T142" s="639">
        <v>399.6</v>
      </c>
      <c r="U142" s="639">
        <v>96.9</v>
      </c>
      <c r="V142" s="639">
        <v>65.099999999999994</v>
      </c>
      <c r="W142" s="639">
        <v>88273</v>
      </c>
      <c r="X142" s="639">
        <v>67.400000000000006</v>
      </c>
      <c r="Y142" s="639">
        <v>59</v>
      </c>
      <c r="Z142" s="639">
        <v>94.3</v>
      </c>
      <c r="AA142" s="639">
        <v>91.8</v>
      </c>
      <c r="AB142" s="639">
        <v>98.2</v>
      </c>
      <c r="AC142" s="639">
        <v>316.60000000000002</v>
      </c>
      <c r="AD142" s="639">
        <v>380.9</v>
      </c>
      <c r="AE142" s="639">
        <v>96.1</v>
      </c>
      <c r="AF142" s="639">
        <v>61.2</v>
      </c>
      <c r="AH142" s="643">
        <f t="shared" ref="AH142:AH161" si="360">IF(C142="x",1,0)</f>
        <v>0</v>
      </c>
      <c r="AI142" s="643">
        <f t="shared" ref="AI142:AI161" si="361">IF(D142="x",1,0)</f>
        <v>0</v>
      </c>
      <c r="AJ142" s="643">
        <f t="shared" ref="AJ142:AJ161" si="362">IF(E142="x",1,0)</f>
        <v>0</v>
      </c>
      <c r="AK142" s="643">
        <f t="shared" ref="AK142:AK161" si="363">IF(F142="x",1,0)</f>
        <v>0</v>
      </c>
      <c r="AL142" s="643">
        <f t="shared" ref="AL142:AL161" si="364">IF(G142="x",1,0)</f>
        <v>0</v>
      </c>
      <c r="AM142" s="643">
        <f t="shared" ref="AM142:AM161" si="365">IF(H142="x",1,0)</f>
        <v>0</v>
      </c>
      <c r="AN142" s="643">
        <f t="shared" ref="AN142:AN161" si="366">IF(I142="x",1,0)</f>
        <v>0</v>
      </c>
      <c r="AO142" s="643">
        <f t="shared" ref="AO142:AO161" si="367">IF(J142="x",1,0)</f>
        <v>0</v>
      </c>
      <c r="AP142" s="643">
        <f t="shared" ref="AP142:AP161" si="368">IF(K142="x",1,0)</f>
        <v>0</v>
      </c>
      <c r="AQ142" s="643">
        <f t="shared" ref="AQ142:AQ161" si="369">IF(L142="x",1,0)</f>
        <v>0</v>
      </c>
      <c r="AR142" s="643">
        <f t="shared" ref="AR142:AR161" si="370">IF(M142="x",1,0)</f>
        <v>0</v>
      </c>
      <c r="AS142" s="643">
        <f t="shared" ref="AS142:AS161" si="371">IF(N142="x",1,0)</f>
        <v>0</v>
      </c>
      <c r="AT142" s="643">
        <f t="shared" ref="AT142:AT161" si="372">IF(O142="x",1,0)</f>
        <v>0</v>
      </c>
      <c r="AU142" s="643">
        <f t="shared" ref="AU142:AU161" si="373">IF(P142="x",1,0)</f>
        <v>0</v>
      </c>
      <c r="AV142" s="643">
        <f t="shared" ref="AV142:AV161" si="374">IF(Q142="x",1,0)</f>
        <v>0</v>
      </c>
      <c r="AW142" s="643">
        <f t="shared" ref="AW142:AW161" si="375">IF(R142="x",1,0)</f>
        <v>0</v>
      </c>
      <c r="AX142" s="643">
        <f t="shared" ref="AX142:AX161" si="376">IF(S142="x",1,0)</f>
        <v>0</v>
      </c>
      <c r="AY142" s="643">
        <f t="shared" ref="AY142:AY161" si="377">IF(T142="x",1,0)</f>
        <v>0</v>
      </c>
      <c r="AZ142" s="643">
        <f t="shared" ref="AZ142:AZ161" si="378">IF(U142="x",1,0)</f>
        <v>0</v>
      </c>
      <c r="BA142" s="643">
        <f t="shared" ref="BA142:BA161" si="379">IF(V142="x",1,0)</f>
        <v>0</v>
      </c>
      <c r="BB142" s="643">
        <f t="shared" ref="BB142:BB161" si="380">IF(W142="x",1,0)</f>
        <v>0</v>
      </c>
      <c r="BC142" s="643">
        <f t="shared" ref="BC142:BC161" si="381">IF(X142="x",1,0)</f>
        <v>0</v>
      </c>
      <c r="BD142" s="643">
        <f t="shared" ref="BD142:BD161" si="382">IF(Y142="x",1,0)</f>
        <v>0</v>
      </c>
      <c r="BE142" s="643">
        <f t="shared" ref="BE142:BE161" si="383">IF(Z142="x",1,0)</f>
        <v>0</v>
      </c>
      <c r="BF142" s="643">
        <f t="shared" ref="BF142:BF161" si="384">IF(AA142="x",1,0)</f>
        <v>0</v>
      </c>
      <c r="BG142" s="643">
        <f t="shared" ref="BG142:BG161" si="385">IF(AB142="x",1,0)</f>
        <v>0</v>
      </c>
      <c r="BH142" s="643">
        <f t="shared" ref="BH142:BH161" si="386">IF(AC142="x",1,0)</f>
        <v>0</v>
      </c>
      <c r="BI142" s="643">
        <f t="shared" ref="BI142:BI161" si="387">IF(AD142="x",1,0)</f>
        <v>0</v>
      </c>
      <c r="BJ142" s="643">
        <f t="shared" ref="BJ142:BJ161" si="388">IF(AE142="x",1,0)</f>
        <v>0</v>
      </c>
      <c r="BK142" s="643">
        <f t="shared" ref="BK142:BK161" si="389">IF(AF142="x",1,0)</f>
        <v>0</v>
      </c>
      <c r="BM142" s="644">
        <f t="shared" ref="BM142:BM161" si="390">SUM(BB142,AR142,AH142)</f>
        <v>0</v>
      </c>
      <c r="BN142" s="644">
        <f t="shared" ref="BN142:BN161" si="391">SUM(BC142,AS142,AI142)</f>
        <v>0</v>
      </c>
      <c r="BO142" s="644">
        <f t="shared" ref="BO142:BO161" si="392">SUM(BD142,AT142,AJ142)</f>
        <v>0</v>
      </c>
      <c r="BP142" s="644">
        <f t="shared" ref="BP142:BP161" si="393">SUM(BE142,AU142,AK142)</f>
        <v>0</v>
      </c>
      <c r="BQ142" s="644">
        <f t="shared" ref="BQ142:BQ161" si="394">SUM(BF142,AV142,AL142)</f>
        <v>0</v>
      </c>
      <c r="BR142" s="644">
        <f t="shared" ref="BR142:BR161" si="395">SUM(BG142,AW142,AM142)</f>
        <v>0</v>
      </c>
      <c r="BS142" s="644">
        <f t="shared" ref="BS142:BS161" si="396">SUM(BH142,AX142,AN142)</f>
        <v>0</v>
      </c>
      <c r="BT142" s="644">
        <f t="shared" ref="BT142:BT161" si="397">SUM(BI142,AY142,AO142)</f>
        <v>0</v>
      </c>
      <c r="BU142" s="644">
        <f t="shared" ref="BU142:BU161" si="398">SUM(BJ142,AZ142,AP142)</f>
        <v>0</v>
      </c>
      <c r="BV142" s="644">
        <f t="shared" ref="BV142:BV161" si="399">SUM(BK142,BA142,AQ142)</f>
        <v>0</v>
      </c>
    </row>
    <row r="143" spans="1:74" x14ac:dyDescent="0.2">
      <c r="A143" s="543">
        <v>140</v>
      </c>
      <c r="B143" s="543" t="s">
        <v>371</v>
      </c>
      <c r="C143" s="639">
        <v>598</v>
      </c>
      <c r="D143" s="639">
        <v>63.2</v>
      </c>
      <c r="E143" s="639">
        <v>52.5</v>
      </c>
      <c r="F143" s="639">
        <v>96.5</v>
      </c>
      <c r="G143" s="639">
        <v>94.1</v>
      </c>
      <c r="H143" s="639" t="s">
        <v>809</v>
      </c>
      <c r="I143" s="639">
        <v>308</v>
      </c>
      <c r="J143" s="639">
        <v>370.8</v>
      </c>
      <c r="K143" s="639">
        <v>96.7</v>
      </c>
      <c r="L143" s="639">
        <v>55.4</v>
      </c>
      <c r="M143" s="639">
        <v>521</v>
      </c>
      <c r="N143" s="639">
        <v>75.599999999999994</v>
      </c>
      <c r="O143" s="639">
        <v>62.8</v>
      </c>
      <c r="P143" s="639">
        <v>96.2</v>
      </c>
      <c r="Q143" s="639">
        <v>95</v>
      </c>
      <c r="R143" s="639" t="s">
        <v>809</v>
      </c>
      <c r="S143" s="639">
        <v>333.7</v>
      </c>
      <c r="T143" s="639">
        <v>412.1</v>
      </c>
      <c r="U143" s="639">
        <v>97.1</v>
      </c>
      <c r="V143" s="639">
        <v>66.2</v>
      </c>
      <c r="W143" s="639">
        <v>1119</v>
      </c>
      <c r="X143" s="639">
        <v>69</v>
      </c>
      <c r="Y143" s="639">
        <v>57.3</v>
      </c>
      <c r="Z143" s="639">
        <v>96.3</v>
      </c>
      <c r="AA143" s="639">
        <v>94.5</v>
      </c>
      <c r="AB143" s="639">
        <v>97.8</v>
      </c>
      <c r="AC143" s="639">
        <v>319.89999999999998</v>
      </c>
      <c r="AD143" s="639">
        <v>390</v>
      </c>
      <c r="AE143" s="639">
        <v>96.9</v>
      </c>
      <c r="AF143" s="639">
        <v>60.4</v>
      </c>
      <c r="AH143" s="643">
        <f t="shared" si="360"/>
        <v>0</v>
      </c>
      <c r="AI143" s="643">
        <f t="shared" si="361"/>
        <v>0</v>
      </c>
      <c r="AJ143" s="643">
        <f t="shared" si="362"/>
        <v>0</v>
      </c>
      <c r="AK143" s="643">
        <f t="shared" si="363"/>
        <v>0</v>
      </c>
      <c r="AL143" s="643">
        <f t="shared" si="364"/>
        <v>0</v>
      </c>
      <c r="AM143" s="643">
        <f t="shared" si="365"/>
        <v>1</v>
      </c>
      <c r="AN143" s="643">
        <f t="shared" si="366"/>
        <v>0</v>
      </c>
      <c r="AO143" s="643">
        <f t="shared" si="367"/>
        <v>0</v>
      </c>
      <c r="AP143" s="643">
        <f t="shared" si="368"/>
        <v>0</v>
      </c>
      <c r="AQ143" s="643">
        <f t="shared" si="369"/>
        <v>0</v>
      </c>
      <c r="AR143" s="643">
        <f t="shared" si="370"/>
        <v>0</v>
      </c>
      <c r="AS143" s="643">
        <f t="shared" si="371"/>
        <v>0</v>
      </c>
      <c r="AT143" s="643">
        <f t="shared" si="372"/>
        <v>0</v>
      </c>
      <c r="AU143" s="643">
        <f t="shared" si="373"/>
        <v>0</v>
      </c>
      <c r="AV143" s="643">
        <f t="shared" si="374"/>
        <v>0</v>
      </c>
      <c r="AW143" s="643">
        <f t="shared" si="375"/>
        <v>1</v>
      </c>
      <c r="AX143" s="643">
        <f t="shared" si="376"/>
        <v>0</v>
      </c>
      <c r="AY143" s="643">
        <f t="shared" si="377"/>
        <v>0</v>
      </c>
      <c r="AZ143" s="643">
        <f t="shared" si="378"/>
        <v>0</v>
      </c>
      <c r="BA143" s="643">
        <f t="shared" si="379"/>
        <v>0</v>
      </c>
      <c r="BB143" s="643">
        <f t="shared" si="380"/>
        <v>0</v>
      </c>
      <c r="BC143" s="643">
        <f t="shared" si="381"/>
        <v>0</v>
      </c>
      <c r="BD143" s="643">
        <f t="shared" si="382"/>
        <v>0</v>
      </c>
      <c r="BE143" s="643">
        <f t="shared" si="383"/>
        <v>0</v>
      </c>
      <c r="BF143" s="643">
        <f t="shared" si="384"/>
        <v>0</v>
      </c>
      <c r="BG143" s="643">
        <f t="shared" si="385"/>
        <v>0</v>
      </c>
      <c r="BH143" s="643">
        <f t="shared" si="386"/>
        <v>0</v>
      </c>
      <c r="BI143" s="643">
        <f t="shared" si="387"/>
        <v>0</v>
      </c>
      <c r="BJ143" s="643">
        <f t="shared" si="388"/>
        <v>0</v>
      </c>
      <c r="BK143" s="643">
        <f t="shared" si="389"/>
        <v>0</v>
      </c>
      <c r="BM143" s="644">
        <f t="shared" si="390"/>
        <v>0</v>
      </c>
      <c r="BN143" s="644">
        <f t="shared" si="391"/>
        <v>0</v>
      </c>
      <c r="BO143" s="644">
        <f t="shared" si="392"/>
        <v>0</v>
      </c>
      <c r="BP143" s="644">
        <f t="shared" si="393"/>
        <v>0</v>
      </c>
      <c r="BQ143" s="644">
        <f t="shared" si="394"/>
        <v>0</v>
      </c>
      <c r="BR143" s="644">
        <f t="shared" si="395"/>
        <v>2</v>
      </c>
      <c r="BS143" s="644">
        <f t="shared" si="396"/>
        <v>0</v>
      </c>
      <c r="BT143" s="644">
        <f t="shared" si="397"/>
        <v>0</v>
      </c>
      <c r="BU143" s="644">
        <f t="shared" si="398"/>
        <v>0</v>
      </c>
      <c r="BV143" s="644">
        <f t="shared" si="399"/>
        <v>0</v>
      </c>
    </row>
    <row r="144" spans="1:74" x14ac:dyDescent="0.2">
      <c r="A144" s="543">
        <v>141</v>
      </c>
      <c r="B144" s="543" t="s">
        <v>373</v>
      </c>
      <c r="C144" s="639">
        <v>1116</v>
      </c>
      <c r="D144" s="639">
        <v>62.5</v>
      </c>
      <c r="E144" s="639">
        <v>55.9</v>
      </c>
      <c r="F144" s="639">
        <v>92.9</v>
      </c>
      <c r="G144" s="639">
        <v>90.5</v>
      </c>
      <c r="H144" s="639">
        <v>97.5</v>
      </c>
      <c r="I144" s="639">
        <v>304.8</v>
      </c>
      <c r="J144" s="639">
        <v>351.7</v>
      </c>
      <c r="K144" s="639">
        <v>96.2</v>
      </c>
      <c r="L144" s="639">
        <v>58.9</v>
      </c>
      <c r="M144" s="639">
        <v>1100</v>
      </c>
      <c r="N144" s="639">
        <v>71.400000000000006</v>
      </c>
      <c r="O144" s="639">
        <v>63.5</v>
      </c>
      <c r="P144" s="639">
        <v>95</v>
      </c>
      <c r="Q144" s="639">
        <v>93.6</v>
      </c>
      <c r="R144" s="639">
        <v>98</v>
      </c>
      <c r="S144" s="639">
        <v>328.2</v>
      </c>
      <c r="T144" s="639">
        <v>383.8</v>
      </c>
      <c r="U144" s="639">
        <v>96.5</v>
      </c>
      <c r="V144" s="639">
        <v>65.2</v>
      </c>
      <c r="W144" s="639">
        <v>2216</v>
      </c>
      <c r="X144" s="639">
        <v>66.900000000000006</v>
      </c>
      <c r="Y144" s="639">
        <v>59.7</v>
      </c>
      <c r="Z144" s="639">
        <v>94</v>
      </c>
      <c r="AA144" s="639">
        <v>92.1</v>
      </c>
      <c r="AB144" s="639">
        <v>97.7</v>
      </c>
      <c r="AC144" s="639">
        <v>316.39999999999998</v>
      </c>
      <c r="AD144" s="639">
        <v>367.7</v>
      </c>
      <c r="AE144" s="639">
        <v>96.4</v>
      </c>
      <c r="AF144" s="639">
        <v>62</v>
      </c>
      <c r="AH144" s="643">
        <f t="shared" si="360"/>
        <v>0</v>
      </c>
      <c r="AI144" s="643">
        <f t="shared" si="361"/>
        <v>0</v>
      </c>
      <c r="AJ144" s="643">
        <f t="shared" si="362"/>
        <v>0</v>
      </c>
      <c r="AK144" s="643">
        <f t="shared" si="363"/>
        <v>0</v>
      </c>
      <c r="AL144" s="643">
        <f t="shared" si="364"/>
        <v>0</v>
      </c>
      <c r="AM144" s="643">
        <f t="shared" si="365"/>
        <v>0</v>
      </c>
      <c r="AN144" s="643">
        <f t="shared" si="366"/>
        <v>0</v>
      </c>
      <c r="AO144" s="643">
        <f t="shared" si="367"/>
        <v>0</v>
      </c>
      <c r="AP144" s="643">
        <f t="shared" si="368"/>
        <v>0</v>
      </c>
      <c r="AQ144" s="643">
        <f t="shared" si="369"/>
        <v>0</v>
      </c>
      <c r="AR144" s="643">
        <f t="shared" si="370"/>
        <v>0</v>
      </c>
      <c r="AS144" s="643">
        <f t="shared" si="371"/>
        <v>0</v>
      </c>
      <c r="AT144" s="643">
        <f t="shared" si="372"/>
        <v>0</v>
      </c>
      <c r="AU144" s="643">
        <f t="shared" si="373"/>
        <v>0</v>
      </c>
      <c r="AV144" s="643">
        <f t="shared" si="374"/>
        <v>0</v>
      </c>
      <c r="AW144" s="643">
        <f t="shared" si="375"/>
        <v>0</v>
      </c>
      <c r="AX144" s="643">
        <f t="shared" si="376"/>
        <v>0</v>
      </c>
      <c r="AY144" s="643">
        <f t="shared" si="377"/>
        <v>0</v>
      </c>
      <c r="AZ144" s="643">
        <f t="shared" si="378"/>
        <v>0</v>
      </c>
      <c r="BA144" s="643">
        <f t="shared" si="379"/>
        <v>0</v>
      </c>
      <c r="BB144" s="643">
        <f t="shared" si="380"/>
        <v>0</v>
      </c>
      <c r="BC144" s="643">
        <f t="shared" si="381"/>
        <v>0</v>
      </c>
      <c r="BD144" s="643">
        <f t="shared" si="382"/>
        <v>0</v>
      </c>
      <c r="BE144" s="643">
        <f t="shared" si="383"/>
        <v>0</v>
      </c>
      <c r="BF144" s="643">
        <f t="shared" si="384"/>
        <v>0</v>
      </c>
      <c r="BG144" s="643">
        <f t="shared" si="385"/>
        <v>0</v>
      </c>
      <c r="BH144" s="643">
        <f t="shared" si="386"/>
        <v>0</v>
      </c>
      <c r="BI144" s="643">
        <f t="shared" si="387"/>
        <v>0</v>
      </c>
      <c r="BJ144" s="643">
        <f t="shared" si="388"/>
        <v>0</v>
      </c>
      <c r="BK144" s="643">
        <f t="shared" si="389"/>
        <v>0</v>
      </c>
      <c r="BM144" s="644">
        <f t="shared" si="390"/>
        <v>0</v>
      </c>
      <c r="BN144" s="644">
        <f t="shared" si="391"/>
        <v>0</v>
      </c>
      <c r="BO144" s="644">
        <f t="shared" si="392"/>
        <v>0</v>
      </c>
      <c r="BP144" s="644">
        <f t="shared" si="393"/>
        <v>0</v>
      </c>
      <c r="BQ144" s="644">
        <f t="shared" si="394"/>
        <v>0</v>
      </c>
      <c r="BR144" s="644">
        <f t="shared" si="395"/>
        <v>0</v>
      </c>
      <c r="BS144" s="644">
        <f t="shared" si="396"/>
        <v>0</v>
      </c>
      <c r="BT144" s="644">
        <f t="shared" si="397"/>
        <v>0</v>
      </c>
      <c r="BU144" s="644">
        <f t="shared" si="398"/>
        <v>0</v>
      </c>
      <c r="BV144" s="644">
        <f t="shared" si="399"/>
        <v>0</v>
      </c>
    </row>
    <row r="145" spans="1:74" x14ac:dyDescent="0.2">
      <c r="A145" s="543">
        <v>142</v>
      </c>
      <c r="B145" s="543" t="s">
        <v>375</v>
      </c>
      <c r="C145" s="639">
        <v>2974</v>
      </c>
      <c r="D145" s="639">
        <v>69.5</v>
      </c>
      <c r="E145" s="639">
        <v>63.3</v>
      </c>
      <c r="F145" s="639">
        <v>93.4</v>
      </c>
      <c r="G145" s="639">
        <v>91.8</v>
      </c>
      <c r="H145" s="639">
        <v>98.8</v>
      </c>
      <c r="I145" s="639">
        <v>326.3</v>
      </c>
      <c r="J145" s="639">
        <v>382.8</v>
      </c>
      <c r="K145" s="639">
        <v>96.8</v>
      </c>
      <c r="L145" s="639">
        <v>65.599999999999994</v>
      </c>
      <c r="M145" s="639">
        <v>2763</v>
      </c>
      <c r="N145" s="639">
        <v>80.3</v>
      </c>
      <c r="O145" s="639">
        <v>73.400000000000006</v>
      </c>
      <c r="P145" s="639">
        <v>96.3</v>
      </c>
      <c r="Q145" s="639">
        <v>95.1</v>
      </c>
      <c r="R145" s="639">
        <v>98.6</v>
      </c>
      <c r="S145" s="639">
        <v>354.5</v>
      </c>
      <c r="T145" s="639">
        <v>429.1</v>
      </c>
      <c r="U145" s="639">
        <v>97.4</v>
      </c>
      <c r="V145" s="639">
        <v>75</v>
      </c>
      <c r="W145" s="639">
        <v>5737</v>
      </c>
      <c r="X145" s="639">
        <v>74.7</v>
      </c>
      <c r="Y145" s="639">
        <v>68.2</v>
      </c>
      <c r="Z145" s="639">
        <v>94.8</v>
      </c>
      <c r="AA145" s="639">
        <v>93.4</v>
      </c>
      <c r="AB145" s="639">
        <v>98.7</v>
      </c>
      <c r="AC145" s="639">
        <v>339.9</v>
      </c>
      <c r="AD145" s="639">
        <v>405.1</v>
      </c>
      <c r="AE145" s="639">
        <v>97.1</v>
      </c>
      <c r="AF145" s="639">
        <v>70.099999999999994</v>
      </c>
      <c r="AH145" s="643">
        <f t="shared" si="360"/>
        <v>0</v>
      </c>
      <c r="AI145" s="643">
        <f t="shared" si="361"/>
        <v>0</v>
      </c>
      <c r="AJ145" s="643">
        <f t="shared" si="362"/>
        <v>0</v>
      </c>
      <c r="AK145" s="643">
        <f t="shared" si="363"/>
        <v>0</v>
      </c>
      <c r="AL145" s="643">
        <f t="shared" si="364"/>
        <v>0</v>
      </c>
      <c r="AM145" s="643">
        <f t="shared" si="365"/>
        <v>0</v>
      </c>
      <c r="AN145" s="643">
        <f t="shared" si="366"/>
        <v>0</v>
      </c>
      <c r="AO145" s="643">
        <f t="shared" si="367"/>
        <v>0</v>
      </c>
      <c r="AP145" s="643">
        <f t="shared" si="368"/>
        <v>0</v>
      </c>
      <c r="AQ145" s="643">
        <f t="shared" si="369"/>
        <v>0</v>
      </c>
      <c r="AR145" s="643">
        <f t="shared" si="370"/>
        <v>0</v>
      </c>
      <c r="AS145" s="643">
        <f t="shared" si="371"/>
        <v>0</v>
      </c>
      <c r="AT145" s="643">
        <f t="shared" si="372"/>
        <v>0</v>
      </c>
      <c r="AU145" s="643">
        <f t="shared" si="373"/>
        <v>0</v>
      </c>
      <c r="AV145" s="643">
        <f t="shared" si="374"/>
        <v>0</v>
      </c>
      <c r="AW145" s="643">
        <f t="shared" si="375"/>
        <v>0</v>
      </c>
      <c r="AX145" s="643">
        <f t="shared" si="376"/>
        <v>0</v>
      </c>
      <c r="AY145" s="643">
        <f t="shared" si="377"/>
        <v>0</v>
      </c>
      <c r="AZ145" s="643">
        <f t="shared" si="378"/>
        <v>0</v>
      </c>
      <c r="BA145" s="643">
        <f t="shared" si="379"/>
        <v>0</v>
      </c>
      <c r="BB145" s="643">
        <f t="shared" si="380"/>
        <v>0</v>
      </c>
      <c r="BC145" s="643">
        <f t="shared" si="381"/>
        <v>0</v>
      </c>
      <c r="BD145" s="643">
        <f t="shared" si="382"/>
        <v>0</v>
      </c>
      <c r="BE145" s="643">
        <f t="shared" si="383"/>
        <v>0</v>
      </c>
      <c r="BF145" s="643">
        <f t="shared" si="384"/>
        <v>0</v>
      </c>
      <c r="BG145" s="643">
        <f t="shared" si="385"/>
        <v>0</v>
      </c>
      <c r="BH145" s="643">
        <f t="shared" si="386"/>
        <v>0</v>
      </c>
      <c r="BI145" s="643">
        <f t="shared" si="387"/>
        <v>0</v>
      </c>
      <c r="BJ145" s="643">
        <f t="shared" si="388"/>
        <v>0</v>
      </c>
      <c r="BK145" s="643">
        <f t="shared" si="389"/>
        <v>0</v>
      </c>
      <c r="BM145" s="644">
        <f t="shared" si="390"/>
        <v>0</v>
      </c>
      <c r="BN145" s="644">
        <f t="shared" si="391"/>
        <v>0</v>
      </c>
      <c r="BO145" s="644">
        <f t="shared" si="392"/>
        <v>0</v>
      </c>
      <c r="BP145" s="644">
        <f t="shared" si="393"/>
        <v>0</v>
      </c>
      <c r="BQ145" s="644">
        <f t="shared" si="394"/>
        <v>0</v>
      </c>
      <c r="BR145" s="644">
        <f t="shared" si="395"/>
        <v>0</v>
      </c>
      <c r="BS145" s="644">
        <f t="shared" si="396"/>
        <v>0</v>
      </c>
      <c r="BT145" s="644">
        <f t="shared" si="397"/>
        <v>0</v>
      </c>
      <c r="BU145" s="644">
        <f t="shared" si="398"/>
        <v>0</v>
      </c>
      <c r="BV145" s="644">
        <f t="shared" si="399"/>
        <v>0</v>
      </c>
    </row>
    <row r="146" spans="1:74" x14ac:dyDescent="0.2">
      <c r="A146" s="543">
        <v>143</v>
      </c>
      <c r="B146" s="543" t="s">
        <v>377</v>
      </c>
      <c r="C146" s="639">
        <v>2645</v>
      </c>
      <c r="D146" s="639">
        <v>59.4</v>
      </c>
      <c r="E146" s="639">
        <v>50.4</v>
      </c>
      <c r="F146" s="639">
        <v>91.9</v>
      </c>
      <c r="G146" s="639">
        <v>88.3</v>
      </c>
      <c r="H146" s="639">
        <v>98.2</v>
      </c>
      <c r="I146" s="639">
        <v>292</v>
      </c>
      <c r="J146" s="639">
        <v>342.4</v>
      </c>
      <c r="K146" s="639">
        <v>95.5</v>
      </c>
      <c r="L146" s="639">
        <v>53.5</v>
      </c>
      <c r="M146" s="639">
        <v>2522</v>
      </c>
      <c r="N146" s="639">
        <v>70.2</v>
      </c>
      <c r="O146" s="639">
        <v>60.4</v>
      </c>
      <c r="P146" s="639">
        <v>94.3</v>
      </c>
      <c r="Q146" s="639">
        <v>91.1</v>
      </c>
      <c r="R146" s="639">
        <v>98.7</v>
      </c>
      <c r="S146" s="639">
        <v>318.39999999999998</v>
      </c>
      <c r="T146" s="639">
        <v>381.1</v>
      </c>
      <c r="U146" s="639">
        <v>96.4</v>
      </c>
      <c r="V146" s="639">
        <v>62</v>
      </c>
      <c r="W146" s="639">
        <v>5167</v>
      </c>
      <c r="X146" s="639">
        <v>64.7</v>
      </c>
      <c r="Y146" s="639">
        <v>55.3</v>
      </c>
      <c r="Z146" s="639">
        <v>93.1</v>
      </c>
      <c r="AA146" s="639">
        <v>89.7</v>
      </c>
      <c r="AB146" s="639">
        <v>98.4</v>
      </c>
      <c r="AC146" s="639">
        <v>304.89999999999998</v>
      </c>
      <c r="AD146" s="639">
        <v>361.3</v>
      </c>
      <c r="AE146" s="639">
        <v>95.9</v>
      </c>
      <c r="AF146" s="639">
        <v>57.6</v>
      </c>
      <c r="AH146" s="643">
        <f t="shared" si="360"/>
        <v>0</v>
      </c>
      <c r="AI146" s="643">
        <f t="shared" si="361"/>
        <v>0</v>
      </c>
      <c r="AJ146" s="643">
        <f t="shared" si="362"/>
        <v>0</v>
      </c>
      <c r="AK146" s="643">
        <f t="shared" si="363"/>
        <v>0</v>
      </c>
      <c r="AL146" s="643">
        <f t="shared" si="364"/>
        <v>0</v>
      </c>
      <c r="AM146" s="643">
        <f t="shared" si="365"/>
        <v>0</v>
      </c>
      <c r="AN146" s="643">
        <f t="shared" si="366"/>
        <v>0</v>
      </c>
      <c r="AO146" s="643">
        <f t="shared" si="367"/>
        <v>0</v>
      </c>
      <c r="AP146" s="643">
        <f t="shared" si="368"/>
        <v>0</v>
      </c>
      <c r="AQ146" s="643">
        <f t="shared" si="369"/>
        <v>0</v>
      </c>
      <c r="AR146" s="643">
        <f t="shared" si="370"/>
        <v>0</v>
      </c>
      <c r="AS146" s="643">
        <f t="shared" si="371"/>
        <v>0</v>
      </c>
      <c r="AT146" s="643">
        <f t="shared" si="372"/>
        <v>0</v>
      </c>
      <c r="AU146" s="643">
        <f t="shared" si="373"/>
        <v>0</v>
      </c>
      <c r="AV146" s="643">
        <f t="shared" si="374"/>
        <v>0</v>
      </c>
      <c r="AW146" s="643">
        <f t="shared" si="375"/>
        <v>0</v>
      </c>
      <c r="AX146" s="643">
        <f t="shared" si="376"/>
        <v>0</v>
      </c>
      <c r="AY146" s="643">
        <f t="shared" si="377"/>
        <v>0</v>
      </c>
      <c r="AZ146" s="643">
        <f t="shared" si="378"/>
        <v>0</v>
      </c>
      <c r="BA146" s="643">
        <f t="shared" si="379"/>
        <v>0</v>
      </c>
      <c r="BB146" s="643">
        <f t="shared" si="380"/>
        <v>0</v>
      </c>
      <c r="BC146" s="643">
        <f t="shared" si="381"/>
        <v>0</v>
      </c>
      <c r="BD146" s="643">
        <f t="shared" si="382"/>
        <v>0</v>
      </c>
      <c r="BE146" s="643">
        <f t="shared" si="383"/>
        <v>0</v>
      </c>
      <c r="BF146" s="643">
        <f t="shared" si="384"/>
        <v>0</v>
      </c>
      <c r="BG146" s="643">
        <f t="shared" si="385"/>
        <v>0</v>
      </c>
      <c r="BH146" s="643">
        <f t="shared" si="386"/>
        <v>0</v>
      </c>
      <c r="BI146" s="643">
        <f t="shared" si="387"/>
        <v>0</v>
      </c>
      <c r="BJ146" s="643">
        <f t="shared" si="388"/>
        <v>0</v>
      </c>
      <c r="BK146" s="643">
        <f t="shared" si="389"/>
        <v>0</v>
      </c>
      <c r="BM146" s="644">
        <f t="shared" si="390"/>
        <v>0</v>
      </c>
      <c r="BN146" s="644">
        <f t="shared" si="391"/>
        <v>0</v>
      </c>
      <c r="BO146" s="644">
        <f t="shared" si="392"/>
        <v>0</v>
      </c>
      <c r="BP146" s="644">
        <f t="shared" si="393"/>
        <v>0</v>
      </c>
      <c r="BQ146" s="644">
        <f t="shared" si="394"/>
        <v>0</v>
      </c>
      <c r="BR146" s="644">
        <f t="shared" si="395"/>
        <v>0</v>
      </c>
      <c r="BS146" s="644">
        <f t="shared" si="396"/>
        <v>0</v>
      </c>
      <c r="BT146" s="644">
        <f t="shared" si="397"/>
        <v>0</v>
      </c>
      <c r="BU146" s="644">
        <f t="shared" si="398"/>
        <v>0</v>
      </c>
      <c r="BV146" s="644">
        <f t="shared" si="399"/>
        <v>0</v>
      </c>
    </row>
    <row r="147" spans="1:74" x14ac:dyDescent="0.2">
      <c r="A147" s="543">
        <v>144</v>
      </c>
      <c r="B147" s="543" t="s">
        <v>379</v>
      </c>
      <c r="C147" s="639">
        <v>7197</v>
      </c>
      <c r="D147" s="639">
        <v>62.2</v>
      </c>
      <c r="E147" s="639">
        <v>53.9</v>
      </c>
      <c r="F147" s="639">
        <v>93.2</v>
      </c>
      <c r="G147" s="639">
        <v>90.8</v>
      </c>
      <c r="H147" s="639">
        <v>98.1</v>
      </c>
      <c r="I147" s="639">
        <v>302.8</v>
      </c>
      <c r="J147" s="639">
        <v>360.2</v>
      </c>
      <c r="K147" s="639">
        <v>94.7</v>
      </c>
      <c r="L147" s="639">
        <v>56.8</v>
      </c>
      <c r="M147" s="639">
        <v>6656</v>
      </c>
      <c r="N147" s="639">
        <v>72.400000000000006</v>
      </c>
      <c r="O147" s="639">
        <v>63.6</v>
      </c>
      <c r="P147" s="639">
        <v>95.7</v>
      </c>
      <c r="Q147" s="639">
        <v>93.3</v>
      </c>
      <c r="R147" s="639">
        <v>99</v>
      </c>
      <c r="S147" s="639">
        <v>328.1</v>
      </c>
      <c r="T147" s="639">
        <v>394.2</v>
      </c>
      <c r="U147" s="639">
        <v>96.7</v>
      </c>
      <c r="V147" s="639">
        <v>65.5</v>
      </c>
      <c r="W147" s="639">
        <v>13853</v>
      </c>
      <c r="X147" s="639">
        <v>67.099999999999994</v>
      </c>
      <c r="Y147" s="639">
        <v>58.5</v>
      </c>
      <c r="Z147" s="639">
        <v>94.4</v>
      </c>
      <c r="AA147" s="639">
        <v>92</v>
      </c>
      <c r="AB147" s="639">
        <v>98.5</v>
      </c>
      <c r="AC147" s="639">
        <v>314.89999999999998</v>
      </c>
      <c r="AD147" s="639">
        <v>376.6</v>
      </c>
      <c r="AE147" s="639">
        <v>95.7</v>
      </c>
      <c r="AF147" s="639">
        <v>61</v>
      </c>
      <c r="AH147" s="643">
        <f t="shared" si="360"/>
        <v>0</v>
      </c>
      <c r="AI147" s="643">
        <f t="shared" si="361"/>
        <v>0</v>
      </c>
      <c r="AJ147" s="643">
        <f t="shared" si="362"/>
        <v>0</v>
      </c>
      <c r="AK147" s="643">
        <f t="shared" si="363"/>
        <v>0</v>
      </c>
      <c r="AL147" s="643">
        <f t="shared" si="364"/>
        <v>0</v>
      </c>
      <c r="AM147" s="643">
        <f t="shared" si="365"/>
        <v>0</v>
      </c>
      <c r="AN147" s="643">
        <f t="shared" si="366"/>
        <v>0</v>
      </c>
      <c r="AO147" s="643">
        <f t="shared" si="367"/>
        <v>0</v>
      </c>
      <c r="AP147" s="643">
        <f t="shared" si="368"/>
        <v>0</v>
      </c>
      <c r="AQ147" s="643">
        <f t="shared" si="369"/>
        <v>0</v>
      </c>
      <c r="AR147" s="643">
        <f t="shared" si="370"/>
        <v>0</v>
      </c>
      <c r="AS147" s="643">
        <f t="shared" si="371"/>
        <v>0</v>
      </c>
      <c r="AT147" s="643">
        <f t="shared" si="372"/>
        <v>0</v>
      </c>
      <c r="AU147" s="643">
        <f t="shared" si="373"/>
        <v>0</v>
      </c>
      <c r="AV147" s="643">
        <f t="shared" si="374"/>
        <v>0</v>
      </c>
      <c r="AW147" s="643">
        <f t="shared" si="375"/>
        <v>0</v>
      </c>
      <c r="AX147" s="643">
        <f t="shared" si="376"/>
        <v>0</v>
      </c>
      <c r="AY147" s="643">
        <f t="shared" si="377"/>
        <v>0</v>
      </c>
      <c r="AZ147" s="643">
        <f t="shared" si="378"/>
        <v>0</v>
      </c>
      <c r="BA147" s="643">
        <f t="shared" si="379"/>
        <v>0</v>
      </c>
      <c r="BB147" s="643">
        <f t="shared" si="380"/>
        <v>0</v>
      </c>
      <c r="BC147" s="643">
        <f t="shared" si="381"/>
        <v>0</v>
      </c>
      <c r="BD147" s="643">
        <f t="shared" si="382"/>
        <v>0</v>
      </c>
      <c r="BE147" s="643">
        <f t="shared" si="383"/>
        <v>0</v>
      </c>
      <c r="BF147" s="643">
        <f t="shared" si="384"/>
        <v>0</v>
      </c>
      <c r="BG147" s="643">
        <f t="shared" si="385"/>
        <v>0</v>
      </c>
      <c r="BH147" s="643">
        <f t="shared" si="386"/>
        <v>0</v>
      </c>
      <c r="BI147" s="643">
        <f t="shared" si="387"/>
        <v>0</v>
      </c>
      <c r="BJ147" s="643">
        <f t="shared" si="388"/>
        <v>0</v>
      </c>
      <c r="BK147" s="643">
        <f t="shared" si="389"/>
        <v>0</v>
      </c>
      <c r="BM147" s="644">
        <f t="shared" si="390"/>
        <v>0</v>
      </c>
      <c r="BN147" s="644">
        <f t="shared" si="391"/>
        <v>0</v>
      </c>
      <c r="BO147" s="644">
        <f t="shared" si="392"/>
        <v>0</v>
      </c>
      <c r="BP147" s="644">
        <f t="shared" si="393"/>
        <v>0</v>
      </c>
      <c r="BQ147" s="644">
        <f t="shared" si="394"/>
        <v>0</v>
      </c>
      <c r="BR147" s="644">
        <f t="shared" si="395"/>
        <v>0</v>
      </c>
      <c r="BS147" s="644">
        <f t="shared" si="396"/>
        <v>0</v>
      </c>
      <c r="BT147" s="644">
        <f t="shared" si="397"/>
        <v>0</v>
      </c>
      <c r="BU147" s="644">
        <f t="shared" si="398"/>
        <v>0</v>
      </c>
      <c r="BV147" s="644">
        <f t="shared" si="399"/>
        <v>0</v>
      </c>
    </row>
    <row r="148" spans="1:74" x14ac:dyDescent="0.2">
      <c r="A148" s="543">
        <v>145</v>
      </c>
      <c r="B148" s="543" t="s">
        <v>381</v>
      </c>
      <c r="C148" s="639">
        <v>684</v>
      </c>
      <c r="D148" s="639">
        <v>48.5</v>
      </c>
      <c r="E148" s="639">
        <v>42.8</v>
      </c>
      <c r="F148" s="639">
        <v>90.5</v>
      </c>
      <c r="G148" s="639">
        <v>87.3</v>
      </c>
      <c r="H148" s="639">
        <v>97.8</v>
      </c>
      <c r="I148" s="639">
        <v>270</v>
      </c>
      <c r="J148" s="639">
        <v>315.10000000000002</v>
      </c>
      <c r="K148" s="639">
        <v>95.2</v>
      </c>
      <c r="L148" s="639">
        <v>47.7</v>
      </c>
      <c r="M148" s="639">
        <v>688</v>
      </c>
      <c r="N148" s="639">
        <v>61.3</v>
      </c>
      <c r="O148" s="639">
        <v>50.9</v>
      </c>
      <c r="P148" s="639">
        <v>93.6</v>
      </c>
      <c r="Q148" s="639">
        <v>91.1</v>
      </c>
      <c r="R148" s="639">
        <v>98.4</v>
      </c>
      <c r="S148" s="639">
        <v>299.7</v>
      </c>
      <c r="T148" s="639">
        <v>349.4</v>
      </c>
      <c r="U148" s="639">
        <v>96.1</v>
      </c>
      <c r="V148" s="639">
        <v>52.9</v>
      </c>
      <c r="W148" s="639">
        <v>1372</v>
      </c>
      <c r="X148" s="639">
        <v>55</v>
      </c>
      <c r="Y148" s="639">
        <v>46.9</v>
      </c>
      <c r="Z148" s="639">
        <v>92.1</v>
      </c>
      <c r="AA148" s="639">
        <v>89.2</v>
      </c>
      <c r="AB148" s="639">
        <v>98.1</v>
      </c>
      <c r="AC148" s="639">
        <v>284.89999999999998</v>
      </c>
      <c r="AD148" s="639">
        <v>332.3</v>
      </c>
      <c r="AE148" s="639">
        <v>95.6</v>
      </c>
      <c r="AF148" s="639">
        <v>50.3</v>
      </c>
      <c r="AH148" s="643">
        <f t="shared" si="360"/>
        <v>0</v>
      </c>
      <c r="AI148" s="643">
        <f t="shared" si="361"/>
        <v>0</v>
      </c>
      <c r="AJ148" s="643">
        <f t="shared" si="362"/>
        <v>0</v>
      </c>
      <c r="AK148" s="643">
        <f t="shared" si="363"/>
        <v>0</v>
      </c>
      <c r="AL148" s="643">
        <f t="shared" si="364"/>
        <v>0</v>
      </c>
      <c r="AM148" s="643">
        <f t="shared" si="365"/>
        <v>0</v>
      </c>
      <c r="AN148" s="643">
        <f t="shared" si="366"/>
        <v>0</v>
      </c>
      <c r="AO148" s="643">
        <f t="shared" si="367"/>
        <v>0</v>
      </c>
      <c r="AP148" s="643">
        <f t="shared" si="368"/>
        <v>0</v>
      </c>
      <c r="AQ148" s="643">
        <f t="shared" si="369"/>
        <v>0</v>
      </c>
      <c r="AR148" s="643">
        <f t="shared" si="370"/>
        <v>0</v>
      </c>
      <c r="AS148" s="643">
        <f t="shared" si="371"/>
        <v>0</v>
      </c>
      <c r="AT148" s="643">
        <f t="shared" si="372"/>
        <v>0</v>
      </c>
      <c r="AU148" s="643">
        <f t="shared" si="373"/>
        <v>0</v>
      </c>
      <c r="AV148" s="643">
        <f t="shared" si="374"/>
        <v>0</v>
      </c>
      <c r="AW148" s="643">
        <f t="shared" si="375"/>
        <v>0</v>
      </c>
      <c r="AX148" s="643">
        <f t="shared" si="376"/>
        <v>0</v>
      </c>
      <c r="AY148" s="643">
        <f t="shared" si="377"/>
        <v>0</v>
      </c>
      <c r="AZ148" s="643">
        <f t="shared" si="378"/>
        <v>0</v>
      </c>
      <c r="BA148" s="643">
        <f t="shared" si="379"/>
        <v>0</v>
      </c>
      <c r="BB148" s="643">
        <f t="shared" si="380"/>
        <v>0</v>
      </c>
      <c r="BC148" s="643">
        <f t="shared" si="381"/>
        <v>0</v>
      </c>
      <c r="BD148" s="643">
        <f t="shared" si="382"/>
        <v>0</v>
      </c>
      <c r="BE148" s="643">
        <f t="shared" si="383"/>
        <v>0</v>
      </c>
      <c r="BF148" s="643">
        <f t="shared" si="384"/>
        <v>0</v>
      </c>
      <c r="BG148" s="643">
        <f t="shared" si="385"/>
        <v>0</v>
      </c>
      <c r="BH148" s="643">
        <f t="shared" si="386"/>
        <v>0</v>
      </c>
      <c r="BI148" s="643">
        <f t="shared" si="387"/>
        <v>0</v>
      </c>
      <c r="BJ148" s="643">
        <f t="shared" si="388"/>
        <v>0</v>
      </c>
      <c r="BK148" s="643">
        <f t="shared" si="389"/>
        <v>0</v>
      </c>
      <c r="BM148" s="644">
        <f t="shared" si="390"/>
        <v>0</v>
      </c>
      <c r="BN148" s="644">
        <f t="shared" si="391"/>
        <v>0</v>
      </c>
      <c r="BO148" s="644">
        <f t="shared" si="392"/>
        <v>0</v>
      </c>
      <c r="BP148" s="644">
        <f t="shared" si="393"/>
        <v>0</v>
      </c>
      <c r="BQ148" s="644">
        <f t="shared" si="394"/>
        <v>0</v>
      </c>
      <c r="BR148" s="644">
        <f t="shared" si="395"/>
        <v>0</v>
      </c>
      <c r="BS148" s="644">
        <f t="shared" si="396"/>
        <v>0</v>
      </c>
      <c r="BT148" s="644">
        <f t="shared" si="397"/>
        <v>0</v>
      </c>
      <c r="BU148" s="644">
        <f t="shared" si="398"/>
        <v>0</v>
      </c>
      <c r="BV148" s="644">
        <f t="shared" si="399"/>
        <v>0</v>
      </c>
    </row>
    <row r="149" spans="1:74" x14ac:dyDescent="0.2">
      <c r="A149" s="543">
        <v>146</v>
      </c>
      <c r="B149" s="543" t="s">
        <v>383</v>
      </c>
      <c r="C149" s="639">
        <v>8244</v>
      </c>
      <c r="D149" s="639">
        <v>59</v>
      </c>
      <c r="E149" s="639">
        <v>52.2</v>
      </c>
      <c r="F149" s="639">
        <v>91.6</v>
      </c>
      <c r="G149" s="639">
        <v>88.7</v>
      </c>
      <c r="H149" s="639">
        <v>97.3</v>
      </c>
      <c r="I149" s="639">
        <v>296.60000000000002</v>
      </c>
      <c r="J149" s="639">
        <v>351.2</v>
      </c>
      <c r="K149" s="639">
        <v>95.1</v>
      </c>
      <c r="L149" s="639">
        <v>55.4</v>
      </c>
      <c r="M149" s="639">
        <v>7897</v>
      </c>
      <c r="N149" s="639">
        <v>69.2</v>
      </c>
      <c r="O149" s="639">
        <v>61.1</v>
      </c>
      <c r="P149" s="639">
        <v>94.9</v>
      </c>
      <c r="Q149" s="639">
        <v>92.2</v>
      </c>
      <c r="R149" s="639">
        <v>98.6</v>
      </c>
      <c r="S149" s="639">
        <v>321.2</v>
      </c>
      <c r="T149" s="639">
        <v>388.3</v>
      </c>
      <c r="U149" s="639">
        <v>97.3</v>
      </c>
      <c r="V149" s="639">
        <v>63</v>
      </c>
      <c r="W149" s="639">
        <v>16141</v>
      </c>
      <c r="X149" s="639">
        <v>64</v>
      </c>
      <c r="Y149" s="639">
        <v>56.6</v>
      </c>
      <c r="Z149" s="639">
        <v>93.2</v>
      </c>
      <c r="AA149" s="639">
        <v>90.4</v>
      </c>
      <c r="AB149" s="639">
        <v>97.9</v>
      </c>
      <c r="AC149" s="639">
        <v>308.60000000000002</v>
      </c>
      <c r="AD149" s="639">
        <v>369.4</v>
      </c>
      <c r="AE149" s="639">
        <v>96.2</v>
      </c>
      <c r="AF149" s="639">
        <v>59.1</v>
      </c>
      <c r="AH149" s="643">
        <f t="shared" si="360"/>
        <v>0</v>
      </c>
      <c r="AI149" s="643">
        <f t="shared" si="361"/>
        <v>0</v>
      </c>
      <c r="AJ149" s="643">
        <f t="shared" si="362"/>
        <v>0</v>
      </c>
      <c r="AK149" s="643">
        <f t="shared" si="363"/>
        <v>0</v>
      </c>
      <c r="AL149" s="643">
        <f t="shared" si="364"/>
        <v>0</v>
      </c>
      <c r="AM149" s="643">
        <f t="shared" si="365"/>
        <v>0</v>
      </c>
      <c r="AN149" s="643">
        <f t="shared" si="366"/>
        <v>0</v>
      </c>
      <c r="AO149" s="643">
        <f t="shared" si="367"/>
        <v>0</v>
      </c>
      <c r="AP149" s="643">
        <f t="shared" si="368"/>
        <v>0</v>
      </c>
      <c r="AQ149" s="643">
        <f t="shared" si="369"/>
        <v>0</v>
      </c>
      <c r="AR149" s="643">
        <f t="shared" si="370"/>
        <v>0</v>
      </c>
      <c r="AS149" s="643">
        <f t="shared" si="371"/>
        <v>0</v>
      </c>
      <c r="AT149" s="643">
        <f t="shared" si="372"/>
        <v>0</v>
      </c>
      <c r="AU149" s="643">
        <f t="shared" si="373"/>
        <v>0</v>
      </c>
      <c r="AV149" s="643">
        <f t="shared" si="374"/>
        <v>0</v>
      </c>
      <c r="AW149" s="643">
        <f t="shared" si="375"/>
        <v>0</v>
      </c>
      <c r="AX149" s="643">
        <f t="shared" si="376"/>
        <v>0</v>
      </c>
      <c r="AY149" s="643">
        <f t="shared" si="377"/>
        <v>0</v>
      </c>
      <c r="AZ149" s="643">
        <f t="shared" si="378"/>
        <v>0</v>
      </c>
      <c r="BA149" s="643">
        <f t="shared" si="379"/>
        <v>0</v>
      </c>
      <c r="BB149" s="643">
        <f t="shared" si="380"/>
        <v>0</v>
      </c>
      <c r="BC149" s="643">
        <f t="shared" si="381"/>
        <v>0</v>
      </c>
      <c r="BD149" s="643">
        <f t="shared" si="382"/>
        <v>0</v>
      </c>
      <c r="BE149" s="643">
        <f t="shared" si="383"/>
        <v>0</v>
      </c>
      <c r="BF149" s="643">
        <f t="shared" si="384"/>
        <v>0</v>
      </c>
      <c r="BG149" s="643">
        <f t="shared" si="385"/>
        <v>0</v>
      </c>
      <c r="BH149" s="643">
        <f t="shared" si="386"/>
        <v>0</v>
      </c>
      <c r="BI149" s="643">
        <f t="shared" si="387"/>
        <v>0</v>
      </c>
      <c r="BJ149" s="643">
        <f t="shared" si="388"/>
        <v>0</v>
      </c>
      <c r="BK149" s="643">
        <f t="shared" si="389"/>
        <v>0</v>
      </c>
      <c r="BM149" s="644">
        <f t="shared" si="390"/>
        <v>0</v>
      </c>
      <c r="BN149" s="644">
        <f t="shared" si="391"/>
        <v>0</v>
      </c>
      <c r="BO149" s="644">
        <f t="shared" si="392"/>
        <v>0</v>
      </c>
      <c r="BP149" s="644">
        <f t="shared" si="393"/>
        <v>0</v>
      </c>
      <c r="BQ149" s="644">
        <f t="shared" si="394"/>
        <v>0</v>
      </c>
      <c r="BR149" s="644">
        <f t="shared" si="395"/>
        <v>0</v>
      </c>
      <c r="BS149" s="644">
        <f t="shared" si="396"/>
        <v>0</v>
      </c>
      <c r="BT149" s="644">
        <f t="shared" si="397"/>
        <v>0</v>
      </c>
      <c r="BU149" s="644">
        <f t="shared" si="398"/>
        <v>0</v>
      </c>
      <c r="BV149" s="644">
        <f t="shared" si="399"/>
        <v>0</v>
      </c>
    </row>
    <row r="150" spans="1:74" x14ac:dyDescent="0.2">
      <c r="A150" s="543">
        <v>147</v>
      </c>
      <c r="B150" s="543" t="s">
        <v>385</v>
      </c>
      <c r="C150" s="639">
        <v>1560</v>
      </c>
      <c r="D150" s="639">
        <v>62.7</v>
      </c>
      <c r="E150" s="639">
        <v>54.7</v>
      </c>
      <c r="F150" s="639">
        <v>92.2</v>
      </c>
      <c r="G150" s="639">
        <v>89.9</v>
      </c>
      <c r="H150" s="639">
        <v>97.7</v>
      </c>
      <c r="I150" s="639">
        <v>298.7</v>
      </c>
      <c r="J150" s="639">
        <v>365.9</v>
      </c>
      <c r="K150" s="639">
        <v>95.7</v>
      </c>
      <c r="L150" s="639">
        <v>57.3</v>
      </c>
      <c r="M150" s="639">
        <v>1588</v>
      </c>
      <c r="N150" s="639">
        <v>69.5</v>
      </c>
      <c r="O150" s="639">
        <v>59.6</v>
      </c>
      <c r="P150" s="639">
        <v>95</v>
      </c>
      <c r="Q150" s="639">
        <v>91.7</v>
      </c>
      <c r="R150" s="639">
        <v>98.6</v>
      </c>
      <c r="S150" s="639">
        <v>321.2</v>
      </c>
      <c r="T150" s="639">
        <v>408.2</v>
      </c>
      <c r="U150" s="639">
        <v>97.3</v>
      </c>
      <c r="V150" s="639">
        <v>60.7</v>
      </c>
      <c r="W150" s="639">
        <v>3148</v>
      </c>
      <c r="X150" s="639">
        <v>66.099999999999994</v>
      </c>
      <c r="Y150" s="639">
        <v>57.2</v>
      </c>
      <c r="Z150" s="639">
        <v>93.6</v>
      </c>
      <c r="AA150" s="639">
        <v>90.8</v>
      </c>
      <c r="AB150" s="639">
        <v>98.2</v>
      </c>
      <c r="AC150" s="639">
        <v>310</v>
      </c>
      <c r="AD150" s="639">
        <v>387.3</v>
      </c>
      <c r="AE150" s="639">
        <v>96.5</v>
      </c>
      <c r="AF150" s="639">
        <v>59</v>
      </c>
      <c r="AH150" s="643">
        <f t="shared" si="360"/>
        <v>0</v>
      </c>
      <c r="AI150" s="643">
        <f t="shared" si="361"/>
        <v>0</v>
      </c>
      <c r="AJ150" s="643">
        <f t="shared" si="362"/>
        <v>0</v>
      </c>
      <c r="AK150" s="643">
        <f t="shared" si="363"/>
        <v>0</v>
      </c>
      <c r="AL150" s="643">
        <f t="shared" si="364"/>
        <v>0</v>
      </c>
      <c r="AM150" s="643">
        <f t="shared" si="365"/>
        <v>0</v>
      </c>
      <c r="AN150" s="643">
        <f t="shared" si="366"/>
        <v>0</v>
      </c>
      <c r="AO150" s="643">
        <f t="shared" si="367"/>
        <v>0</v>
      </c>
      <c r="AP150" s="643">
        <f t="shared" si="368"/>
        <v>0</v>
      </c>
      <c r="AQ150" s="643">
        <f t="shared" si="369"/>
        <v>0</v>
      </c>
      <c r="AR150" s="643">
        <f t="shared" si="370"/>
        <v>0</v>
      </c>
      <c r="AS150" s="643">
        <f t="shared" si="371"/>
        <v>0</v>
      </c>
      <c r="AT150" s="643">
        <f t="shared" si="372"/>
        <v>0</v>
      </c>
      <c r="AU150" s="643">
        <f t="shared" si="373"/>
        <v>0</v>
      </c>
      <c r="AV150" s="643">
        <f t="shared" si="374"/>
        <v>0</v>
      </c>
      <c r="AW150" s="643">
        <f t="shared" si="375"/>
        <v>0</v>
      </c>
      <c r="AX150" s="643">
        <f t="shared" si="376"/>
        <v>0</v>
      </c>
      <c r="AY150" s="643">
        <f t="shared" si="377"/>
        <v>0</v>
      </c>
      <c r="AZ150" s="643">
        <f t="shared" si="378"/>
        <v>0</v>
      </c>
      <c r="BA150" s="643">
        <f t="shared" si="379"/>
        <v>0</v>
      </c>
      <c r="BB150" s="643">
        <f t="shared" si="380"/>
        <v>0</v>
      </c>
      <c r="BC150" s="643">
        <f t="shared" si="381"/>
        <v>0</v>
      </c>
      <c r="BD150" s="643">
        <f t="shared" si="382"/>
        <v>0</v>
      </c>
      <c r="BE150" s="643">
        <f t="shared" si="383"/>
        <v>0</v>
      </c>
      <c r="BF150" s="643">
        <f t="shared" si="384"/>
        <v>0</v>
      </c>
      <c r="BG150" s="643">
        <f t="shared" si="385"/>
        <v>0</v>
      </c>
      <c r="BH150" s="643">
        <f t="shared" si="386"/>
        <v>0</v>
      </c>
      <c r="BI150" s="643">
        <f t="shared" si="387"/>
        <v>0</v>
      </c>
      <c r="BJ150" s="643">
        <f t="shared" si="388"/>
        <v>0</v>
      </c>
      <c r="BK150" s="643">
        <f t="shared" si="389"/>
        <v>0</v>
      </c>
      <c r="BM150" s="644">
        <f t="shared" si="390"/>
        <v>0</v>
      </c>
      <c r="BN150" s="644">
        <f t="shared" si="391"/>
        <v>0</v>
      </c>
      <c r="BO150" s="644">
        <f t="shared" si="392"/>
        <v>0</v>
      </c>
      <c r="BP150" s="644">
        <f t="shared" si="393"/>
        <v>0</v>
      </c>
      <c r="BQ150" s="644">
        <f t="shared" si="394"/>
        <v>0</v>
      </c>
      <c r="BR150" s="644">
        <f t="shared" si="395"/>
        <v>0</v>
      </c>
      <c r="BS150" s="644">
        <f t="shared" si="396"/>
        <v>0</v>
      </c>
      <c r="BT150" s="644">
        <f t="shared" si="397"/>
        <v>0</v>
      </c>
      <c r="BU150" s="644">
        <f t="shared" si="398"/>
        <v>0</v>
      </c>
      <c r="BV150" s="644">
        <f t="shared" si="399"/>
        <v>0</v>
      </c>
    </row>
    <row r="151" spans="1:74" x14ac:dyDescent="0.2">
      <c r="A151" s="543">
        <v>148</v>
      </c>
      <c r="B151" s="543" t="s">
        <v>387</v>
      </c>
      <c r="C151" s="639">
        <v>1487</v>
      </c>
      <c r="D151" s="639">
        <v>55.3</v>
      </c>
      <c r="E151" s="639">
        <v>45.9</v>
      </c>
      <c r="F151" s="639">
        <v>92.8</v>
      </c>
      <c r="G151" s="639">
        <v>90.7</v>
      </c>
      <c r="H151" s="639">
        <v>97.8</v>
      </c>
      <c r="I151" s="639">
        <v>290</v>
      </c>
      <c r="J151" s="639">
        <v>350.6</v>
      </c>
      <c r="K151" s="639">
        <v>95.8</v>
      </c>
      <c r="L151" s="639">
        <v>49</v>
      </c>
      <c r="M151" s="639">
        <v>1432</v>
      </c>
      <c r="N151" s="639">
        <v>67.2</v>
      </c>
      <c r="O151" s="639">
        <v>56.4</v>
      </c>
      <c r="P151" s="639">
        <v>95</v>
      </c>
      <c r="Q151" s="639">
        <v>92.5</v>
      </c>
      <c r="R151" s="639">
        <v>98.4</v>
      </c>
      <c r="S151" s="639">
        <v>317.39999999999998</v>
      </c>
      <c r="T151" s="639">
        <v>392.1</v>
      </c>
      <c r="U151" s="639">
        <v>96.9</v>
      </c>
      <c r="V151" s="639">
        <v>57.8</v>
      </c>
      <c r="W151" s="639">
        <v>2919</v>
      </c>
      <c r="X151" s="639">
        <v>61.2</v>
      </c>
      <c r="Y151" s="639">
        <v>51</v>
      </c>
      <c r="Z151" s="639">
        <v>93.9</v>
      </c>
      <c r="AA151" s="639">
        <v>91.6</v>
      </c>
      <c r="AB151" s="639">
        <v>98.1</v>
      </c>
      <c r="AC151" s="639">
        <v>303.5</v>
      </c>
      <c r="AD151" s="639">
        <v>370.9</v>
      </c>
      <c r="AE151" s="639">
        <v>96.3</v>
      </c>
      <c r="AF151" s="639">
        <v>53.3</v>
      </c>
      <c r="AH151" s="643">
        <f t="shared" si="360"/>
        <v>0</v>
      </c>
      <c r="AI151" s="643">
        <f t="shared" si="361"/>
        <v>0</v>
      </c>
      <c r="AJ151" s="643">
        <f t="shared" si="362"/>
        <v>0</v>
      </c>
      <c r="AK151" s="643">
        <f t="shared" si="363"/>
        <v>0</v>
      </c>
      <c r="AL151" s="643">
        <f t="shared" si="364"/>
        <v>0</v>
      </c>
      <c r="AM151" s="643">
        <f t="shared" si="365"/>
        <v>0</v>
      </c>
      <c r="AN151" s="643">
        <f t="shared" si="366"/>
        <v>0</v>
      </c>
      <c r="AO151" s="643">
        <f t="shared" si="367"/>
        <v>0</v>
      </c>
      <c r="AP151" s="643">
        <f t="shared" si="368"/>
        <v>0</v>
      </c>
      <c r="AQ151" s="643">
        <f t="shared" si="369"/>
        <v>0</v>
      </c>
      <c r="AR151" s="643">
        <f t="shared" si="370"/>
        <v>0</v>
      </c>
      <c r="AS151" s="643">
        <f t="shared" si="371"/>
        <v>0</v>
      </c>
      <c r="AT151" s="643">
        <f t="shared" si="372"/>
        <v>0</v>
      </c>
      <c r="AU151" s="643">
        <f t="shared" si="373"/>
        <v>0</v>
      </c>
      <c r="AV151" s="643">
        <f t="shared" si="374"/>
        <v>0</v>
      </c>
      <c r="AW151" s="643">
        <f t="shared" si="375"/>
        <v>0</v>
      </c>
      <c r="AX151" s="643">
        <f t="shared" si="376"/>
        <v>0</v>
      </c>
      <c r="AY151" s="643">
        <f t="shared" si="377"/>
        <v>0</v>
      </c>
      <c r="AZ151" s="643">
        <f t="shared" si="378"/>
        <v>0</v>
      </c>
      <c r="BA151" s="643">
        <f t="shared" si="379"/>
        <v>0</v>
      </c>
      <c r="BB151" s="643">
        <f t="shared" si="380"/>
        <v>0</v>
      </c>
      <c r="BC151" s="643">
        <f t="shared" si="381"/>
        <v>0</v>
      </c>
      <c r="BD151" s="643">
        <f t="shared" si="382"/>
        <v>0</v>
      </c>
      <c r="BE151" s="643">
        <f t="shared" si="383"/>
        <v>0</v>
      </c>
      <c r="BF151" s="643">
        <f t="shared" si="384"/>
        <v>0</v>
      </c>
      <c r="BG151" s="643">
        <f t="shared" si="385"/>
        <v>0</v>
      </c>
      <c r="BH151" s="643">
        <f t="shared" si="386"/>
        <v>0</v>
      </c>
      <c r="BI151" s="643">
        <f t="shared" si="387"/>
        <v>0</v>
      </c>
      <c r="BJ151" s="643">
        <f t="shared" si="388"/>
        <v>0</v>
      </c>
      <c r="BK151" s="643">
        <f t="shared" si="389"/>
        <v>0</v>
      </c>
      <c r="BM151" s="644">
        <f t="shared" si="390"/>
        <v>0</v>
      </c>
      <c r="BN151" s="644">
        <f t="shared" si="391"/>
        <v>0</v>
      </c>
      <c r="BO151" s="644">
        <f t="shared" si="392"/>
        <v>0</v>
      </c>
      <c r="BP151" s="644">
        <f t="shared" si="393"/>
        <v>0</v>
      </c>
      <c r="BQ151" s="644">
        <f t="shared" si="394"/>
        <v>0</v>
      </c>
      <c r="BR151" s="644">
        <f t="shared" si="395"/>
        <v>0</v>
      </c>
      <c r="BS151" s="644">
        <f t="shared" si="396"/>
        <v>0</v>
      </c>
      <c r="BT151" s="644">
        <f t="shared" si="397"/>
        <v>0</v>
      </c>
      <c r="BU151" s="644">
        <f t="shared" si="398"/>
        <v>0</v>
      </c>
      <c r="BV151" s="644">
        <f t="shared" si="399"/>
        <v>0</v>
      </c>
    </row>
    <row r="152" spans="1:74" x14ac:dyDescent="0.2">
      <c r="A152" s="543">
        <v>149</v>
      </c>
      <c r="B152" s="543" t="s">
        <v>389</v>
      </c>
      <c r="C152" s="639">
        <v>3160</v>
      </c>
      <c r="D152" s="639">
        <v>61.6</v>
      </c>
      <c r="E152" s="639">
        <v>53.9</v>
      </c>
      <c r="F152" s="639">
        <v>93.4</v>
      </c>
      <c r="G152" s="639">
        <v>90.9</v>
      </c>
      <c r="H152" s="639">
        <v>98.3</v>
      </c>
      <c r="I152" s="639">
        <v>302.5</v>
      </c>
      <c r="J152" s="639">
        <v>359.6</v>
      </c>
      <c r="K152" s="639">
        <v>95.5</v>
      </c>
      <c r="L152" s="639">
        <v>57.4</v>
      </c>
      <c r="M152" s="639">
        <v>3021</v>
      </c>
      <c r="N152" s="639">
        <v>73.3</v>
      </c>
      <c r="O152" s="639">
        <v>64.5</v>
      </c>
      <c r="P152" s="639">
        <v>95.7</v>
      </c>
      <c r="Q152" s="639">
        <v>93</v>
      </c>
      <c r="R152" s="639">
        <v>98.7</v>
      </c>
      <c r="S152" s="639">
        <v>330.4</v>
      </c>
      <c r="T152" s="639">
        <v>397.9</v>
      </c>
      <c r="U152" s="639">
        <v>96.3</v>
      </c>
      <c r="V152" s="639">
        <v>65.900000000000006</v>
      </c>
      <c r="W152" s="639">
        <v>6181</v>
      </c>
      <c r="X152" s="639">
        <v>67.3</v>
      </c>
      <c r="Y152" s="639">
        <v>59.1</v>
      </c>
      <c r="Z152" s="639">
        <v>94.5</v>
      </c>
      <c r="AA152" s="639">
        <v>92</v>
      </c>
      <c r="AB152" s="639">
        <v>98.5</v>
      </c>
      <c r="AC152" s="639">
        <v>316.10000000000002</v>
      </c>
      <c r="AD152" s="639">
        <v>378.3</v>
      </c>
      <c r="AE152" s="639">
        <v>95.9</v>
      </c>
      <c r="AF152" s="639">
        <v>61.6</v>
      </c>
      <c r="AH152" s="643">
        <f t="shared" si="360"/>
        <v>0</v>
      </c>
      <c r="AI152" s="643">
        <f t="shared" si="361"/>
        <v>0</v>
      </c>
      <c r="AJ152" s="643">
        <f t="shared" si="362"/>
        <v>0</v>
      </c>
      <c r="AK152" s="643">
        <f t="shared" si="363"/>
        <v>0</v>
      </c>
      <c r="AL152" s="643">
        <f t="shared" si="364"/>
        <v>0</v>
      </c>
      <c r="AM152" s="643">
        <f t="shared" si="365"/>
        <v>0</v>
      </c>
      <c r="AN152" s="643">
        <f t="shared" si="366"/>
        <v>0</v>
      </c>
      <c r="AO152" s="643">
        <f t="shared" si="367"/>
        <v>0</v>
      </c>
      <c r="AP152" s="643">
        <f t="shared" si="368"/>
        <v>0</v>
      </c>
      <c r="AQ152" s="643">
        <f t="shared" si="369"/>
        <v>0</v>
      </c>
      <c r="AR152" s="643">
        <f t="shared" si="370"/>
        <v>0</v>
      </c>
      <c r="AS152" s="643">
        <f t="shared" si="371"/>
        <v>0</v>
      </c>
      <c r="AT152" s="643">
        <f t="shared" si="372"/>
        <v>0</v>
      </c>
      <c r="AU152" s="643">
        <f t="shared" si="373"/>
        <v>0</v>
      </c>
      <c r="AV152" s="643">
        <f t="shared" si="374"/>
        <v>0</v>
      </c>
      <c r="AW152" s="643">
        <f t="shared" si="375"/>
        <v>0</v>
      </c>
      <c r="AX152" s="643">
        <f t="shared" si="376"/>
        <v>0</v>
      </c>
      <c r="AY152" s="643">
        <f t="shared" si="377"/>
        <v>0</v>
      </c>
      <c r="AZ152" s="643">
        <f t="shared" si="378"/>
        <v>0</v>
      </c>
      <c r="BA152" s="643">
        <f t="shared" si="379"/>
        <v>0</v>
      </c>
      <c r="BB152" s="643">
        <f t="shared" si="380"/>
        <v>0</v>
      </c>
      <c r="BC152" s="643">
        <f t="shared" si="381"/>
        <v>0</v>
      </c>
      <c r="BD152" s="643">
        <f t="shared" si="382"/>
        <v>0</v>
      </c>
      <c r="BE152" s="643">
        <f t="shared" si="383"/>
        <v>0</v>
      </c>
      <c r="BF152" s="643">
        <f t="shared" si="384"/>
        <v>0</v>
      </c>
      <c r="BG152" s="643">
        <f t="shared" si="385"/>
        <v>0</v>
      </c>
      <c r="BH152" s="643">
        <f t="shared" si="386"/>
        <v>0</v>
      </c>
      <c r="BI152" s="643">
        <f t="shared" si="387"/>
        <v>0</v>
      </c>
      <c r="BJ152" s="643">
        <f t="shared" si="388"/>
        <v>0</v>
      </c>
      <c r="BK152" s="643">
        <f t="shared" si="389"/>
        <v>0</v>
      </c>
      <c r="BM152" s="644">
        <f t="shared" si="390"/>
        <v>0</v>
      </c>
      <c r="BN152" s="644">
        <f t="shared" si="391"/>
        <v>0</v>
      </c>
      <c r="BO152" s="644">
        <f t="shared" si="392"/>
        <v>0</v>
      </c>
      <c r="BP152" s="644">
        <f t="shared" si="393"/>
        <v>0</v>
      </c>
      <c r="BQ152" s="644">
        <f t="shared" si="394"/>
        <v>0</v>
      </c>
      <c r="BR152" s="644">
        <f t="shared" si="395"/>
        <v>0</v>
      </c>
      <c r="BS152" s="644">
        <f t="shared" si="396"/>
        <v>0</v>
      </c>
      <c r="BT152" s="644">
        <f t="shared" si="397"/>
        <v>0</v>
      </c>
      <c r="BU152" s="644">
        <f t="shared" si="398"/>
        <v>0</v>
      </c>
      <c r="BV152" s="644">
        <f t="shared" si="399"/>
        <v>0</v>
      </c>
    </row>
    <row r="153" spans="1:74" x14ac:dyDescent="0.2">
      <c r="A153" s="543">
        <v>150</v>
      </c>
      <c r="B153" s="543" t="s">
        <v>391</v>
      </c>
      <c r="C153" s="639">
        <v>872</v>
      </c>
      <c r="D153" s="639">
        <v>52.4</v>
      </c>
      <c r="E153" s="639">
        <v>44.8</v>
      </c>
      <c r="F153" s="639">
        <v>87</v>
      </c>
      <c r="G153" s="639">
        <v>82.8</v>
      </c>
      <c r="H153" s="639">
        <v>96.7</v>
      </c>
      <c r="I153" s="639">
        <v>271</v>
      </c>
      <c r="J153" s="639">
        <v>316.10000000000002</v>
      </c>
      <c r="K153" s="639">
        <v>90.4</v>
      </c>
      <c r="L153" s="639">
        <v>47.7</v>
      </c>
      <c r="M153" s="639">
        <v>838</v>
      </c>
      <c r="N153" s="639">
        <v>62.3</v>
      </c>
      <c r="O153" s="639">
        <v>54.5</v>
      </c>
      <c r="P153" s="639">
        <v>91.6</v>
      </c>
      <c r="Q153" s="639">
        <v>89.3</v>
      </c>
      <c r="R153" s="639">
        <v>98.6</v>
      </c>
      <c r="S153" s="639">
        <v>299.5</v>
      </c>
      <c r="T153" s="639">
        <v>356.4</v>
      </c>
      <c r="U153" s="639">
        <v>94.3</v>
      </c>
      <c r="V153" s="639">
        <v>55.7</v>
      </c>
      <c r="W153" s="639">
        <v>1710</v>
      </c>
      <c r="X153" s="639">
        <v>57.3</v>
      </c>
      <c r="Y153" s="639">
        <v>49.6</v>
      </c>
      <c r="Z153" s="639">
        <v>89.3</v>
      </c>
      <c r="AA153" s="639">
        <v>86</v>
      </c>
      <c r="AB153" s="639">
        <v>97.6</v>
      </c>
      <c r="AC153" s="639">
        <v>285</v>
      </c>
      <c r="AD153" s="639">
        <v>335.9</v>
      </c>
      <c r="AE153" s="639">
        <v>92.3</v>
      </c>
      <c r="AF153" s="639">
        <v>51.6</v>
      </c>
      <c r="AH153" s="643">
        <f t="shared" si="360"/>
        <v>0</v>
      </c>
      <c r="AI153" s="643">
        <f t="shared" si="361"/>
        <v>0</v>
      </c>
      <c r="AJ153" s="643">
        <f t="shared" si="362"/>
        <v>0</v>
      </c>
      <c r="AK153" s="643">
        <f t="shared" si="363"/>
        <v>0</v>
      </c>
      <c r="AL153" s="643">
        <f t="shared" si="364"/>
        <v>0</v>
      </c>
      <c r="AM153" s="643">
        <f t="shared" si="365"/>
        <v>0</v>
      </c>
      <c r="AN153" s="643">
        <f t="shared" si="366"/>
        <v>0</v>
      </c>
      <c r="AO153" s="643">
        <f t="shared" si="367"/>
        <v>0</v>
      </c>
      <c r="AP153" s="643">
        <f t="shared" si="368"/>
        <v>0</v>
      </c>
      <c r="AQ153" s="643">
        <f t="shared" si="369"/>
        <v>0</v>
      </c>
      <c r="AR153" s="643">
        <f t="shared" si="370"/>
        <v>0</v>
      </c>
      <c r="AS153" s="643">
        <f t="shared" si="371"/>
        <v>0</v>
      </c>
      <c r="AT153" s="643">
        <f t="shared" si="372"/>
        <v>0</v>
      </c>
      <c r="AU153" s="643">
        <f t="shared" si="373"/>
        <v>0</v>
      </c>
      <c r="AV153" s="643">
        <f t="shared" si="374"/>
        <v>0</v>
      </c>
      <c r="AW153" s="643">
        <f t="shared" si="375"/>
        <v>0</v>
      </c>
      <c r="AX153" s="643">
        <f t="shared" si="376"/>
        <v>0</v>
      </c>
      <c r="AY153" s="643">
        <f t="shared" si="377"/>
        <v>0</v>
      </c>
      <c r="AZ153" s="643">
        <f t="shared" si="378"/>
        <v>0</v>
      </c>
      <c r="BA153" s="643">
        <f t="shared" si="379"/>
        <v>0</v>
      </c>
      <c r="BB153" s="643">
        <f t="shared" si="380"/>
        <v>0</v>
      </c>
      <c r="BC153" s="643">
        <f t="shared" si="381"/>
        <v>0</v>
      </c>
      <c r="BD153" s="643">
        <f t="shared" si="382"/>
        <v>0</v>
      </c>
      <c r="BE153" s="643">
        <f t="shared" si="383"/>
        <v>0</v>
      </c>
      <c r="BF153" s="643">
        <f t="shared" si="384"/>
        <v>0</v>
      </c>
      <c r="BG153" s="643">
        <f t="shared" si="385"/>
        <v>0</v>
      </c>
      <c r="BH153" s="643">
        <f t="shared" si="386"/>
        <v>0</v>
      </c>
      <c r="BI153" s="643">
        <f t="shared" si="387"/>
        <v>0</v>
      </c>
      <c r="BJ153" s="643">
        <f t="shared" si="388"/>
        <v>0</v>
      </c>
      <c r="BK153" s="643">
        <f t="shared" si="389"/>
        <v>0</v>
      </c>
      <c r="BM153" s="644">
        <f t="shared" si="390"/>
        <v>0</v>
      </c>
      <c r="BN153" s="644">
        <f t="shared" si="391"/>
        <v>0</v>
      </c>
      <c r="BO153" s="644">
        <f t="shared" si="392"/>
        <v>0</v>
      </c>
      <c r="BP153" s="644">
        <f t="shared" si="393"/>
        <v>0</v>
      </c>
      <c r="BQ153" s="644">
        <f t="shared" si="394"/>
        <v>0</v>
      </c>
      <c r="BR153" s="644">
        <f t="shared" si="395"/>
        <v>0</v>
      </c>
      <c r="BS153" s="644">
        <f t="shared" si="396"/>
        <v>0</v>
      </c>
      <c r="BT153" s="644">
        <f t="shared" si="397"/>
        <v>0</v>
      </c>
      <c r="BU153" s="644">
        <f t="shared" si="398"/>
        <v>0</v>
      </c>
      <c r="BV153" s="644">
        <f t="shared" si="399"/>
        <v>0</v>
      </c>
    </row>
    <row r="154" spans="1:74" x14ac:dyDescent="0.2">
      <c r="A154" s="543">
        <v>151</v>
      </c>
      <c r="B154" s="543" t="s">
        <v>393</v>
      </c>
      <c r="C154" s="639">
        <v>568</v>
      </c>
      <c r="D154" s="639">
        <v>62</v>
      </c>
      <c r="E154" s="639">
        <v>56.3</v>
      </c>
      <c r="F154" s="639">
        <v>94.9</v>
      </c>
      <c r="G154" s="639">
        <v>92.1</v>
      </c>
      <c r="H154" s="639" t="s">
        <v>809</v>
      </c>
      <c r="I154" s="639">
        <v>321.8</v>
      </c>
      <c r="J154" s="639">
        <v>404</v>
      </c>
      <c r="K154" s="639">
        <v>98.8</v>
      </c>
      <c r="L154" s="639">
        <v>59.3</v>
      </c>
      <c r="M154" s="639">
        <v>592</v>
      </c>
      <c r="N154" s="639">
        <v>67.2</v>
      </c>
      <c r="O154" s="639">
        <v>57.6</v>
      </c>
      <c r="P154" s="639">
        <v>95.6</v>
      </c>
      <c r="Q154" s="639">
        <v>93.4</v>
      </c>
      <c r="R154" s="639" t="s">
        <v>809</v>
      </c>
      <c r="S154" s="639">
        <v>330.2</v>
      </c>
      <c r="T154" s="639">
        <v>424.2</v>
      </c>
      <c r="U154" s="639">
        <v>98.8</v>
      </c>
      <c r="V154" s="639">
        <v>59</v>
      </c>
      <c r="W154" s="639">
        <v>1160</v>
      </c>
      <c r="X154" s="639">
        <v>64.7</v>
      </c>
      <c r="Y154" s="639">
        <v>57</v>
      </c>
      <c r="Z154" s="639">
        <v>95.3</v>
      </c>
      <c r="AA154" s="639">
        <v>92.8</v>
      </c>
      <c r="AB154" s="639">
        <v>99.4</v>
      </c>
      <c r="AC154" s="639">
        <v>326.10000000000002</v>
      </c>
      <c r="AD154" s="639">
        <v>414.3</v>
      </c>
      <c r="AE154" s="639">
        <v>98.8</v>
      </c>
      <c r="AF154" s="639">
        <v>59.1</v>
      </c>
      <c r="AH154" s="643">
        <f t="shared" si="360"/>
        <v>0</v>
      </c>
      <c r="AI154" s="643">
        <f t="shared" si="361"/>
        <v>0</v>
      </c>
      <c r="AJ154" s="643">
        <f t="shared" si="362"/>
        <v>0</v>
      </c>
      <c r="AK154" s="643">
        <f t="shared" si="363"/>
        <v>0</v>
      </c>
      <c r="AL154" s="643">
        <f t="shared" si="364"/>
        <v>0</v>
      </c>
      <c r="AM154" s="643">
        <f t="shared" si="365"/>
        <v>1</v>
      </c>
      <c r="AN154" s="643">
        <f t="shared" si="366"/>
        <v>0</v>
      </c>
      <c r="AO154" s="643">
        <f t="shared" si="367"/>
        <v>0</v>
      </c>
      <c r="AP154" s="643">
        <f t="shared" si="368"/>
        <v>0</v>
      </c>
      <c r="AQ154" s="643">
        <f t="shared" si="369"/>
        <v>0</v>
      </c>
      <c r="AR154" s="643">
        <f t="shared" si="370"/>
        <v>0</v>
      </c>
      <c r="AS154" s="643">
        <f t="shared" si="371"/>
        <v>0</v>
      </c>
      <c r="AT154" s="643">
        <f t="shared" si="372"/>
        <v>0</v>
      </c>
      <c r="AU154" s="643">
        <f t="shared" si="373"/>
        <v>0</v>
      </c>
      <c r="AV154" s="643">
        <f t="shared" si="374"/>
        <v>0</v>
      </c>
      <c r="AW154" s="643">
        <f t="shared" si="375"/>
        <v>1</v>
      </c>
      <c r="AX154" s="643">
        <f t="shared" si="376"/>
        <v>0</v>
      </c>
      <c r="AY154" s="643">
        <f t="shared" si="377"/>
        <v>0</v>
      </c>
      <c r="AZ154" s="643">
        <f t="shared" si="378"/>
        <v>0</v>
      </c>
      <c r="BA154" s="643">
        <f t="shared" si="379"/>
        <v>0</v>
      </c>
      <c r="BB154" s="643">
        <f t="shared" si="380"/>
        <v>0</v>
      </c>
      <c r="BC154" s="643">
        <f t="shared" si="381"/>
        <v>0</v>
      </c>
      <c r="BD154" s="643">
        <f t="shared" si="382"/>
        <v>0</v>
      </c>
      <c r="BE154" s="643">
        <f t="shared" si="383"/>
        <v>0</v>
      </c>
      <c r="BF154" s="643">
        <f t="shared" si="384"/>
        <v>0</v>
      </c>
      <c r="BG154" s="643">
        <f t="shared" si="385"/>
        <v>0</v>
      </c>
      <c r="BH154" s="643">
        <f t="shared" si="386"/>
        <v>0</v>
      </c>
      <c r="BI154" s="643">
        <f t="shared" si="387"/>
        <v>0</v>
      </c>
      <c r="BJ154" s="643">
        <f t="shared" si="388"/>
        <v>0</v>
      </c>
      <c r="BK154" s="643">
        <f t="shared" si="389"/>
        <v>0</v>
      </c>
      <c r="BM154" s="644">
        <f t="shared" si="390"/>
        <v>0</v>
      </c>
      <c r="BN154" s="644">
        <f t="shared" si="391"/>
        <v>0</v>
      </c>
      <c r="BO154" s="644">
        <f t="shared" si="392"/>
        <v>0</v>
      </c>
      <c r="BP154" s="644">
        <f t="shared" si="393"/>
        <v>0</v>
      </c>
      <c r="BQ154" s="644">
        <f t="shared" si="394"/>
        <v>0</v>
      </c>
      <c r="BR154" s="644">
        <f t="shared" si="395"/>
        <v>2</v>
      </c>
      <c r="BS154" s="644">
        <f t="shared" si="396"/>
        <v>0</v>
      </c>
      <c r="BT154" s="644">
        <f t="shared" si="397"/>
        <v>0</v>
      </c>
      <c r="BU154" s="644">
        <f t="shared" si="398"/>
        <v>0</v>
      </c>
      <c r="BV154" s="644">
        <f t="shared" si="399"/>
        <v>0</v>
      </c>
    </row>
    <row r="155" spans="1:74" x14ac:dyDescent="0.2">
      <c r="A155" s="543">
        <v>152</v>
      </c>
      <c r="B155" s="543" t="s">
        <v>395</v>
      </c>
      <c r="C155" s="639">
        <v>847</v>
      </c>
      <c r="D155" s="639">
        <v>69.5</v>
      </c>
      <c r="E155" s="639">
        <v>63.6</v>
      </c>
      <c r="F155" s="639">
        <v>95.4</v>
      </c>
      <c r="G155" s="639">
        <v>92.6</v>
      </c>
      <c r="H155" s="639">
        <v>98.2</v>
      </c>
      <c r="I155" s="639">
        <v>324.8</v>
      </c>
      <c r="J155" s="639">
        <v>401</v>
      </c>
      <c r="K155" s="639">
        <v>96.5</v>
      </c>
      <c r="L155" s="639">
        <v>66.099999999999994</v>
      </c>
      <c r="M155" s="639">
        <v>789</v>
      </c>
      <c r="N155" s="639">
        <v>79.3</v>
      </c>
      <c r="O155" s="639">
        <v>71.400000000000006</v>
      </c>
      <c r="P155" s="639">
        <v>98.5</v>
      </c>
      <c r="Q155" s="639">
        <v>96.5</v>
      </c>
      <c r="R155" s="639">
        <v>99.4</v>
      </c>
      <c r="S155" s="639">
        <v>353.1</v>
      </c>
      <c r="T155" s="639">
        <v>440.7</v>
      </c>
      <c r="U155" s="639">
        <v>98.7</v>
      </c>
      <c r="V155" s="639">
        <v>72.400000000000006</v>
      </c>
      <c r="W155" s="639">
        <v>1636</v>
      </c>
      <c r="X155" s="639">
        <v>74.3</v>
      </c>
      <c r="Y155" s="639">
        <v>67.400000000000006</v>
      </c>
      <c r="Z155" s="639">
        <v>96.9</v>
      </c>
      <c r="AA155" s="639">
        <v>94.4</v>
      </c>
      <c r="AB155" s="639">
        <v>98.8</v>
      </c>
      <c r="AC155" s="639">
        <v>338.5</v>
      </c>
      <c r="AD155" s="639">
        <v>420.2</v>
      </c>
      <c r="AE155" s="639">
        <v>97.6</v>
      </c>
      <c r="AF155" s="639">
        <v>69.099999999999994</v>
      </c>
      <c r="AH155" s="643">
        <f t="shared" si="360"/>
        <v>0</v>
      </c>
      <c r="AI155" s="643">
        <f t="shared" si="361"/>
        <v>0</v>
      </c>
      <c r="AJ155" s="643">
        <f t="shared" si="362"/>
        <v>0</v>
      </c>
      <c r="AK155" s="643">
        <f t="shared" si="363"/>
        <v>0</v>
      </c>
      <c r="AL155" s="643">
        <f t="shared" si="364"/>
        <v>0</v>
      </c>
      <c r="AM155" s="643">
        <f t="shared" si="365"/>
        <v>0</v>
      </c>
      <c r="AN155" s="643">
        <f t="shared" si="366"/>
        <v>0</v>
      </c>
      <c r="AO155" s="643">
        <f t="shared" si="367"/>
        <v>0</v>
      </c>
      <c r="AP155" s="643">
        <f t="shared" si="368"/>
        <v>0</v>
      </c>
      <c r="AQ155" s="643">
        <f t="shared" si="369"/>
        <v>0</v>
      </c>
      <c r="AR155" s="643">
        <f t="shared" si="370"/>
        <v>0</v>
      </c>
      <c r="AS155" s="643">
        <f t="shared" si="371"/>
        <v>0</v>
      </c>
      <c r="AT155" s="643">
        <f t="shared" si="372"/>
        <v>0</v>
      </c>
      <c r="AU155" s="643">
        <f t="shared" si="373"/>
        <v>0</v>
      </c>
      <c r="AV155" s="643">
        <f t="shared" si="374"/>
        <v>0</v>
      </c>
      <c r="AW155" s="643">
        <f t="shared" si="375"/>
        <v>0</v>
      </c>
      <c r="AX155" s="643">
        <f t="shared" si="376"/>
        <v>0</v>
      </c>
      <c r="AY155" s="643">
        <f t="shared" si="377"/>
        <v>0</v>
      </c>
      <c r="AZ155" s="643">
        <f t="shared" si="378"/>
        <v>0</v>
      </c>
      <c r="BA155" s="643">
        <f t="shared" si="379"/>
        <v>0</v>
      </c>
      <c r="BB155" s="643">
        <f t="shared" si="380"/>
        <v>0</v>
      </c>
      <c r="BC155" s="643">
        <f t="shared" si="381"/>
        <v>0</v>
      </c>
      <c r="BD155" s="643">
        <f t="shared" si="382"/>
        <v>0</v>
      </c>
      <c r="BE155" s="643">
        <f t="shared" si="383"/>
        <v>0</v>
      </c>
      <c r="BF155" s="643">
        <f t="shared" si="384"/>
        <v>0</v>
      </c>
      <c r="BG155" s="643">
        <f t="shared" si="385"/>
        <v>0</v>
      </c>
      <c r="BH155" s="643">
        <f t="shared" si="386"/>
        <v>0</v>
      </c>
      <c r="BI155" s="643">
        <f t="shared" si="387"/>
        <v>0</v>
      </c>
      <c r="BJ155" s="643">
        <f t="shared" si="388"/>
        <v>0</v>
      </c>
      <c r="BK155" s="643">
        <f t="shared" si="389"/>
        <v>0</v>
      </c>
      <c r="BM155" s="644">
        <f t="shared" si="390"/>
        <v>0</v>
      </c>
      <c r="BN155" s="644">
        <f t="shared" si="391"/>
        <v>0</v>
      </c>
      <c r="BO155" s="644">
        <f t="shared" si="392"/>
        <v>0</v>
      </c>
      <c r="BP155" s="644">
        <f t="shared" si="393"/>
        <v>0</v>
      </c>
      <c r="BQ155" s="644">
        <f t="shared" si="394"/>
        <v>0</v>
      </c>
      <c r="BR155" s="644">
        <f t="shared" si="395"/>
        <v>0</v>
      </c>
      <c r="BS155" s="644">
        <f t="shared" si="396"/>
        <v>0</v>
      </c>
      <c r="BT155" s="644">
        <f t="shared" si="397"/>
        <v>0</v>
      </c>
      <c r="BU155" s="644">
        <f t="shared" si="398"/>
        <v>0</v>
      </c>
      <c r="BV155" s="644">
        <f t="shared" si="399"/>
        <v>0</v>
      </c>
    </row>
    <row r="156" spans="1:74" x14ac:dyDescent="0.2">
      <c r="A156" s="543">
        <v>153</v>
      </c>
      <c r="B156" s="543" t="s">
        <v>397</v>
      </c>
      <c r="C156" s="639">
        <v>914</v>
      </c>
      <c r="D156" s="639">
        <v>55.1</v>
      </c>
      <c r="E156" s="639">
        <v>44.6</v>
      </c>
      <c r="F156" s="639">
        <v>91</v>
      </c>
      <c r="G156" s="639">
        <v>87</v>
      </c>
      <c r="H156" s="639">
        <v>96.4</v>
      </c>
      <c r="I156" s="639">
        <v>281.7</v>
      </c>
      <c r="J156" s="639">
        <v>325.60000000000002</v>
      </c>
      <c r="K156" s="639">
        <v>94.6</v>
      </c>
      <c r="L156" s="639">
        <v>46.3</v>
      </c>
      <c r="M156" s="639">
        <v>1001</v>
      </c>
      <c r="N156" s="639">
        <v>64.400000000000006</v>
      </c>
      <c r="O156" s="639">
        <v>54.1</v>
      </c>
      <c r="P156" s="639">
        <v>95.2</v>
      </c>
      <c r="Q156" s="639">
        <v>91.6</v>
      </c>
      <c r="R156" s="639">
        <v>98.2</v>
      </c>
      <c r="S156" s="639">
        <v>309</v>
      </c>
      <c r="T156" s="639">
        <v>364.6</v>
      </c>
      <c r="U156" s="639">
        <v>97.6</v>
      </c>
      <c r="V156" s="639">
        <v>55.6</v>
      </c>
      <c r="W156" s="639">
        <v>1915</v>
      </c>
      <c r="X156" s="639">
        <v>60</v>
      </c>
      <c r="Y156" s="639">
        <v>49.6</v>
      </c>
      <c r="Z156" s="639">
        <v>93.2</v>
      </c>
      <c r="AA156" s="639">
        <v>89.4</v>
      </c>
      <c r="AB156" s="639">
        <v>97.3</v>
      </c>
      <c r="AC156" s="639">
        <v>296</v>
      </c>
      <c r="AD156" s="639">
        <v>346</v>
      </c>
      <c r="AE156" s="639">
        <v>96.2</v>
      </c>
      <c r="AF156" s="639">
        <v>51.2</v>
      </c>
      <c r="AH156" s="643">
        <f t="shared" si="360"/>
        <v>0</v>
      </c>
      <c r="AI156" s="643">
        <f t="shared" si="361"/>
        <v>0</v>
      </c>
      <c r="AJ156" s="643">
        <f t="shared" si="362"/>
        <v>0</v>
      </c>
      <c r="AK156" s="643">
        <f t="shared" si="363"/>
        <v>0</v>
      </c>
      <c r="AL156" s="643">
        <f t="shared" si="364"/>
        <v>0</v>
      </c>
      <c r="AM156" s="643">
        <f t="shared" si="365"/>
        <v>0</v>
      </c>
      <c r="AN156" s="643">
        <f t="shared" si="366"/>
        <v>0</v>
      </c>
      <c r="AO156" s="643">
        <f t="shared" si="367"/>
        <v>0</v>
      </c>
      <c r="AP156" s="643">
        <f t="shared" si="368"/>
        <v>0</v>
      </c>
      <c r="AQ156" s="643">
        <f t="shared" si="369"/>
        <v>0</v>
      </c>
      <c r="AR156" s="643">
        <f t="shared" si="370"/>
        <v>0</v>
      </c>
      <c r="AS156" s="643">
        <f t="shared" si="371"/>
        <v>0</v>
      </c>
      <c r="AT156" s="643">
        <f t="shared" si="372"/>
        <v>0</v>
      </c>
      <c r="AU156" s="643">
        <f t="shared" si="373"/>
        <v>0</v>
      </c>
      <c r="AV156" s="643">
        <f t="shared" si="374"/>
        <v>0</v>
      </c>
      <c r="AW156" s="643">
        <f t="shared" si="375"/>
        <v>0</v>
      </c>
      <c r="AX156" s="643">
        <f t="shared" si="376"/>
        <v>0</v>
      </c>
      <c r="AY156" s="643">
        <f t="shared" si="377"/>
        <v>0</v>
      </c>
      <c r="AZ156" s="643">
        <f t="shared" si="378"/>
        <v>0</v>
      </c>
      <c r="BA156" s="643">
        <f t="shared" si="379"/>
        <v>0</v>
      </c>
      <c r="BB156" s="643">
        <f t="shared" si="380"/>
        <v>0</v>
      </c>
      <c r="BC156" s="643">
        <f t="shared" si="381"/>
        <v>0</v>
      </c>
      <c r="BD156" s="643">
        <f t="shared" si="382"/>
        <v>0</v>
      </c>
      <c r="BE156" s="643">
        <f t="shared" si="383"/>
        <v>0</v>
      </c>
      <c r="BF156" s="643">
        <f t="shared" si="384"/>
        <v>0</v>
      </c>
      <c r="BG156" s="643">
        <f t="shared" si="385"/>
        <v>0</v>
      </c>
      <c r="BH156" s="643">
        <f t="shared" si="386"/>
        <v>0</v>
      </c>
      <c r="BI156" s="643">
        <f t="shared" si="387"/>
        <v>0</v>
      </c>
      <c r="BJ156" s="643">
        <f t="shared" si="388"/>
        <v>0</v>
      </c>
      <c r="BK156" s="643">
        <f t="shared" si="389"/>
        <v>0</v>
      </c>
      <c r="BM156" s="644">
        <f t="shared" si="390"/>
        <v>0</v>
      </c>
      <c r="BN156" s="644">
        <f t="shared" si="391"/>
        <v>0</v>
      </c>
      <c r="BO156" s="644">
        <f t="shared" si="392"/>
        <v>0</v>
      </c>
      <c r="BP156" s="644">
        <f t="shared" si="393"/>
        <v>0</v>
      </c>
      <c r="BQ156" s="644">
        <f t="shared" si="394"/>
        <v>0</v>
      </c>
      <c r="BR156" s="644">
        <f t="shared" si="395"/>
        <v>0</v>
      </c>
      <c r="BS156" s="644">
        <f t="shared" si="396"/>
        <v>0</v>
      </c>
      <c r="BT156" s="644">
        <f t="shared" si="397"/>
        <v>0</v>
      </c>
      <c r="BU156" s="644">
        <f t="shared" si="398"/>
        <v>0</v>
      </c>
      <c r="BV156" s="644">
        <f t="shared" si="399"/>
        <v>0</v>
      </c>
    </row>
    <row r="157" spans="1:74" x14ac:dyDescent="0.2">
      <c r="A157" s="543">
        <v>154</v>
      </c>
      <c r="B157" s="543" t="s">
        <v>399</v>
      </c>
      <c r="C157" s="639">
        <v>5550</v>
      </c>
      <c r="D157" s="639">
        <v>67.8</v>
      </c>
      <c r="E157" s="639">
        <v>59.2</v>
      </c>
      <c r="F157" s="639">
        <v>94.6</v>
      </c>
      <c r="G157" s="639">
        <v>92.3</v>
      </c>
      <c r="H157" s="639">
        <v>97.8</v>
      </c>
      <c r="I157" s="639">
        <v>316.89999999999998</v>
      </c>
      <c r="J157" s="639">
        <v>381.4</v>
      </c>
      <c r="K157" s="639">
        <v>95.6</v>
      </c>
      <c r="L157" s="639">
        <v>61.6</v>
      </c>
      <c r="M157" s="639">
        <v>5230</v>
      </c>
      <c r="N157" s="639">
        <v>77.5</v>
      </c>
      <c r="O157" s="639">
        <v>68.2</v>
      </c>
      <c r="P157" s="639">
        <v>96.3</v>
      </c>
      <c r="Q157" s="639">
        <v>94.5</v>
      </c>
      <c r="R157" s="639">
        <v>98.7</v>
      </c>
      <c r="S157" s="639">
        <v>341.6</v>
      </c>
      <c r="T157" s="639">
        <v>414.5</v>
      </c>
      <c r="U157" s="639">
        <v>97</v>
      </c>
      <c r="V157" s="639">
        <v>69.3</v>
      </c>
      <c r="W157" s="639">
        <v>10780</v>
      </c>
      <c r="X157" s="639">
        <v>72.5</v>
      </c>
      <c r="Y157" s="639">
        <v>63.6</v>
      </c>
      <c r="Z157" s="639">
        <v>95.4</v>
      </c>
      <c r="AA157" s="639">
        <v>93.4</v>
      </c>
      <c r="AB157" s="639">
        <v>98.2</v>
      </c>
      <c r="AC157" s="639">
        <v>328.9</v>
      </c>
      <c r="AD157" s="639">
        <v>397.5</v>
      </c>
      <c r="AE157" s="639">
        <v>96.3</v>
      </c>
      <c r="AF157" s="639">
        <v>65.400000000000006</v>
      </c>
      <c r="AH157" s="643">
        <f t="shared" si="360"/>
        <v>0</v>
      </c>
      <c r="AI157" s="643">
        <f t="shared" si="361"/>
        <v>0</v>
      </c>
      <c r="AJ157" s="643">
        <f t="shared" si="362"/>
        <v>0</v>
      </c>
      <c r="AK157" s="643">
        <f t="shared" si="363"/>
        <v>0</v>
      </c>
      <c r="AL157" s="643">
        <f t="shared" si="364"/>
        <v>0</v>
      </c>
      <c r="AM157" s="643">
        <f t="shared" si="365"/>
        <v>0</v>
      </c>
      <c r="AN157" s="643">
        <f t="shared" si="366"/>
        <v>0</v>
      </c>
      <c r="AO157" s="643">
        <f t="shared" si="367"/>
        <v>0</v>
      </c>
      <c r="AP157" s="643">
        <f t="shared" si="368"/>
        <v>0</v>
      </c>
      <c r="AQ157" s="643">
        <f t="shared" si="369"/>
        <v>0</v>
      </c>
      <c r="AR157" s="643">
        <f t="shared" si="370"/>
        <v>0</v>
      </c>
      <c r="AS157" s="643">
        <f t="shared" si="371"/>
        <v>0</v>
      </c>
      <c r="AT157" s="643">
        <f t="shared" si="372"/>
        <v>0</v>
      </c>
      <c r="AU157" s="643">
        <f t="shared" si="373"/>
        <v>0</v>
      </c>
      <c r="AV157" s="643">
        <f t="shared" si="374"/>
        <v>0</v>
      </c>
      <c r="AW157" s="643">
        <f t="shared" si="375"/>
        <v>0</v>
      </c>
      <c r="AX157" s="643">
        <f t="shared" si="376"/>
        <v>0</v>
      </c>
      <c r="AY157" s="643">
        <f t="shared" si="377"/>
        <v>0</v>
      </c>
      <c r="AZ157" s="643">
        <f t="shared" si="378"/>
        <v>0</v>
      </c>
      <c r="BA157" s="643">
        <f t="shared" si="379"/>
        <v>0</v>
      </c>
      <c r="BB157" s="643">
        <f t="shared" si="380"/>
        <v>0</v>
      </c>
      <c r="BC157" s="643">
        <f t="shared" si="381"/>
        <v>0</v>
      </c>
      <c r="BD157" s="643">
        <f t="shared" si="382"/>
        <v>0</v>
      </c>
      <c r="BE157" s="643">
        <f t="shared" si="383"/>
        <v>0</v>
      </c>
      <c r="BF157" s="643">
        <f t="shared" si="384"/>
        <v>0</v>
      </c>
      <c r="BG157" s="643">
        <f t="shared" si="385"/>
        <v>0</v>
      </c>
      <c r="BH157" s="643">
        <f t="shared" si="386"/>
        <v>0</v>
      </c>
      <c r="BI157" s="643">
        <f t="shared" si="387"/>
        <v>0</v>
      </c>
      <c r="BJ157" s="643">
        <f t="shared" si="388"/>
        <v>0</v>
      </c>
      <c r="BK157" s="643">
        <f t="shared" si="389"/>
        <v>0</v>
      </c>
      <c r="BM157" s="644">
        <f t="shared" si="390"/>
        <v>0</v>
      </c>
      <c r="BN157" s="644">
        <f t="shared" si="391"/>
        <v>0</v>
      </c>
      <c r="BO157" s="644">
        <f t="shared" si="392"/>
        <v>0</v>
      </c>
      <c r="BP157" s="644">
        <f t="shared" si="393"/>
        <v>0</v>
      </c>
      <c r="BQ157" s="644">
        <f t="shared" si="394"/>
        <v>0</v>
      </c>
      <c r="BR157" s="644">
        <f t="shared" si="395"/>
        <v>0</v>
      </c>
      <c r="BS157" s="644">
        <f t="shared" si="396"/>
        <v>0</v>
      </c>
      <c r="BT157" s="644">
        <f t="shared" si="397"/>
        <v>0</v>
      </c>
      <c r="BU157" s="644">
        <f t="shared" si="398"/>
        <v>0</v>
      </c>
      <c r="BV157" s="644">
        <f t="shared" si="399"/>
        <v>0</v>
      </c>
    </row>
    <row r="158" spans="1:74" x14ac:dyDescent="0.2">
      <c r="A158" s="543">
        <v>155</v>
      </c>
      <c r="B158" s="543" t="s">
        <v>401</v>
      </c>
      <c r="C158" s="639">
        <v>952</v>
      </c>
      <c r="D158" s="639">
        <v>65.900000000000006</v>
      </c>
      <c r="E158" s="639">
        <v>58.1</v>
      </c>
      <c r="F158" s="639">
        <v>96.6</v>
      </c>
      <c r="G158" s="639">
        <v>94.3</v>
      </c>
      <c r="H158" s="639">
        <v>98</v>
      </c>
      <c r="I158" s="639">
        <v>317.3</v>
      </c>
      <c r="J158" s="639">
        <v>395.9</v>
      </c>
      <c r="K158" s="639">
        <v>97</v>
      </c>
      <c r="L158" s="639">
        <v>60.1</v>
      </c>
      <c r="M158" s="639">
        <v>951</v>
      </c>
      <c r="N158" s="639">
        <v>75.8</v>
      </c>
      <c r="O158" s="639">
        <v>65.599999999999994</v>
      </c>
      <c r="P158" s="639">
        <v>97.5</v>
      </c>
      <c r="Q158" s="639">
        <v>95.5</v>
      </c>
      <c r="R158" s="639">
        <v>98.9</v>
      </c>
      <c r="S158" s="639">
        <v>340</v>
      </c>
      <c r="T158" s="639">
        <v>431.7</v>
      </c>
      <c r="U158" s="639">
        <v>98.8</v>
      </c>
      <c r="V158" s="639">
        <v>66.599999999999994</v>
      </c>
      <c r="W158" s="639">
        <v>1903</v>
      </c>
      <c r="X158" s="639">
        <v>70.8</v>
      </c>
      <c r="Y158" s="639">
        <v>61.8</v>
      </c>
      <c r="Z158" s="639">
        <v>97.1</v>
      </c>
      <c r="AA158" s="639">
        <v>94.9</v>
      </c>
      <c r="AB158" s="639">
        <v>98.5</v>
      </c>
      <c r="AC158" s="639">
        <v>328.7</v>
      </c>
      <c r="AD158" s="639">
        <v>413.7</v>
      </c>
      <c r="AE158" s="639">
        <v>97.9</v>
      </c>
      <c r="AF158" s="639">
        <v>63.3</v>
      </c>
      <c r="AH158" s="643">
        <f t="shared" si="360"/>
        <v>0</v>
      </c>
      <c r="AI158" s="643">
        <f t="shared" si="361"/>
        <v>0</v>
      </c>
      <c r="AJ158" s="643">
        <f t="shared" si="362"/>
        <v>0</v>
      </c>
      <c r="AK158" s="643">
        <f t="shared" si="363"/>
        <v>0</v>
      </c>
      <c r="AL158" s="643">
        <f t="shared" si="364"/>
        <v>0</v>
      </c>
      <c r="AM158" s="643">
        <f t="shared" si="365"/>
        <v>0</v>
      </c>
      <c r="AN158" s="643">
        <f t="shared" si="366"/>
        <v>0</v>
      </c>
      <c r="AO158" s="643">
        <f t="shared" si="367"/>
        <v>0</v>
      </c>
      <c r="AP158" s="643">
        <f t="shared" si="368"/>
        <v>0</v>
      </c>
      <c r="AQ158" s="643">
        <f t="shared" si="369"/>
        <v>0</v>
      </c>
      <c r="AR158" s="643">
        <f t="shared" si="370"/>
        <v>0</v>
      </c>
      <c r="AS158" s="643">
        <f t="shared" si="371"/>
        <v>0</v>
      </c>
      <c r="AT158" s="643">
        <f t="shared" si="372"/>
        <v>0</v>
      </c>
      <c r="AU158" s="643">
        <f t="shared" si="373"/>
        <v>0</v>
      </c>
      <c r="AV158" s="643">
        <f t="shared" si="374"/>
        <v>0</v>
      </c>
      <c r="AW158" s="643">
        <f t="shared" si="375"/>
        <v>0</v>
      </c>
      <c r="AX158" s="643">
        <f t="shared" si="376"/>
        <v>0</v>
      </c>
      <c r="AY158" s="643">
        <f t="shared" si="377"/>
        <v>0</v>
      </c>
      <c r="AZ158" s="643">
        <f t="shared" si="378"/>
        <v>0</v>
      </c>
      <c r="BA158" s="643">
        <f t="shared" si="379"/>
        <v>0</v>
      </c>
      <c r="BB158" s="643">
        <f t="shared" si="380"/>
        <v>0</v>
      </c>
      <c r="BC158" s="643">
        <f t="shared" si="381"/>
        <v>0</v>
      </c>
      <c r="BD158" s="643">
        <f t="shared" si="382"/>
        <v>0</v>
      </c>
      <c r="BE158" s="643">
        <f t="shared" si="383"/>
        <v>0</v>
      </c>
      <c r="BF158" s="643">
        <f t="shared" si="384"/>
        <v>0</v>
      </c>
      <c r="BG158" s="643">
        <f t="shared" si="385"/>
        <v>0</v>
      </c>
      <c r="BH158" s="643">
        <f t="shared" si="386"/>
        <v>0</v>
      </c>
      <c r="BI158" s="643">
        <f t="shared" si="387"/>
        <v>0</v>
      </c>
      <c r="BJ158" s="643">
        <f t="shared" si="388"/>
        <v>0</v>
      </c>
      <c r="BK158" s="643">
        <f t="shared" si="389"/>
        <v>0</v>
      </c>
      <c r="BM158" s="644">
        <f t="shared" si="390"/>
        <v>0</v>
      </c>
      <c r="BN158" s="644">
        <f t="shared" si="391"/>
        <v>0</v>
      </c>
      <c r="BO158" s="644">
        <f t="shared" si="392"/>
        <v>0</v>
      </c>
      <c r="BP158" s="644">
        <f t="shared" si="393"/>
        <v>0</v>
      </c>
      <c r="BQ158" s="644">
        <f t="shared" si="394"/>
        <v>0</v>
      </c>
      <c r="BR158" s="644">
        <f t="shared" si="395"/>
        <v>0</v>
      </c>
      <c r="BS158" s="644">
        <f t="shared" si="396"/>
        <v>0</v>
      </c>
      <c r="BT158" s="644">
        <f t="shared" si="397"/>
        <v>0</v>
      </c>
      <c r="BU158" s="644">
        <f t="shared" si="398"/>
        <v>0</v>
      </c>
      <c r="BV158" s="644">
        <f t="shared" si="399"/>
        <v>0</v>
      </c>
    </row>
    <row r="159" spans="1:74" x14ac:dyDescent="0.2">
      <c r="A159" s="543">
        <v>156</v>
      </c>
      <c r="B159" s="543" t="s">
        <v>403</v>
      </c>
      <c r="C159" s="639">
        <v>4193</v>
      </c>
      <c r="D159" s="639">
        <v>63.9</v>
      </c>
      <c r="E159" s="639">
        <v>55.3</v>
      </c>
      <c r="F159" s="639">
        <v>93.8</v>
      </c>
      <c r="G159" s="639">
        <v>91.1</v>
      </c>
      <c r="H159" s="639">
        <v>97.3</v>
      </c>
      <c r="I159" s="639">
        <v>307.7</v>
      </c>
      <c r="J159" s="639">
        <v>369.1</v>
      </c>
      <c r="K159" s="639">
        <v>94.6</v>
      </c>
      <c r="L159" s="639">
        <v>57.9</v>
      </c>
      <c r="M159" s="639">
        <v>3957</v>
      </c>
      <c r="N159" s="639">
        <v>73.7</v>
      </c>
      <c r="O159" s="639">
        <v>63.8</v>
      </c>
      <c r="P159" s="639">
        <v>95.4</v>
      </c>
      <c r="Q159" s="639">
        <v>93.1</v>
      </c>
      <c r="R159" s="639">
        <v>98.3</v>
      </c>
      <c r="S159" s="639">
        <v>331.3</v>
      </c>
      <c r="T159" s="639">
        <v>401.8</v>
      </c>
      <c r="U159" s="639">
        <v>95.6</v>
      </c>
      <c r="V159" s="639">
        <v>65</v>
      </c>
      <c r="W159" s="639">
        <v>8150</v>
      </c>
      <c r="X159" s="639">
        <v>68.7</v>
      </c>
      <c r="Y159" s="639">
        <v>59.4</v>
      </c>
      <c r="Z159" s="639">
        <v>94.6</v>
      </c>
      <c r="AA159" s="639">
        <v>92</v>
      </c>
      <c r="AB159" s="639">
        <v>97.8</v>
      </c>
      <c r="AC159" s="639">
        <v>319.10000000000002</v>
      </c>
      <c r="AD159" s="639">
        <v>385</v>
      </c>
      <c r="AE159" s="639">
        <v>95.1</v>
      </c>
      <c r="AF159" s="639">
        <v>61.3</v>
      </c>
      <c r="AH159" s="643">
        <f t="shared" si="360"/>
        <v>0</v>
      </c>
      <c r="AI159" s="643">
        <f t="shared" si="361"/>
        <v>0</v>
      </c>
      <c r="AJ159" s="643">
        <f t="shared" si="362"/>
        <v>0</v>
      </c>
      <c r="AK159" s="643">
        <f t="shared" si="363"/>
        <v>0</v>
      </c>
      <c r="AL159" s="643">
        <f t="shared" si="364"/>
        <v>0</v>
      </c>
      <c r="AM159" s="643">
        <f t="shared" si="365"/>
        <v>0</v>
      </c>
      <c r="AN159" s="643">
        <f t="shared" si="366"/>
        <v>0</v>
      </c>
      <c r="AO159" s="643">
        <f t="shared" si="367"/>
        <v>0</v>
      </c>
      <c r="AP159" s="643">
        <f t="shared" si="368"/>
        <v>0</v>
      </c>
      <c r="AQ159" s="643">
        <f t="shared" si="369"/>
        <v>0</v>
      </c>
      <c r="AR159" s="643">
        <f t="shared" si="370"/>
        <v>0</v>
      </c>
      <c r="AS159" s="643">
        <f t="shared" si="371"/>
        <v>0</v>
      </c>
      <c r="AT159" s="643">
        <f t="shared" si="372"/>
        <v>0</v>
      </c>
      <c r="AU159" s="643">
        <f t="shared" si="373"/>
        <v>0</v>
      </c>
      <c r="AV159" s="643">
        <f t="shared" si="374"/>
        <v>0</v>
      </c>
      <c r="AW159" s="643">
        <f t="shared" si="375"/>
        <v>0</v>
      </c>
      <c r="AX159" s="643">
        <f t="shared" si="376"/>
        <v>0</v>
      </c>
      <c r="AY159" s="643">
        <f t="shared" si="377"/>
        <v>0</v>
      </c>
      <c r="AZ159" s="643">
        <f t="shared" si="378"/>
        <v>0</v>
      </c>
      <c r="BA159" s="643">
        <f t="shared" si="379"/>
        <v>0</v>
      </c>
      <c r="BB159" s="643">
        <f t="shared" si="380"/>
        <v>0</v>
      </c>
      <c r="BC159" s="643">
        <f t="shared" si="381"/>
        <v>0</v>
      </c>
      <c r="BD159" s="643">
        <f t="shared" si="382"/>
        <v>0</v>
      </c>
      <c r="BE159" s="643">
        <f t="shared" si="383"/>
        <v>0</v>
      </c>
      <c r="BF159" s="643">
        <f t="shared" si="384"/>
        <v>0</v>
      </c>
      <c r="BG159" s="643">
        <f t="shared" si="385"/>
        <v>0</v>
      </c>
      <c r="BH159" s="643">
        <f t="shared" si="386"/>
        <v>0</v>
      </c>
      <c r="BI159" s="643">
        <f t="shared" si="387"/>
        <v>0</v>
      </c>
      <c r="BJ159" s="643">
        <f t="shared" si="388"/>
        <v>0</v>
      </c>
      <c r="BK159" s="643">
        <f t="shared" si="389"/>
        <v>0</v>
      </c>
      <c r="BM159" s="644">
        <f t="shared" si="390"/>
        <v>0</v>
      </c>
      <c r="BN159" s="644">
        <f t="shared" si="391"/>
        <v>0</v>
      </c>
      <c r="BO159" s="644">
        <f t="shared" si="392"/>
        <v>0</v>
      </c>
      <c r="BP159" s="644">
        <f t="shared" si="393"/>
        <v>0</v>
      </c>
      <c r="BQ159" s="644">
        <f t="shared" si="394"/>
        <v>0</v>
      </c>
      <c r="BR159" s="644">
        <f t="shared" si="395"/>
        <v>0</v>
      </c>
      <c r="BS159" s="644">
        <f t="shared" si="396"/>
        <v>0</v>
      </c>
      <c r="BT159" s="644">
        <f t="shared" si="397"/>
        <v>0</v>
      </c>
      <c r="BU159" s="644">
        <f t="shared" si="398"/>
        <v>0</v>
      </c>
      <c r="BV159" s="644">
        <f t="shared" si="399"/>
        <v>0</v>
      </c>
    </row>
    <row r="160" spans="1:74" x14ac:dyDescent="0.2">
      <c r="A160" s="543">
        <v>157</v>
      </c>
      <c r="B160" s="543" t="s">
        <v>405</v>
      </c>
      <c r="C160" s="639">
        <v>806</v>
      </c>
      <c r="D160" s="639">
        <v>68.7</v>
      </c>
      <c r="E160" s="639">
        <v>62</v>
      </c>
      <c r="F160" s="639">
        <v>95.7</v>
      </c>
      <c r="G160" s="639">
        <v>94.2</v>
      </c>
      <c r="H160" s="639">
        <v>97.3</v>
      </c>
      <c r="I160" s="639">
        <v>316.89999999999998</v>
      </c>
      <c r="J160" s="639">
        <v>372.4</v>
      </c>
      <c r="K160" s="639">
        <v>96.3</v>
      </c>
      <c r="L160" s="639">
        <v>65.099999999999994</v>
      </c>
      <c r="M160" s="639">
        <v>729</v>
      </c>
      <c r="N160" s="639">
        <v>77.2</v>
      </c>
      <c r="O160" s="639">
        <v>66.099999999999994</v>
      </c>
      <c r="P160" s="639">
        <v>97.5</v>
      </c>
      <c r="Q160" s="639">
        <v>95.2</v>
      </c>
      <c r="R160" s="639">
        <v>99.2</v>
      </c>
      <c r="S160" s="639">
        <v>334.3</v>
      </c>
      <c r="T160" s="639">
        <v>403.9</v>
      </c>
      <c r="U160" s="639">
        <v>98.2</v>
      </c>
      <c r="V160" s="639">
        <v>67.8</v>
      </c>
      <c r="W160" s="639">
        <v>1535</v>
      </c>
      <c r="X160" s="639">
        <v>72.8</v>
      </c>
      <c r="Y160" s="639">
        <v>64</v>
      </c>
      <c r="Z160" s="639">
        <v>96.5</v>
      </c>
      <c r="AA160" s="639">
        <v>94.7</v>
      </c>
      <c r="AB160" s="639">
        <v>98.2</v>
      </c>
      <c r="AC160" s="639">
        <v>325.10000000000002</v>
      </c>
      <c r="AD160" s="639">
        <v>387.4</v>
      </c>
      <c r="AE160" s="639">
        <v>97.2</v>
      </c>
      <c r="AF160" s="639">
        <v>66.400000000000006</v>
      </c>
      <c r="AH160" s="643">
        <f t="shared" si="360"/>
        <v>0</v>
      </c>
      <c r="AI160" s="643">
        <f t="shared" si="361"/>
        <v>0</v>
      </c>
      <c r="AJ160" s="643">
        <f t="shared" si="362"/>
        <v>0</v>
      </c>
      <c r="AK160" s="643">
        <f t="shared" si="363"/>
        <v>0</v>
      </c>
      <c r="AL160" s="643">
        <f t="shared" si="364"/>
        <v>0</v>
      </c>
      <c r="AM160" s="643">
        <f t="shared" si="365"/>
        <v>0</v>
      </c>
      <c r="AN160" s="643">
        <f t="shared" si="366"/>
        <v>0</v>
      </c>
      <c r="AO160" s="643">
        <f t="shared" si="367"/>
        <v>0</v>
      </c>
      <c r="AP160" s="643">
        <f t="shared" si="368"/>
        <v>0</v>
      </c>
      <c r="AQ160" s="643">
        <f t="shared" si="369"/>
        <v>0</v>
      </c>
      <c r="AR160" s="643">
        <f t="shared" si="370"/>
        <v>0</v>
      </c>
      <c r="AS160" s="643">
        <f t="shared" si="371"/>
        <v>0</v>
      </c>
      <c r="AT160" s="643">
        <f t="shared" si="372"/>
        <v>0</v>
      </c>
      <c r="AU160" s="643">
        <f t="shared" si="373"/>
        <v>0</v>
      </c>
      <c r="AV160" s="643">
        <f t="shared" si="374"/>
        <v>0</v>
      </c>
      <c r="AW160" s="643">
        <f t="shared" si="375"/>
        <v>0</v>
      </c>
      <c r="AX160" s="643">
        <f t="shared" si="376"/>
        <v>0</v>
      </c>
      <c r="AY160" s="643">
        <f t="shared" si="377"/>
        <v>0</v>
      </c>
      <c r="AZ160" s="643">
        <f t="shared" si="378"/>
        <v>0</v>
      </c>
      <c r="BA160" s="643">
        <f t="shared" si="379"/>
        <v>0</v>
      </c>
      <c r="BB160" s="643">
        <f t="shared" si="380"/>
        <v>0</v>
      </c>
      <c r="BC160" s="643">
        <f t="shared" si="381"/>
        <v>0</v>
      </c>
      <c r="BD160" s="643">
        <f t="shared" si="382"/>
        <v>0</v>
      </c>
      <c r="BE160" s="643">
        <f t="shared" si="383"/>
        <v>0</v>
      </c>
      <c r="BF160" s="643">
        <f t="shared" si="384"/>
        <v>0</v>
      </c>
      <c r="BG160" s="643">
        <f t="shared" si="385"/>
        <v>0</v>
      </c>
      <c r="BH160" s="643">
        <f t="shared" si="386"/>
        <v>0</v>
      </c>
      <c r="BI160" s="643">
        <f t="shared" si="387"/>
        <v>0</v>
      </c>
      <c r="BJ160" s="643">
        <f t="shared" si="388"/>
        <v>0</v>
      </c>
      <c r="BK160" s="643">
        <f t="shared" si="389"/>
        <v>0</v>
      </c>
      <c r="BM160" s="644">
        <f t="shared" si="390"/>
        <v>0</v>
      </c>
      <c r="BN160" s="644">
        <f t="shared" si="391"/>
        <v>0</v>
      </c>
      <c r="BO160" s="644">
        <f t="shared" si="392"/>
        <v>0</v>
      </c>
      <c r="BP160" s="644">
        <f t="shared" si="393"/>
        <v>0</v>
      </c>
      <c r="BQ160" s="644">
        <f t="shared" si="394"/>
        <v>0</v>
      </c>
      <c r="BR160" s="644">
        <f t="shared" si="395"/>
        <v>0</v>
      </c>
      <c r="BS160" s="644">
        <f t="shared" si="396"/>
        <v>0</v>
      </c>
      <c r="BT160" s="644">
        <f t="shared" si="397"/>
        <v>0</v>
      </c>
      <c r="BU160" s="644">
        <f t="shared" si="398"/>
        <v>0</v>
      </c>
      <c r="BV160" s="644">
        <f t="shared" si="399"/>
        <v>0</v>
      </c>
    </row>
    <row r="161" spans="1:74" x14ac:dyDescent="0.2">
      <c r="A161" s="543">
        <v>158</v>
      </c>
      <c r="B161" s="543" t="s">
        <v>407</v>
      </c>
      <c r="C161" s="639">
        <v>876</v>
      </c>
      <c r="D161" s="639">
        <v>69.599999999999994</v>
      </c>
      <c r="E161" s="639">
        <v>61.9</v>
      </c>
      <c r="F161" s="639">
        <v>96.6</v>
      </c>
      <c r="G161" s="639">
        <v>94.1</v>
      </c>
      <c r="H161" s="639">
        <v>98.9</v>
      </c>
      <c r="I161" s="639">
        <v>324.3</v>
      </c>
      <c r="J161" s="639">
        <v>408</v>
      </c>
      <c r="K161" s="639">
        <v>95.7</v>
      </c>
      <c r="L161" s="639">
        <v>64.8</v>
      </c>
      <c r="M161" s="639">
        <v>755</v>
      </c>
      <c r="N161" s="639">
        <v>82.6</v>
      </c>
      <c r="O161" s="639">
        <v>73.5</v>
      </c>
      <c r="P161" s="639">
        <v>98.1</v>
      </c>
      <c r="Q161" s="639">
        <v>96.7</v>
      </c>
      <c r="R161" s="639">
        <v>98.9</v>
      </c>
      <c r="S161" s="639">
        <v>352.8</v>
      </c>
      <c r="T161" s="639">
        <v>452.3</v>
      </c>
      <c r="U161" s="639">
        <v>97.5</v>
      </c>
      <c r="V161" s="639">
        <v>74.599999999999994</v>
      </c>
      <c r="W161" s="639">
        <v>1631</v>
      </c>
      <c r="X161" s="639">
        <v>75.7</v>
      </c>
      <c r="Y161" s="639">
        <v>67.3</v>
      </c>
      <c r="Z161" s="639">
        <v>97.3</v>
      </c>
      <c r="AA161" s="639">
        <v>95.3</v>
      </c>
      <c r="AB161" s="639">
        <v>98.9</v>
      </c>
      <c r="AC161" s="639">
        <v>337.5</v>
      </c>
      <c r="AD161" s="639">
        <v>428.5</v>
      </c>
      <c r="AE161" s="639">
        <v>96.5</v>
      </c>
      <c r="AF161" s="639">
        <v>69.3</v>
      </c>
      <c r="AH161" s="643">
        <f t="shared" si="360"/>
        <v>0</v>
      </c>
      <c r="AI161" s="643">
        <f t="shared" si="361"/>
        <v>0</v>
      </c>
      <c r="AJ161" s="643">
        <f t="shared" si="362"/>
        <v>0</v>
      </c>
      <c r="AK161" s="643">
        <f t="shared" si="363"/>
        <v>0</v>
      </c>
      <c r="AL161" s="643">
        <f t="shared" si="364"/>
        <v>0</v>
      </c>
      <c r="AM161" s="643">
        <f t="shared" si="365"/>
        <v>0</v>
      </c>
      <c r="AN161" s="643">
        <f t="shared" si="366"/>
        <v>0</v>
      </c>
      <c r="AO161" s="643">
        <f t="shared" si="367"/>
        <v>0</v>
      </c>
      <c r="AP161" s="643">
        <f t="shared" si="368"/>
        <v>0</v>
      </c>
      <c r="AQ161" s="643">
        <f t="shared" si="369"/>
        <v>0</v>
      </c>
      <c r="AR161" s="643">
        <f t="shared" si="370"/>
        <v>0</v>
      </c>
      <c r="AS161" s="643">
        <f t="shared" si="371"/>
        <v>0</v>
      </c>
      <c r="AT161" s="643">
        <f t="shared" si="372"/>
        <v>0</v>
      </c>
      <c r="AU161" s="643">
        <f t="shared" si="373"/>
        <v>0</v>
      </c>
      <c r="AV161" s="643">
        <f t="shared" si="374"/>
        <v>0</v>
      </c>
      <c r="AW161" s="643">
        <f t="shared" si="375"/>
        <v>0</v>
      </c>
      <c r="AX161" s="643">
        <f t="shared" si="376"/>
        <v>0</v>
      </c>
      <c r="AY161" s="643">
        <f t="shared" si="377"/>
        <v>0</v>
      </c>
      <c r="AZ161" s="643">
        <f t="shared" si="378"/>
        <v>0</v>
      </c>
      <c r="BA161" s="643">
        <f t="shared" si="379"/>
        <v>0</v>
      </c>
      <c r="BB161" s="643">
        <f t="shared" si="380"/>
        <v>0</v>
      </c>
      <c r="BC161" s="643">
        <f t="shared" si="381"/>
        <v>0</v>
      </c>
      <c r="BD161" s="643">
        <f t="shared" si="382"/>
        <v>0</v>
      </c>
      <c r="BE161" s="643">
        <f t="shared" si="383"/>
        <v>0</v>
      </c>
      <c r="BF161" s="643">
        <f t="shared" si="384"/>
        <v>0</v>
      </c>
      <c r="BG161" s="643">
        <f t="shared" si="385"/>
        <v>0</v>
      </c>
      <c r="BH161" s="643">
        <f t="shared" si="386"/>
        <v>0</v>
      </c>
      <c r="BI161" s="643">
        <f t="shared" si="387"/>
        <v>0</v>
      </c>
      <c r="BJ161" s="643">
        <f t="shared" si="388"/>
        <v>0</v>
      </c>
      <c r="BK161" s="643">
        <f t="shared" si="389"/>
        <v>0</v>
      </c>
      <c r="BM161" s="644">
        <f t="shared" si="390"/>
        <v>0</v>
      </c>
      <c r="BN161" s="644">
        <f t="shared" si="391"/>
        <v>0</v>
      </c>
      <c r="BO161" s="644">
        <f t="shared" si="392"/>
        <v>0</v>
      </c>
      <c r="BP161" s="644">
        <f t="shared" si="393"/>
        <v>0</v>
      </c>
      <c r="BQ161" s="644">
        <f t="shared" si="394"/>
        <v>0</v>
      </c>
      <c r="BR161" s="644">
        <f t="shared" si="395"/>
        <v>0</v>
      </c>
      <c r="BS161" s="644">
        <f t="shared" si="396"/>
        <v>0</v>
      </c>
      <c r="BT161" s="644">
        <f t="shared" si="397"/>
        <v>0</v>
      </c>
      <c r="BU161" s="644">
        <f t="shared" si="398"/>
        <v>0</v>
      </c>
      <c r="BV161" s="644">
        <f t="shared" si="399"/>
        <v>0</v>
      </c>
    </row>
    <row r="162" spans="1:74" x14ac:dyDescent="0.2">
      <c r="A162" s="543">
        <v>159</v>
      </c>
      <c r="B162" s="543"/>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639"/>
      <c r="AF162" s="639"/>
    </row>
    <row r="163" spans="1:74" x14ac:dyDescent="0.2">
      <c r="A163" s="543">
        <v>160</v>
      </c>
      <c r="B163" s="543" t="s">
        <v>524</v>
      </c>
      <c r="C163" s="639">
        <v>27527</v>
      </c>
      <c r="D163" s="639">
        <v>60.5</v>
      </c>
      <c r="E163" s="639">
        <v>52</v>
      </c>
      <c r="F163" s="639">
        <v>93.3</v>
      </c>
      <c r="G163" s="639">
        <v>90.6</v>
      </c>
      <c r="H163" s="639">
        <v>97.8</v>
      </c>
      <c r="I163" s="639">
        <v>299.89999999999998</v>
      </c>
      <c r="J163" s="639">
        <v>355.9</v>
      </c>
      <c r="K163" s="639">
        <v>94.8</v>
      </c>
      <c r="L163" s="639">
        <v>55.1</v>
      </c>
      <c r="M163" s="639">
        <v>26438</v>
      </c>
      <c r="N163" s="639">
        <v>72.7</v>
      </c>
      <c r="O163" s="639">
        <v>62.4</v>
      </c>
      <c r="P163" s="639">
        <v>96</v>
      </c>
      <c r="Q163" s="639">
        <v>93.6</v>
      </c>
      <c r="R163" s="639">
        <v>98.8</v>
      </c>
      <c r="S163" s="639">
        <v>328.3</v>
      </c>
      <c r="T163" s="639">
        <v>396.8</v>
      </c>
      <c r="U163" s="639">
        <v>96.8</v>
      </c>
      <c r="V163" s="639">
        <v>64.099999999999994</v>
      </c>
      <c r="W163" s="639">
        <v>53965</v>
      </c>
      <c r="X163" s="639">
        <v>66.400000000000006</v>
      </c>
      <c r="Y163" s="639">
        <v>57.1</v>
      </c>
      <c r="Z163" s="639">
        <v>94.6</v>
      </c>
      <c r="AA163" s="639">
        <v>92</v>
      </c>
      <c r="AB163" s="639">
        <v>98.3</v>
      </c>
      <c r="AC163" s="639">
        <v>313.8</v>
      </c>
      <c r="AD163" s="639">
        <v>376</v>
      </c>
      <c r="AE163" s="639">
        <v>95.8</v>
      </c>
      <c r="AF163" s="639">
        <v>59.5</v>
      </c>
      <c r="AH163" s="643">
        <f t="shared" ref="AH163:AH179" si="400">IF(C163="x",1,0)</f>
        <v>0</v>
      </c>
      <c r="AI163" s="643">
        <f t="shared" ref="AI163:AI179" si="401">IF(D163="x",1,0)</f>
        <v>0</v>
      </c>
      <c r="AJ163" s="643">
        <f t="shared" ref="AJ163:AJ179" si="402">IF(E163="x",1,0)</f>
        <v>0</v>
      </c>
      <c r="AK163" s="643">
        <f t="shared" ref="AK163:AK179" si="403">IF(F163="x",1,0)</f>
        <v>0</v>
      </c>
      <c r="AL163" s="643">
        <f t="shared" ref="AL163:AL179" si="404">IF(G163="x",1,0)</f>
        <v>0</v>
      </c>
      <c r="AM163" s="643">
        <f t="shared" ref="AM163:AM179" si="405">IF(H163="x",1,0)</f>
        <v>0</v>
      </c>
      <c r="AN163" s="643">
        <f t="shared" ref="AN163:AN179" si="406">IF(I163="x",1,0)</f>
        <v>0</v>
      </c>
      <c r="AO163" s="643">
        <f t="shared" ref="AO163:AO179" si="407">IF(J163="x",1,0)</f>
        <v>0</v>
      </c>
      <c r="AP163" s="643">
        <f t="shared" ref="AP163:AP179" si="408">IF(K163="x",1,0)</f>
        <v>0</v>
      </c>
      <c r="AQ163" s="643">
        <f t="shared" ref="AQ163:AQ179" si="409">IF(L163="x",1,0)</f>
        <v>0</v>
      </c>
      <c r="AR163" s="643">
        <f t="shared" ref="AR163:AR179" si="410">IF(M163="x",1,0)</f>
        <v>0</v>
      </c>
      <c r="AS163" s="643">
        <f t="shared" ref="AS163:AS179" si="411">IF(N163="x",1,0)</f>
        <v>0</v>
      </c>
      <c r="AT163" s="643">
        <f t="shared" ref="AT163:AT179" si="412">IF(O163="x",1,0)</f>
        <v>0</v>
      </c>
      <c r="AU163" s="643">
        <f t="shared" ref="AU163:AU179" si="413">IF(P163="x",1,0)</f>
        <v>0</v>
      </c>
      <c r="AV163" s="643">
        <f t="shared" ref="AV163:AV179" si="414">IF(Q163="x",1,0)</f>
        <v>0</v>
      </c>
      <c r="AW163" s="643">
        <f t="shared" ref="AW163:AW179" si="415">IF(R163="x",1,0)</f>
        <v>0</v>
      </c>
      <c r="AX163" s="643">
        <f t="shared" ref="AX163:AX179" si="416">IF(S163="x",1,0)</f>
        <v>0</v>
      </c>
      <c r="AY163" s="643">
        <f t="shared" ref="AY163:AY179" si="417">IF(T163="x",1,0)</f>
        <v>0</v>
      </c>
      <c r="AZ163" s="643">
        <f t="shared" ref="AZ163:AZ179" si="418">IF(U163="x",1,0)</f>
        <v>0</v>
      </c>
      <c r="BA163" s="643">
        <f t="shared" ref="BA163:BA179" si="419">IF(V163="x",1,0)</f>
        <v>0</v>
      </c>
      <c r="BB163" s="643">
        <f t="shared" ref="BB163:BB179" si="420">IF(W163="x",1,0)</f>
        <v>0</v>
      </c>
      <c r="BC163" s="643">
        <f t="shared" ref="BC163:BC179" si="421">IF(X163="x",1,0)</f>
        <v>0</v>
      </c>
      <c r="BD163" s="643">
        <f t="shared" ref="BD163:BD179" si="422">IF(Y163="x",1,0)</f>
        <v>0</v>
      </c>
      <c r="BE163" s="643">
        <f t="shared" ref="BE163:BE179" si="423">IF(Z163="x",1,0)</f>
        <v>0</v>
      </c>
      <c r="BF163" s="643">
        <f t="shared" ref="BF163:BF179" si="424">IF(AA163="x",1,0)</f>
        <v>0</v>
      </c>
      <c r="BG163" s="643">
        <f t="shared" ref="BG163:BG179" si="425">IF(AB163="x",1,0)</f>
        <v>0</v>
      </c>
      <c r="BH163" s="643">
        <f t="shared" ref="BH163:BH179" si="426">IF(AC163="x",1,0)</f>
        <v>0</v>
      </c>
      <c r="BI163" s="643">
        <f t="shared" ref="BI163:BI179" si="427">IF(AD163="x",1,0)</f>
        <v>0</v>
      </c>
      <c r="BJ163" s="643">
        <f t="shared" ref="BJ163:BJ179" si="428">IF(AE163="x",1,0)</f>
        <v>0</v>
      </c>
      <c r="BK163" s="643">
        <f t="shared" ref="BK163:BK179" si="429">IF(AF163="x",1,0)</f>
        <v>0</v>
      </c>
      <c r="BM163" s="644">
        <f t="shared" ref="BM163:BM179" si="430">SUM(BB163,AR163,AH163)</f>
        <v>0</v>
      </c>
      <c r="BN163" s="644">
        <f t="shared" ref="BN163:BN179" si="431">SUM(BC163,AS163,AI163)</f>
        <v>0</v>
      </c>
      <c r="BO163" s="644">
        <f t="shared" ref="BO163:BO179" si="432">SUM(BD163,AT163,AJ163)</f>
        <v>0</v>
      </c>
      <c r="BP163" s="644">
        <f t="shared" ref="BP163:BP179" si="433">SUM(BE163,AU163,AK163)</f>
        <v>0</v>
      </c>
      <c r="BQ163" s="644">
        <f t="shared" ref="BQ163:BQ179" si="434">SUM(BF163,AV163,AL163)</f>
        <v>0</v>
      </c>
      <c r="BR163" s="644">
        <f t="shared" ref="BR163:BR179" si="435">SUM(BG163,AW163,AM163)</f>
        <v>0</v>
      </c>
      <c r="BS163" s="644">
        <f t="shared" ref="BS163:BS179" si="436">SUM(BH163,AX163,AN163)</f>
        <v>0</v>
      </c>
      <c r="BT163" s="644">
        <f t="shared" ref="BT163:BT179" si="437">SUM(BI163,AY163,AO163)</f>
        <v>0</v>
      </c>
      <c r="BU163" s="644">
        <f t="shared" ref="BU163:BU179" si="438">SUM(BJ163,AZ163,AP163)</f>
        <v>0</v>
      </c>
      <c r="BV163" s="644">
        <f t="shared" ref="BV163:BV179" si="439">SUM(BK163,BA163,AQ163)</f>
        <v>0</v>
      </c>
    </row>
    <row r="164" spans="1:74" x14ac:dyDescent="0.2">
      <c r="A164" s="543">
        <v>161</v>
      </c>
      <c r="B164" s="543" t="s">
        <v>412</v>
      </c>
      <c r="C164" s="639">
        <v>996</v>
      </c>
      <c r="D164" s="639">
        <v>64.900000000000006</v>
      </c>
      <c r="E164" s="639">
        <v>56.9</v>
      </c>
      <c r="F164" s="639">
        <v>93.4</v>
      </c>
      <c r="G164" s="639">
        <v>90.9</v>
      </c>
      <c r="H164" s="639">
        <v>97.6</v>
      </c>
      <c r="I164" s="639">
        <v>305.2</v>
      </c>
      <c r="J164" s="639">
        <v>351.9</v>
      </c>
      <c r="K164" s="639">
        <v>94.1</v>
      </c>
      <c r="L164" s="639">
        <v>60.7</v>
      </c>
      <c r="M164" s="639">
        <v>1033</v>
      </c>
      <c r="N164" s="639">
        <v>75.599999999999994</v>
      </c>
      <c r="O164" s="639">
        <v>66.7</v>
      </c>
      <c r="P164" s="639">
        <v>94.9</v>
      </c>
      <c r="Q164" s="639">
        <v>93.7</v>
      </c>
      <c r="R164" s="639">
        <v>97.7</v>
      </c>
      <c r="S164" s="639">
        <v>331.2</v>
      </c>
      <c r="T164" s="639">
        <v>389.9</v>
      </c>
      <c r="U164" s="639">
        <v>96.1</v>
      </c>
      <c r="V164" s="639">
        <v>68.2</v>
      </c>
      <c r="W164" s="639">
        <v>2029</v>
      </c>
      <c r="X164" s="639">
        <v>70.3</v>
      </c>
      <c r="Y164" s="639">
        <v>61.9</v>
      </c>
      <c r="Z164" s="639">
        <v>94.1</v>
      </c>
      <c r="AA164" s="639">
        <v>92.3</v>
      </c>
      <c r="AB164" s="639">
        <v>97.6</v>
      </c>
      <c r="AC164" s="639">
        <v>318.5</v>
      </c>
      <c r="AD164" s="639">
        <v>371.2</v>
      </c>
      <c r="AE164" s="639">
        <v>95.1</v>
      </c>
      <c r="AF164" s="639">
        <v>64.5</v>
      </c>
      <c r="AH164" s="643">
        <f t="shared" si="400"/>
        <v>0</v>
      </c>
      <c r="AI164" s="643">
        <f t="shared" si="401"/>
        <v>0</v>
      </c>
      <c r="AJ164" s="643">
        <f t="shared" si="402"/>
        <v>0</v>
      </c>
      <c r="AK164" s="643">
        <f t="shared" si="403"/>
        <v>0</v>
      </c>
      <c r="AL164" s="643">
        <f t="shared" si="404"/>
        <v>0</v>
      </c>
      <c r="AM164" s="643">
        <f t="shared" si="405"/>
        <v>0</v>
      </c>
      <c r="AN164" s="643">
        <f t="shared" si="406"/>
        <v>0</v>
      </c>
      <c r="AO164" s="643">
        <f t="shared" si="407"/>
        <v>0</v>
      </c>
      <c r="AP164" s="643">
        <f t="shared" si="408"/>
        <v>0</v>
      </c>
      <c r="AQ164" s="643">
        <f t="shared" si="409"/>
        <v>0</v>
      </c>
      <c r="AR164" s="643">
        <f t="shared" si="410"/>
        <v>0</v>
      </c>
      <c r="AS164" s="643">
        <f t="shared" si="411"/>
        <v>0</v>
      </c>
      <c r="AT164" s="643">
        <f t="shared" si="412"/>
        <v>0</v>
      </c>
      <c r="AU164" s="643">
        <f t="shared" si="413"/>
        <v>0</v>
      </c>
      <c r="AV164" s="643">
        <f t="shared" si="414"/>
        <v>0</v>
      </c>
      <c r="AW164" s="643">
        <f t="shared" si="415"/>
        <v>0</v>
      </c>
      <c r="AX164" s="643">
        <f t="shared" si="416"/>
        <v>0</v>
      </c>
      <c r="AY164" s="643">
        <f t="shared" si="417"/>
        <v>0</v>
      </c>
      <c r="AZ164" s="643">
        <f t="shared" si="418"/>
        <v>0</v>
      </c>
      <c r="BA164" s="643">
        <f t="shared" si="419"/>
        <v>0</v>
      </c>
      <c r="BB164" s="643">
        <f t="shared" si="420"/>
        <v>0</v>
      </c>
      <c r="BC164" s="643">
        <f t="shared" si="421"/>
        <v>0</v>
      </c>
      <c r="BD164" s="643">
        <f t="shared" si="422"/>
        <v>0</v>
      </c>
      <c r="BE164" s="643">
        <f t="shared" si="423"/>
        <v>0</v>
      </c>
      <c r="BF164" s="643">
        <f t="shared" si="424"/>
        <v>0</v>
      </c>
      <c r="BG164" s="643">
        <f t="shared" si="425"/>
        <v>0</v>
      </c>
      <c r="BH164" s="643">
        <f t="shared" si="426"/>
        <v>0</v>
      </c>
      <c r="BI164" s="643">
        <f t="shared" si="427"/>
        <v>0</v>
      </c>
      <c r="BJ164" s="643">
        <f t="shared" si="428"/>
        <v>0</v>
      </c>
      <c r="BK164" s="643">
        <f t="shared" si="429"/>
        <v>0</v>
      </c>
      <c r="BM164" s="644">
        <f t="shared" si="430"/>
        <v>0</v>
      </c>
      <c r="BN164" s="644">
        <f t="shared" si="431"/>
        <v>0</v>
      </c>
      <c r="BO164" s="644">
        <f t="shared" si="432"/>
        <v>0</v>
      </c>
      <c r="BP164" s="644">
        <f t="shared" si="433"/>
        <v>0</v>
      </c>
      <c r="BQ164" s="644">
        <f t="shared" si="434"/>
        <v>0</v>
      </c>
      <c r="BR164" s="644">
        <f t="shared" si="435"/>
        <v>0</v>
      </c>
      <c r="BS164" s="644">
        <f t="shared" si="436"/>
        <v>0</v>
      </c>
      <c r="BT164" s="644">
        <f t="shared" si="437"/>
        <v>0</v>
      </c>
      <c r="BU164" s="644">
        <f t="shared" si="438"/>
        <v>0</v>
      </c>
      <c r="BV164" s="644">
        <f t="shared" si="439"/>
        <v>0</v>
      </c>
    </row>
    <row r="165" spans="1:74" x14ac:dyDescent="0.2">
      <c r="A165" s="543">
        <v>162</v>
      </c>
      <c r="B165" s="543" t="s">
        <v>414</v>
      </c>
      <c r="C165" s="639">
        <v>829</v>
      </c>
      <c r="D165" s="639">
        <v>59</v>
      </c>
      <c r="E165" s="639">
        <v>53.2</v>
      </c>
      <c r="F165" s="639">
        <v>90.2</v>
      </c>
      <c r="G165" s="639">
        <v>88.1</v>
      </c>
      <c r="H165" s="639">
        <v>95.7</v>
      </c>
      <c r="I165" s="639">
        <v>300</v>
      </c>
      <c r="J165" s="639">
        <v>377.4</v>
      </c>
      <c r="K165" s="639">
        <v>92.8</v>
      </c>
      <c r="L165" s="639">
        <v>56</v>
      </c>
      <c r="M165" s="639">
        <v>832</v>
      </c>
      <c r="N165" s="639">
        <v>76.099999999999994</v>
      </c>
      <c r="O165" s="639">
        <v>65.400000000000006</v>
      </c>
      <c r="P165" s="639">
        <v>96.5</v>
      </c>
      <c r="Q165" s="639">
        <v>94.7</v>
      </c>
      <c r="R165" s="639">
        <v>99.4</v>
      </c>
      <c r="S165" s="639">
        <v>338.7</v>
      </c>
      <c r="T165" s="639">
        <v>435.5</v>
      </c>
      <c r="U165" s="639">
        <v>97.8</v>
      </c>
      <c r="V165" s="639">
        <v>66.7</v>
      </c>
      <c r="W165" s="639">
        <v>1661</v>
      </c>
      <c r="X165" s="639">
        <v>67.5</v>
      </c>
      <c r="Y165" s="639">
        <v>59.3</v>
      </c>
      <c r="Z165" s="639">
        <v>93.4</v>
      </c>
      <c r="AA165" s="639">
        <v>91.4</v>
      </c>
      <c r="AB165" s="639">
        <v>97.5</v>
      </c>
      <c r="AC165" s="639">
        <v>319.39999999999998</v>
      </c>
      <c r="AD165" s="639">
        <v>406.5</v>
      </c>
      <c r="AE165" s="639">
        <v>95.3</v>
      </c>
      <c r="AF165" s="639">
        <v>61.3</v>
      </c>
      <c r="AH165" s="643">
        <f t="shared" si="400"/>
        <v>0</v>
      </c>
      <c r="AI165" s="643">
        <f t="shared" si="401"/>
        <v>0</v>
      </c>
      <c r="AJ165" s="643">
        <f t="shared" si="402"/>
        <v>0</v>
      </c>
      <c r="AK165" s="643">
        <f t="shared" si="403"/>
        <v>0</v>
      </c>
      <c r="AL165" s="643">
        <f t="shared" si="404"/>
        <v>0</v>
      </c>
      <c r="AM165" s="643">
        <f t="shared" si="405"/>
        <v>0</v>
      </c>
      <c r="AN165" s="643">
        <f t="shared" si="406"/>
        <v>0</v>
      </c>
      <c r="AO165" s="643">
        <f t="shared" si="407"/>
        <v>0</v>
      </c>
      <c r="AP165" s="643">
        <f t="shared" si="408"/>
        <v>0</v>
      </c>
      <c r="AQ165" s="643">
        <f t="shared" si="409"/>
        <v>0</v>
      </c>
      <c r="AR165" s="643">
        <f t="shared" si="410"/>
        <v>0</v>
      </c>
      <c r="AS165" s="643">
        <f t="shared" si="411"/>
        <v>0</v>
      </c>
      <c r="AT165" s="643">
        <f t="shared" si="412"/>
        <v>0</v>
      </c>
      <c r="AU165" s="643">
        <f t="shared" si="413"/>
        <v>0</v>
      </c>
      <c r="AV165" s="643">
        <f t="shared" si="414"/>
        <v>0</v>
      </c>
      <c r="AW165" s="643">
        <f t="shared" si="415"/>
        <v>0</v>
      </c>
      <c r="AX165" s="643">
        <f t="shared" si="416"/>
        <v>0</v>
      </c>
      <c r="AY165" s="643">
        <f t="shared" si="417"/>
        <v>0</v>
      </c>
      <c r="AZ165" s="643">
        <f t="shared" si="418"/>
        <v>0</v>
      </c>
      <c r="BA165" s="643">
        <f t="shared" si="419"/>
        <v>0</v>
      </c>
      <c r="BB165" s="643">
        <f t="shared" si="420"/>
        <v>0</v>
      </c>
      <c r="BC165" s="643">
        <f t="shared" si="421"/>
        <v>0</v>
      </c>
      <c r="BD165" s="643">
        <f t="shared" si="422"/>
        <v>0</v>
      </c>
      <c r="BE165" s="643">
        <f t="shared" si="423"/>
        <v>0</v>
      </c>
      <c r="BF165" s="643">
        <f t="shared" si="424"/>
        <v>0</v>
      </c>
      <c r="BG165" s="643">
        <f t="shared" si="425"/>
        <v>0</v>
      </c>
      <c r="BH165" s="643">
        <f t="shared" si="426"/>
        <v>0</v>
      </c>
      <c r="BI165" s="643">
        <f t="shared" si="427"/>
        <v>0</v>
      </c>
      <c r="BJ165" s="643">
        <f t="shared" si="428"/>
        <v>0</v>
      </c>
      <c r="BK165" s="643">
        <f t="shared" si="429"/>
        <v>0</v>
      </c>
      <c r="BM165" s="644">
        <f t="shared" si="430"/>
        <v>0</v>
      </c>
      <c r="BN165" s="644">
        <f t="shared" si="431"/>
        <v>0</v>
      </c>
      <c r="BO165" s="644">
        <f t="shared" si="432"/>
        <v>0</v>
      </c>
      <c r="BP165" s="644">
        <f t="shared" si="433"/>
        <v>0</v>
      </c>
      <c r="BQ165" s="644">
        <f t="shared" si="434"/>
        <v>0</v>
      </c>
      <c r="BR165" s="644">
        <f t="shared" si="435"/>
        <v>0</v>
      </c>
      <c r="BS165" s="644">
        <f t="shared" si="436"/>
        <v>0</v>
      </c>
      <c r="BT165" s="644">
        <f t="shared" si="437"/>
        <v>0</v>
      </c>
      <c r="BU165" s="644">
        <f t="shared" si="438"/>
        <v>0</v>
      </c>
      <c r="BV165" s="644">
        <f t="shared" si="439"/>
        <v>0</v>
      </c>
    </row>
    <row r="166" spans="1:74" x14ac:dyDescent="0.2">
      <c r="A166" s="543">
        <v>163</v>
      </c>
      <c r="B166" s="543" t="s">
        <v>416</v>
      </c>
      <c r="C166" s="639">
        <v>1548</v>
      </c>
      <c r="D166" s="639">
        <v>56.6</v>
      </c>
      <c r="E166" s="639">
        <v>49.1</v>
      </c>
      <c r="F166" s="639">
        <v>90</v>
      </c>
      <c r="G166" s="639">
        <v>86.5</v>
      </c>
      <c r="H166" s="639">
        <v>97.2</v>
      </c>
      <c r="I166" s="639">
        <v>287.2</v>
      </c>
      <c r="J166" s="639">
        <v>340</v>
      </c>
      <c r="K166" s="639">
        <v>93.2</v>
      </c>
      <c r="L166" s="639">
        <v>52.2</v>
      </c>
      <c r="M166" s="639">
        <v>1576</v>
      </c>
      <c r="N166" s="639">
        <v>69.2</v>
      </c>
      <c r="O166" s="639">
        <v>57.6</v>
      </c>
      <c r="P166" s="639">
        <v>94</v>
      </c>
      <c r="Q166" s="639">
        <v>91.4</v>
      </c>
      <c r="R166" s="639">
        <v>98</v>
      </c>
      <c r="S166" s="639">
        <v>318.39999999999998</v>
      </c>
      <c r="T166" s="639">
        <v>379.5</v>
      </c>
      <c r="U166" s="639">
        <v>95.6</v>
      </c>
      <c r="V166" s="639">
        <v>58.8</v>
      </c>
      <c r="W166" s="639">
        <v>3124</v>
      </c>
      <c r="X166" s="639">
        <v>63</v>
      </c>
      <c r="Y166" s="639">
        <v>53.4</v>
      </c>
      <c r="Z166" s="639">
        <v>92</v>
      </c>
      <c r="AA166" s="639">
        <v>89</v>
      </c>
      <c r="AB166" s="639">
        <v>97.6</v>
      </c>
      <c r="AC166" s="639">
        <v>303</v>
      </c>
      <c r="AD166" s="639">
        <v>359.9</v>
      </c>
      <c r="AE166" s="639">
        <v>94.4</v>
      </c>
      <c r="AF166" s="639">
        <v>55.5</v>
      </c>
      <c r="AH166" s="643">
        <f t="shared" si="400"/>
        <v>0</v>
      </c>
      <c r="AI166" s="643">
        <f t="shared" si="401"/>
        <v>0</v>
      </c>
      <c r="AJ166" s="643">
        <f t="shared" si="402"/>
        <v>0</v>
      </c>
      <c r="AK166" s="643">
        <f t="shared" si="403"/>
        <v>0</v>
      </c>
      <c r="AL166" s="643">
        <f t="shared" si="404"/>
        <v>0</v>
      </c>
      <c r="AM166" s="643">
        <f t="shared" si="405"/>
        <v>0</v>
      </c>
      <c r="AN166" s="643">
        <f t="shared" si="406"/>
        <v>0</v>
      </c>
      <c r="AO166" s="643">
        <f t="shared" si="407"/>
        <v>0</v>
      </c>
      <c r="AP166" s="643">
        <f t="shared" si="408"/>
        <v>0</v>
      </c>
      <c r="AQ166" s="643">
        <f t="shared" si="409"/>
        <v>0</v>
      </c>
      <c r="AR166" s="643">
        <f t="shared" si="410"/>
        <v>0</v>
      </c>
      <c r="AS166" s="643">
        <f t="shared" si="411"/>
        <v>0</v>
      </c>
      <c r="AT166" s="643">
        <f t="shared" si="412"/>
        <v>0</v>
      </c>
      <c r="AU166" s="643">
        <f t="shared" si="413"/>
        <v>0</v>
      </c>
      <c r="AV166" s="643">
        <f t="shared" si="414"/>
        <v>0</v>
      </c>
      <c r="AW166" s="643">
        <f t="shared" si="415"/>
        <v>0</v>
      </c>
      <c r="AX166" s="643">
        <f t="shared" si="416"/>
        <v>0</v>
      </c>
      <c r="AY166" s="643">
        <f t="shared" si="417"/>
        <v>0</v>
      </c>
      <c r="AZ166" s="643">
        <f t="shared" si="418"/>
        <v>0</v>
      </c>
      <c r="BA166" s="643">
        <f t="shared" si="419"/>
        <v>0</v>
      </c>
      <c r="BB166" s="643">
        <f t="shared" si="420"/>
        <v>0</v>
      </c>
      <c r="BC166" s="643">
        <f t="shared" si="421"/>
        <v>0</v>
      </c>
      <c r="BD166" s="643">
        <f t="shared" si="422"/>
        <v>0</v>
      </c>
      <c r="BE166" s="643">
        <f t="shared" si="423"/>
        <v>0</v>
      </c>
      <c r="BF166" s="643">
        <f t="shared" si="424"/>
        <v>0</v>
      </c>
      <c r="BG166" s="643">
        <f t="shared" si="425"/>
        <v>0</v>
      </c>
      <c r="BH166" s="643">
        <f t="shared" si="426"/>
        <v>0</v>
      </c>
      <c r="BI166" s="643">
        <f t="shared" si="427"/>
        <v>0</v>
      </c>
      <c r="BJ166" s="643">
        <f t="shared" si="428"/>
        <v>0</v>
      </c>
      <c r="BK166" s="643">
        <f t="shared" si="429"/>
        <v>0</v>
      </c>
      <c r="BM166" s="644">
        <f t="shared" si="430"/>
        <v>0</v>
      </c>
      <c r="BN166" s="644">
        <f t="shared" si="431"/>
        <v>0</v>
      </c>
      <c r="BO166" s="644">
        <f t="shared" si="432"/>
        <v>0</v>
      </c>
      <c r="BP166" s="644">
        <f t="shared" si="433"/>
        <v>0</v>
      </c>
      <c r="BQ166" s="644">
        <f t="shared" si="434"/>
        <v>0</v>
      </c>
      <c r="BR166" s="644">
        <f t="shared" si="435"/>
        <v>0</v>
      </c>
      <c r="BS166" s="644">
        <f t="shared" si="436"/>
        <v>0</v>
      </c>
      <c r="BT166" s="644">
        <f t="shared" si="437"/>
        <v>0</v>
      </c>
      <c r="BU166" s="644">
        <f t="shared" si="438"/>
        <v>0</v>
      </c>
      <c r="BV166" s="644">
        <f t="shared" si="439"/>
        <v>0</v>
      </c>
    </row>
    <row r="167" spans="1:74" x14ac:dyDescent="0.2">
      <c r="A167" s="543">
        <v>164</v>
      </c>
      <c r="B167" s="564" t="s">
        <v>418</v>
      </c>
      <c r="C167" s="639">
        <v>2879</v>
      </c>
      <c r="D167" s="639">
        <v>58.4</v>
      </c>
      <c r="E167" s="639">
        <v>50.6</v>
      </c>
      <c r="F167" s="639">
        <v>94.9</v>
      </c>
      <c r="G167" s="639">
        <v>92.3</v>
      </c>
      <c r="H167" s="639">
        <v>98.2</v>
      </c>
      <c r="I167" s="639">
        <v>295.89999999999998</v>
      </c>
      <c r="J167" s="639">
        <v>345.6</v>
      </c>
      <c r="K167" s="639">
        <v>95.1</v>
      </c>
      <c r="L167" s="639">
        <v>54.8</v>
      </c>
      <c r="M167" s="639">
        <v>2680</v>
      </c>
      <c r="N167" s="639">
        <v>71.7</v>
      </c>
      <c r="O167" s="639">
        <v>62.1</v>
      </c>
      <c r="P167" s="639">
        <v>96.4</v>
      </c>
      <c r="Q167" s="639">
        <v>93.6</v>
      </c>
      <c r="R167" s="639">
        <v>98.9</v>
      </c>
      <c r="S167" s="639">
        <v>325.3</v>
      </c>
      <c r="T167" s="639">
        <v>391.7</v>
      </c>
      <c r="U167" s="639">
        <v>96.7</v>
      </c>
      <c r="V167" s="639">
        <v>63.7</v>
      </c>
      <c r="W167" s="639">
        <v>5559</v>
      </c>
      <c r="X167" s="639">
        <v>64.8</v>
      </c>
      <c r="Y167" s="639">
        <v>56.1</v>
      </c>
      <c r="Z167" s="639">
        <v>95.6</v>
      </c>
      <c r="AA167" s="639">
        <v>92.9</v>
      </c>
      <c r="AB167" s="639">
        <v>98.6</v>
      </c>
      <c r="AC167" s="639">
        <v>310.10000000000002</v>
      </c>
      <c r="AD167" s="639">
        <v>367.8</v>
      </c>
      <c r="AE167" s="639">
        <v>95.9</v>
      </c>
      <c r="AF167" s="639">
        <v>59.1</v>
      </c>
      <c r="AH167" s="643">
        <f t="shared" si="400"/>
        <v>0</v>
      </c>
      <c r="AI167" s="643">
        <f t="shared" si="401"/>
        <v>0</v>
      </c>
      <c r="AJ167" s="643">
        <f t="shared" si="402"/>
        <v>0</v>
      </c>
      <c r="AK167" s="643">
        <f t="shared" si="403"/>
        <v>0</v>
      </c>
      <c r="AL167" s="643">
        <f t="shared" si="404"/>
        <v>0</v>
      </c>
      <c r="AM167" s="643">
        <f t="shared" si="405"/>
        <v>0</v>
      </c>
      <c r="AN167" s="643">
        <f t="shared" si="406"/>
        <v>0</v>
      </c>
      <c r="AO167" s="643">
        <f t="shared" si="407"/>
        <v>0</v>
      </c>
      <c r="AP167" s="643">
        <f t="shared" si="408"/>
        <v>0</v>
      </c>
      <c r="AQ167" s="643">
        <f t="shared" si="409"/>
        <v>0</v>
      </c>
      <c r="AR167" s="643">
        <f t="shared" si="410"/>
        <v>0</v>
      </c>
      <c r="AS167" s="643">
        <f t="shared" si="411"/>
        <v>0</v>
      </c>
      <c r="AT167" s="643">
        <f t="shared" si="412"/>
        <v>0</v>
      </c>
      <c r="AU167" s="643">
        <f t="shared" si="413"/>
        <v>0</v>
      </c>
      <c r="AV167" s="643">
        <f t="shared" si="414"/>
        <v>0</v>
      </c>
      <c r="AW167" s="643">
        <f t="shared" si="415"/>
        <v>0</v>
      </c>
      <c r="AX167" s="643">
        <f t="shared" si="416"/>
        <v>0</v>
      </c>
      <c r="AY167" s="643">
        <f t="shared" si="417"/>
        <v>0</v>
      </c>
      <c r="AZ167" s="643">
        <f t="shared" si="418"/>
        <v>0</v>
      </c>
      <c r="BA167" s="643">
        <f t="shared" si="419"/>
        <v>0</v>
      </c>
      <c r="BB167" s="643">
        <f t="shared" si="420"/>
        <v>0</v>
      </c>
      <c r="BC167" s="643">
        <f t="shared" si="421"/>
        <v>0</v>
      </c>
      <c r="BD167" s="643">
        <f t="shared" si="422"/>
        <v>0</v>
      </c>
      <c r="BE167" s="643">
        <f t="shared" si="423"/>
        <v>0</v>
      </c>
      <c r="BF167" s="643">
        <f t="shared" si="424"/>
        <v>0</v>
      </c>
      <c r="BG167" s="643">
        <f t="shared" si="425"/>
        <v>0</v>
      </c>
      <c r="BH167" s="643">
        <f t="shared" si="426"/>
        <v>0</v>
      </c>
      <c r="BI167" s="643">
        <f t="shared" si="427"/>
        <v>0</v>
      </c>
      <c r="BJ167" s="643">
        <f t="shared" si="428"/>
        <v>0</v>
      </c>
      <c r="BK167" s="643">
        <f t="shared" si="429"/>
        <v>0</v>
      </c>
      <c r="BM167" s="644">
        <f t="shared" si="430"/>
        <v>0</v>
      </c>
      <c r="BN167" s="644">
        <f t="shared" si="431"/>
        <v>0</v>
      </c>
      <c r="BO167" s="644">
        <f t="shared" si="432"/>
        <v>0</v>
      </c>
      <c r="BP167" s="644">
        <f t="shared" si="433"/>
        <v>0</v>
      </c>
      <c r="BQ167" s="644">
        <f t="shared" si="434"/>
        <v>0</v>
      </c>
      <c r="BR167" s="644">
        <f t="shared" si="435"/>
        <v>0</v>
      </c>
      <c r="BS167" s="644">
        <f t="shared" si="436"/>
        <v>0</v>
      </c>
      <c r="BT167" s="644">
        <f t="shared" si="437"/>
        <v>0</v>
      </c>
      <c r="BU167" s="644">
        <f t="shared" si="438"/>
        <v>0</v>
      </c>
      <c r="BV167" s="644">
        <f t="shared" si="439"/>
        <v>0</v>
      </c>
    </row>
    <row r="168" spans="1:74" x14ac:dyDescent="0.2">
      <c r="A168" s="543">
        <v>165</v>
      </c>
      <c r="B168" s="543" t="s">
        <v>420</v>
      </c>
      <c r="C168" s="639">
        <v>3688</v>
      </c>
      <c r="D168" s="639">
        <v>60.8</v>
      </c>
      <c r="E168" s="639">
        <v>52.6</v>
      </c>
      <c r="F168" s="639">
        <v>94.3</v>
      </c>
      <c r="G168" s="639">
        <v>90.9</v>
      </c>
      <c r="H168" s="639">
        <v>98.6</v>
      </c>
      <c r="I168" s="639">
        <v>303.8</v>
      </c>
      <c r="J168" s="639">
        <v>367</v>
      </c>
      <c r="K168" s="639">
        <v>95.1</v>
      </c>
      <c r="L168" s="639">
        <v>56</v>
      </c>
      <c r="M168" s="639">
        <v>3571</v>
      </c>
      <c r="N168" s="639">
        <v>70.3</v>
      </c>
      <c r="O168" s="639">
        <v>61.6</v>
      </c>
      <c r="P168" s="639">
        <v>95.9</v>
      </c>
      <c r="Q168" s="639">
        <v>92.9</v>
      </c>
      <c r="R168" s="639">
        <v>99</v>
      </c>
      <c r="S168" s="639">
        <v>326.10000000000002</v>
      </c>
      <c r="T168" s="639">
        <v>400.6</v>
      </c>
      <c r="U168" s="639">
        <v>95.9</v>
      </c>
      <c r="V168" s="639">
        <v>63.4</v>
      </c>
      <c r="W168" s="639">
        <v>7259</v>
      </c>
      <c r="X168" s="639">
        <v>65.5</v>
      </c>
      <c r="Y168" s="639">
        <v>57</v>
      </c>
      <c r="Z168" s="639">
        <v>95.1</v>
      </c>
      <c r="AA168" s="639">
        <v>91.9</v>
      </c>
      <c r="AB168" s="639">
        <v>98.8</v>
      </c>
      <c r="AC168" s="639">
        <v>314.8</v>
      </c>
      <c r="AD168" s="639">
        <v>383.6</v>
      </c>
      <c r="AE168" s="639">
        <v>95.5</v>
      </c>
      <c r="AF168" s="639">
        <v>59.7</v>
      </c>
      <c r="AH168" s="643">
        <f t="shared" si="400"/>
        <v>0</v>
      </c>
      <c r="AI168" s="643">
        <f t="shared" si="401"/>
        <v>0</v>
      </c>
      <c r="AJ168" s="643">
        <f t="shared" si="402"/>
        <v>0</v>
      </c>
      <c r="AK168" s="643">
        <f t="shared" si="403"/>
        <v>0</v>
      </c>
      <c r="AL168" s="643">
        <f t="shared" si="404"/>
        <v>0</v>
      </c>
      <c r="AM168" s="643">
        <f t="shared" si="405"/>
        <v>0</v>
      </c>
      <c r="AN168" s="643">
        <f t="shared" si="406"/>
        <v>0</v>
      </c>
      <c r="AO168" s="643">
        <f t="shared" si="407"/>
        <v>0</v>
      </c>
      <c r="AP168" s="643">
        <f t="shared" si="408"/>
        <v>0</v>
      </c>
      <c r="AQ168" s="643">
        <f t="shared" si="409"/>
        <v>0</v>
      </c>
      <c r="AR168" s="643">
        <f t="shared" si="410"/>
        <v>0</v>
      </c>
      <c r="AS168" s="643">
        <f t="shared" si="411"/>
        <v>0</v>
      </c>
      <c r="AT168" s="643">
        <f t="shared" si="412"/>
        <v>0</v>
      </c>
      <c r="AU168" s="643">
        <f t="shared" si="413"/>
        <v>0</v>
      </c>
      <c r="AV168" s="643">
        <f t="shared" si="414"/>
        <v>0</v>
      </c>
      <c r="AW168" s="643">
        <f t="shared" si="415"/>
        <v>0</v>
      </c>
      <c r="AX168" s="643">
        <f t="shared" si="416"/>
        <v>0</v>
      </c>
      <c r="AY168" s="643">
        <f t="shared" si="417"/>
        <v>0</v>
      </c>
      <c r="AZ168" s="643">
        <f t="shared" si="418"/>
        <v>0</v>
      </c>
      <c r="BA168" s="643">
        <f t="shared" si="419"/>
        <v>0</v>
      </c>
      <c r="BB168" s="643">
        <f t="shared" si="420"/>
        <v>0</v>
      </c>
      <c r="BC168" s="643">
        <f t="shared" si="421"/>
        <v>0</v>
      </c>
      <c r="BD168" s="643">
        <f t="shared" si="422"/>
        <v>0</v>
      </c>
      <c r="BE168" s="643">
        <f t="shared" si="423"/>
        <v>0</v>
      </c>
      <c r="BF168" s="643">
        <f t="shared" si="424"/>
        <v>0</v>
      </c>
      <c r="BG168" s="643">
        <f t="shared" si="425"/>
        <v>0</v>
      </c>
      <c r="BH168" s="643">
        <f t="shared" si="426"/>
        <v>0</v>
      </c>
      <c r="BI168" s="643">
        <f t="shared" si="427"/>
        <v>0</v>
      </c>
      <c r="BJ168" s="643">
        <f t="shared" si="428"/>
        <v>0</v>
      </c>
      <c r="BK168" s="643">
        <f t="shared" si="429"/>
        <v>0</v>
      </c>
      <c r="BM168" s="644">
        <f t="shared" si="430"/>
        <v>0</v>
      </c>
      <c r="BN168" s="644">
        <f t="shared" si="431"/>
        <v>0</v>
      </c>
      <c r="BO168" s="644">
        <f t="shared" si="432"/>
        <v>0</v>
      </c>
      <c r="BP168" s="644">
        <f t="shared" si="433"/>
        <v>0</v>
      </c>
      <c r="BQ168" s="644">
        <f t="shared" si="434"/>
        <v>0</v>
      </c>
      <c r="BR168" s="644">
        <f t="shared" si="435"/>
        <v>0</v>
      </c>
      <c r="BS168" s="644">
        <f t="shared" si="436"/>
        <v>0</v>
      </c>
      <c r="BT168" s="644">
        <f t="shared" si="437"/>
        <v>0</v>
      </c>
      <c r="BU168" s="644">
        <f t="shared" si="438"/>
        <v>0</v>
      </c>
      <c r="BV168" s="644">
        <f t="shared" si="439"/>
        <v>0</v>
      </c>
    </row>
    <row r="169" spans="1:74" x14ac:dyDescent="0.2">
      <c r="A169" s="543">
        <v>166</v>
      </c>
      <c r="B169" s="565" t="s">
        <v>422</v>
      </c>
      <c r="C169" s="639">
        <v>2201</v>
      </c>
      <c r="D169" s="639">
        <v>62.7</v>
      </c>
      <c r="E169" s="639">
        <v>53.3</v>
      </c>
      <c r="F169" s="639">
        <v>94.5</v>
      </c>
      <c r="G169" s="639">
        <v>92.1</v>
      </c>
      <c r="H169" s="639">
        <v>98.3</v>
      </c>
      <c r="I169" s="639">
        <v>305.8</v>
      </c>
      <c r="J169" s="639">
        <v>371</v>
      </c>
      <c r="K169" s="639">
        <v>95</v>
      </c>
      <c r="L169" s="639">
        <v>56.7</v>
      </c>
      <c r="M169" s="639">
        <v>1977</v>
      </c>
      <c r="N169" s="639">
        <v>75.099999999999994</v>
      </c>
      <c r="O169" s="639">
        <v>62.5</v>
      </c>
      <c r="P169" s="639">
        <v>96.6</v>
      </c>
      <c r="Q169" s="639">
        <v>94.8</v>
      </c>
      <c r="R169" s="639">
        <v>98.5</v>
      </c>
      <c r="S169" s="639">
        <v>333.8</v>
      </c>
      <c r="T169" s="639">
        <v>415.7</v>
      </c>
      <c r="U169" s="639">
        <v>97.1</v>
      </c>
      <c r="V169" s="639">
        <v>64.099999999999994</v>
      </c>
      <c r="W169" s="639">
        <v>4178</v>
      </c>
      <c r="X169" s="639">
        <v>68.5</v>
      </c>
      <c r="Y169" s="639">
        <v>57.7</v>
      </c>
      <c r="Z169" s="639">
        <v>95.5</v>
      </c>
      <c r="AA169" s="639">
        <v>93.4</v>
      </c>
      <c r="AB169" s="639">
        <v>98.4</v>
      </c>
      <c r="AC169" s="639">
        <v>319.10000000000002</v>
      </c>
      <c r="AD169" s="639">
        <v>392.2</v>
      </c>
      <c r="AE169" s="639">
        <v>96</v>
      </c>
      <c r="AF169" s="639">
        <v>60.2</v>
      </c>
      <c r="AH169" s="643">
        <f t="shared" si="400"/>
        <v>0</v>
      </c>
      <c r="AI169" s="643">
        <f t="shared" si="401"/>
        <v>0</v>
      </c>
      <c r="AJ169" s="643">
        <f t="shared" si="402"/>
        <v>0</v>
      </c>
      <c r="AK169" s="643">
        <f t="shared" si="403"/>
        <v>0</v>
      </c>
      <c r="AL169" s="643">
        <f t="shared" si="404"/>
        <v>0</v>
      </c>
      <c r="AM169" s="643">
        <f t="shared" si="405"/>
        <v>0</v>
      </c>
      <c r="AN169" s="643">
        <f t="shared" si="406"/>
        <v>0</v>
      </c>
      <c r="AO169" s="643">
        <f t="shared" si="407"/>
        <v>0</v>
      </c>
      <c r="AP169" s="643">
        <f t="shared" si="408"/>
        <v>0</v>
      </c>
      <c r="AQ169" s="643">
        <f t="shared" si="409"/>
        <v>0</v>
      </c>
      <c r="AR169" s="643">
        <f t="shared" si="410"/>
        <v>0</v>
      </c>
      <c r="AS169" s="643">
        <f t="shared" si="411"/>
        <v>0</v>
      </c>
      <c r="AT169" s="643">
        <f t="shared" si="412"/>
        <v>0</v>
      </c>
      <c r="AU169" s="643">
        <f t="shared" si="413"/>
        <v>0</v>
      </c>
      <c r="AV169" s="643">
        <f t="shared" si="414"/>
        <v>0</v>
      </c>
      <c r="AW169" s="643">
        <f t="shared" si="415"/>
        <v>0</v>
      </c>
      <c r="AX169" s="643">
        <f t="shared" si="416"/>
        <v>0</v>
      </c>
      <c r="AY169" s="643">
        <f t="shared" si="417"/>
        <v>0</v>
      </c>
      <c r="AZ169" s="643">
        <f t="shared" si="418"/>
        <v>0</v>
      </c>
      <c r="BA169" s="643">
        <f t="shared" si="419"/>
        <v>0</v>
      </c>
      <c r="BB169" s="643">
        <f t="shared" si="420"/>
        <v>0</v>
      </c>
      <c r="BC169" s="643">
        <f t="shared" si="421"/>
        <v>0</v>
      </c>
      <c r="BD169" s="643">
        <f t="shared" si="422"/>
        <v>0</v>
      </c>
      <c r="BE169" s="643">
        <f t="shared" si="423"/>
        <v>0</v>
      </c>
      <c r="BF169" s="643">
        <f t="shared" si="424"/>
        <v>0</v>
      </c>
      <c r="BG169" s="643">
        <f t="shared" si="425"/>
        <v>0</v>
      </c>
      <c r="BH169" s="643">
        <f t="shared" si="426"/>
        <v>0</v>
      </c>
      <c r="BI169" s="643">
        <f t="shared" si="427"/>
        <v>0</v>
      </c>
      <c r="BJ169" s="643">
        <f t="shared" si="428"/>
        <v>0</v>
      </c>
      <c r="BK169" s="643">
        <f t="shared" si="429"/>
        <v>0</v>
      </c>
      <c r="BM169" s="644">
        <f t="shared" si="430"/>
        <v>0</v>
      </c>
      <c r="BN169" s="644">
        <f t="shared" si="431"/>
        <v>0</v>
      </c>
      <c r="BO169" s="644">
        <f t="shared" si="432"/>
        <v>0</v>
      </c>
      <c r="BP169" s="644">
        <f t="shared" si="433"/>
        <v>0</v>
      </c>
      <c r="BQ169" s="644">
        <f t="shared" si="434"/>
        <v>0</v>
      </c>
      <c r="BR169" s="644">
        <f t="shared" si="435"/>
        <v>0</v>
      </c>
      <c r="BS169" s="644">
        <f t="shared" si="436"/>
        <v>0</v>
      </c>
      <c r="BT169" s="644">
        <f t="shared" si="437"/>
        <v>0</v>
      </c>
      <c r="BU169" s="644">
        <f t="shared" si="438"/>
        <v>0</v>
      </c>
      <c r="BV169" s="644">
        <f t="shared" si="439"/>
        <v>0</v>
      </c>
    </row>
    <row r="170" spans="1:74" x14ac:dyDescent="0.2">
      <c r="A170" s="543">
        <v>167</v>
      </c>
      <c r="B170" s="565" t="s">
        <v>424</v>
      </c>
      <c r="C170" s="639">
        <v>3343</v>
      </c>
      <c r="D170" s="639">
        <v>64.7</v>
      </c>
      <c r="E170" s="639">
        <v>56.6</v>
      </c>
      <c r="F170" s="639">
        <v>93.5</v>
      </c>
      <c r="G170" s="639">
        <v>90.5</v>
      </c>
      <c r="H170" s="639">
        <v>98</v>
      </c>
      <c r="I170" s="639">
        <v>311.8</v>
      </c>
      <c r="J170" s="639">
        <v>367.4</v>
      </c>
      <c r="K170" s="639">
        <v>94.3</v>
      </c>
      <c r="L170" s="639">
        <v>59.1</v>
      </c>
      <c r="M170" s="639">
        <v>3252</v>
      </c>
      <c r="N170" s="639">
        <v>75.400000000000006</v>
      </c>
      <c r="O170" s="639">
        <v>63.7</v>
      </c>
      <c r="P170" s="639">
        <v>96</v>
      </c>
      <c r="Q170" s="639">
        <v>93</v>
      </c>
      <c r="R170" s="639">
        <v>98.7</v>
      </c>
      <c r="S170" s="639">
        <v>334.3</v>
      </c>
      <c r="T170" s="639">
        <v>399</v>
      </c>
      <c r="U170" s="639">
        <v>96.6</v>
      </c>
      <c r="V170" s="639">
        <v>64.7</v>
      </c>
      <c r="W170" s="639">
        <v>6595</v>
      </c>
      <c r="X170" s="639">
        <v>70</v>
      </c>
      <c r="Y170" s="639">
        <v>60.1</v>
      </c>
      <c r="Z170" s="639">
        <v>94.8</v>
      </c>
      <c r="AA170" s="639">
        <v>91.7</v>
      </c>
      <c r="AB170" s="639">
        <v>98.4</v>
      </c>
      <c r="AC170" s="639">
        <v>322.89999999999998</v>
      </c>
      <c r="AD170" s="639">
        <v>383</v>
      </c>
      <c r="AE170" s="639">
        <v>95.4</v>
      </c>
      <c r="AF170" s="639">
        <v>61.9</v>
      </c>
      <c r="AH170" s="643">
        <f t="shared" si="400"/>
        <v>0</v>
      </c>
      <c r="AI170" s="643">
        <f t="shared" si="401"/>
        <v>0</v>
      </c>
      <c r="AJ170" s="643">
        <f t="shared" si="402"/>
        <v>0</v>
      </c>
      <c r="AK170" s="643">
        <f t="shared" si="403"/>
        <v>0</v>
      </c>
      <c r="AL170" s="643">
        <f t="shared" si="404"/>
        <v>0</v>
      </c>
      <c r="AM170" s="643">
        <f t="shared" si="405"/>
        <v>0</v>
      </c>
      <c r="AN170" s="643">
        <f t="shared" si="406"/>
        <v>0</v>
      </c>
      <c r="AO170" s="643">
        <f t="shared" si="407"/>
        <v>0</v>
      </c>
      <c r="AP170" s="643">
        <f t="shared" si="408"/>
        <v>0</v>
      </c>
      <c r="AQ170" s="643">
        <f t="shared" si="409"/>
        <v>0</v>
      </c>
      <c r="AR170" s="643">
        <f t="shared" si="410"/>
        <v>0</v>
      </c>
      <c r="AS170" s="643">
        <f t="shared" si="411"/>
        <v>0</v>
      </c>
      <c r="AT170" s="643">
        <f t="shared" si="412"/>
        <v>0</v>
      </c>
      <c r="AU170" s="643">
        <f t="shared" si="413"/>
        <v>0</v>
      </c>
      <c r="AV170" s="643">
        <f t="shared" si="414"/>
        <v>0</v>
      </c>
      <c r="AW170" s="643">
        <f t="shared" si="415"/>
        <v>0</v>
      </c>
      <c r="AX170" s="643">
        <f t="shared" si="416"/>
        <v>0</v>
      </c>
      <c r="AY170" s="643">
        <f t="shared" si="417"/>
        <v>0</v>
      </c>
      <c r="AZ170" s="643">
        <f t="shared" si="418"/>
        <v>0</v>
      </c>
      <c r="BA170" s="643">
        <f t="shared" si="419"/>
        <v>0</v>
      </c>
      <c r="BB170" s="643">
        <f t="shared" si="420"/>
        <v>0</v>
      </c>
      <c r="BC170" s="643">
        <f t="shared" si="421"/>
        <v>0</v>
      </c>
      <c r="BD170" s="643">
        <f t="shared" si="422"/>
        <v>0</v>
      </c>
      <c r="BE170" s="643">
        <f t="shared" si="423"/>
        <v>0</v>
      </c>
      <c r="BF170" s="643">
        <f t="shared" si="424"/>
        <v>0</v>
      </c>
      <c r="BG170" s="643">
        <f t="shared" si="425"/>
        <v>0</v>
      </c>
      <c r="BH170" s="643">
        <f t="shared" si="426"/>
        <v>0</v>
      </c>
      <c r="BI170" s="643">
        <f t="shared" si="427"/>
        <v>0</v>
      </c>
      <c r="BJ170" s="643">
        <f t="shared" si="428"/>
        <v>0</v>
      </c>
      <c r="BK170" s="643">
        <f t="shared" si="429"/>
        <v>0</v>
      </c>
      <c r="BM170" s="644">
        <f t="shared" si="430"/>
        <v>0</v>
      </c>
      <c r="BN170" s="644">
        <f t="shared" si="431"/>
        <v>0</v>
      </c>
      <c r="BO170" s="644">
        <f t="shared" si="432"/>
        <v>0</v>
      </c>
      <c r="BP170" s="644">
        <f t="shared" si="433"/>
        <v>0</v>
      </c>
      <c r="BQ170" s="644">
        <f t="shared" si="434"/>
        <v>0</v>
      </c>
      <c r="BR170" s="644">
        <f t="shared" si="435"/>
        <v>0</v>
      </c>
      <c r="BS170" s="644">
        <f t="shared" si="436"/>
        <v>0</v>
      </c>
      <c r="BT170" s="644">
        <f t="shared" si="437"/>
        <v>0</v>
      </c>
      <c r="BU170" s="644">
        <f t="shared" si="438"/>
        <v>0</v>
      </c>
      <c r="BV170" s="644">
        <f t="shared" si="439"/>
        <v>0</v>
      </c>
    </row>
    <row r="171" spans="1:74" ht="12" customHeight="1" x14ac:dyDescent="0.2">
      <c r="A171" s="543">
        <v>168</v>
      </c>
      <c r="B171" s="543" t="s">
        <v>410</v>
      </c>
      <c r="C171" s="639">
        <v>6</v>
      </c>
      <c r="D171" s="639" t="s">
        <v>809</v>
      </c>
      <c r="E171" s="639" t="s">
        <v>809</v>
      </c>
      <c r="F171" s="639">
        <v>100</v>
      </c>
      <c r="G171" s="639">
        <v>100</v>
      </c>
      <c r="H171" s="639">
        <v>100</v>
      </c>
      <c r="I171" s="639">
        <v>359.7</v>
      </c>
      <c r="J171" s="639">
        <v>415.5</v>
      </c>
      <c r="K171" s="639">
        <v>100</v>
      </c>
      <c r="L171" s="639" t="s">
        <v>809</v>
      </c>
      <c r="M171" s="639">
        <v>13</v>
      </c>
      <c r="N171" s="639" t="s">
        <v>809</v>
      </c>
      <c r="O171" s="639" t="s">
        <v>809</v>
      </c>
      <c r="P171" s="639">
        <v>100</v>
      </c>
      <c r="Q171" s="639">
        <v>100</v>
      </c>
      <c r="R171" s="639">
        <v>100</v>
      </c>
      <c r="S171" s="639">
        <v>345.8</v>
      </c>
      <c r="T171" s="639">
        <v>372.6</v>
      </c>
      <c r="U171" s="639">
        <v>100</v>
      </c>
      <c r="V171" s="639" t="s">
        <v>809</v>
      </c>
      <c r="W171" s="639">
        <v>19</v>
      </c>
      <c r="X171" s="639">
        <v>84.2</v>
      </c>
      <c r="Y171" s="639">
        <v>73.7</v>
      </c>
      <c r="Z171" s="639">
        <v>100</v>
      </c>
      <c r="AA171" s="639">
        <v>100</v>
      </c>
      <c r="AB171" s="639">
        <v>100</v>
      </c>
      <c r="AC171" s="639">
        <v>350.2</v>
      </c>
      <c r="AD171" s="639">
        <v>386.2</v>
      </c>
      <c r="AE171" s="639">
        <v>100</v>
      </c>
      <c r="AF171" s="639">
        <v>73.7</v>
      </c>
      <c r="AH171" s="643">
        <f t="shared" si="400"/>
        <v>0</v>
      </c>
      <c r="AI171" s="643">
        <f t="shared" si="401"/>
        <v>1</v>
      </c>
      <c r="AJ171" s="643">
        <f t="shared" si="402"/>
        <v>1</v>
      </c>
      <c r="AK171" s="643">
        <f t="shared" si="403"/>
        <v>0</v>
      </c>
      <c r="AL171" s="643">
        <f t="shared" si="404"/>
        <v>0</v>
      </c>
      <c r="AM171" s="643">
        <f t="shared" si="405"/>
        <v>0</v>
      </c>
      <c r="AN171" s="643">
        <f t="shared" si="406"/>
        <v>0</v>
      </c>
      <c r="AO171" s="643">
        <f t="shared" si="407"/>
        <v>0</v>
      </c>
      <c r="AP171" s="643">
        <f t="shared" si="408"/>
        <v>0</v>
      </c>
      <c r="AQ171" s="643">
        <f t="shared" si="409"/>
        <v>1</v>
      </c>
      <c r="AR171" s="643">
        <f t="shared" si="410"/>
        <v>0</v>
      </c>
      <c r="AS171" s="643">
        <f t="shared" si="411"/>
        <v>1</v>
      </c>
      <c r="AT171" s="643">
        <f t="shared" si="412"/>
        <v>1</v>
      </c>
      <c r="AU171" s="643">
        <f t="shared" si="413"/>
        <v>0</v>
      </c>
      <c r="AV171" s="643">
        <f t="shared" si="414"/>
        <v>0</v>
      </c>
      <c r="AW171" s="643">
        <f t="shared" si="415"/>
        <v>0</v>
      </c>
      <c r="AX171" s="643">
        <f t="shared" si="416"/>
        <v>0</v>
      </c>
      <c r="AY171" s="643">
        <f t="shared" si="417"/>
        <v>0</v>
      </c>
      <c r="AZ171" s="643">
        <f t="shared" si="418"/>
        <v>0</v>
      </c>
      <c r="BA171" s="643">
        <f t="shared" si="419"/>
        <v>1</v>
      </c>
      <c r="BB171" s="643">
        <f t="shared" si="420"/>
        <v>0</v>
      </c>
      <c r="BC171" s="643">
        <f t="shared" si="421"/>
        <v>0</v>
      </c>
      <c r="BD171" s="643">
        <f t="shared" si="422"/>
        <v>0</v>
      </c>
      <c r="BE171" s="643">
        <f t="shared" si="423"/>
        <v>0</v>
      </c>
      <c r="BF171" s="643">
        <f t="shared" si="424"/>
        <v>0</v>
      </c>
      <c r="BG171" s="643">
        <f t="shared" si="425"/>
        <v>0</v>
      </c>
      <c r="BH171" s="643">
        <f t="shared" si="426"/>
        <v>0</v>
      </c>
      <c r="BI171" s="643">
        <f t="shared" si="427"/>
        <v>0</v>
      </c>
      <c r="BJ171" s="643">
        <f t="shared" si="428"/>
        <v>0</v>
      </c>
      <c r="BK171" s="643">
        <f t="shared" si="429"/>
        <v>0</v>
      </c>
      <c r="BM171" s="644">
        <f t="shared" si="430"/>
        <v>0</v>
      </c>
      <c r="BN171" s="644">
        <f t="shared" si="431"/>
        <v>2</v>
      </c>
      <c r="BO171" s="644">
        <f t="shared" si="432"/>
        <v>2</v>
      </c>
      <c r="BP171" s="644">
        <f t="shared" si="433"/>
        <v>0</v>
      </c>
      <c r="BQ171" s="644">
        <f t="shared" si="434"/>
        <v>0</v>
      </c>
      <c r="BR171" s="644">
        <f t="shared" si="435"/>
        <v>0</v>
      </c>
      <c r="BS171" s="644">
        <f t="shared" si="436"/>
        <v>0</v>
      </c>
      <c r="BT171" s="644">
        <f t="shared" si="437"/>
        <v>0</v>
      </c>
      <c r="BU171" s="644">
        <f t="shared" si="438"/>
        <v>0</v>
      </c>
      <c r="BV171" s="644">
        <f t="shared" si="439"/>
        <v>2</v>
      </c>
    </row>
    <row r="172" spans="1:74" x14ac:dyDescent="0.2">
      <c r="A172" s="543">
        <v>169</v>
      </c>
      <c r="B172" s="543" t="s">
        <v>426</v>
      </c>
      <c r="C172" s="639">
        <v>1123</v>
      </c>
      <c r="D172" s="639">
        <v>60</v>
      </c>
      <c r="E172" s="639">
        <v>51.8</v>
      </c>
      <c r="F172" s="639">
        <v>93.3</v>
      </c>
      <c r="G172" s="639">
        <v>91.9</v>
      </c>
      <c r="H172" s="639">
        <v>98.2</v>
      </c>
      <c r="I172" s="639">
        <v>300.60000000000002</v>
      </c>
      <c r="J172" s="639">
        <v>356.6</v>
      </c>
      <c r="K172" s="639">
        <v>96.3</v>
      </c>
      <c r="L172" s="639">
        <v>54.9</v>
      </c>
      <c r="M172" s="639">
        <v>1100</v>
      </c>
      <c r="N172" s="639">
        <v>76.2</v>
      </c>
      <c r="O172" s="639">
        <v>65</v>
      </c>
      <c r="P172" s="639">
        <v>95.6</v>
      </c>
      <c r="Q172" s="639">
        <v>93.1</v>
      </c>
      <c r="R172" s="639">
        <v>98.8</v>
      </c>
      <c r="S172" s="639">
        <v>331.6</v>
      </c>
      <c r="T172" s="639">
        <v>400.5</v>
      </c>
      <c r="U172" s="639">
        <v>97.4</v>
      </c>
      <c r="V172" s="639">
        <v>66.5</v>
      </c>
      <c r="W172" s="639">
        <v>2223</v>
      </c>
      <c r="X172" s="639">
        <v>68</v>
      </c>
      <c r="Y172" s="639">
        <v>58.3</v>
      </c>
      <c r="Z172" s="639">
        <v>94.5</v>
      </c>
      <c r="AA172" s="639">
        <v>92.5</v>
      </c>
      <c r="AB172" s="639">
        <v>98.5</v>
      </c>
      <c r="AC172" s="639">
        <v>315.89999999999998</v>
      </c>
      <c r="AD172" s="639">
        <v>378.4</v>
      </c>
      <c r="AE172" s="639">
        <v>96.8</v>
      </c>
      <c r="AF172" s="639">
        <v>60.6</v>
      </c>
      <c r="AH172" s="643">
        <f t="shared" si="400"/>
        <v>0</v>
      </c>
      <c r="AI172" s="643">
        <f t="shared" si="401"/>
        <v>0</v>
      </c>
      <c r="AJ172" s="643">
        <f t="shared" si="402"/>
        <v>0</v>
      </c>
      <c r="AK172" s="643">
        <f t="shared" si="403"/>
        <v>0</v>
      </c>
      <c r="AL172" s="643">
        <f t="shared" si="404"/>
        <v>0</v>
      </c>
      <c r="AM172" s="643">
        <f t="shared" si="405"/>
        <v>0</v>
      </c>
      <c r="AN172" s="643">
        <f t="shared" si="406"/>
        <v>0</v>
      </c>
      <c r="AO172" s="643">
        <f t="shared" si="407"/>
        <v>0</v>
      </c>
      <c r="AP172" s="643">
        <f t="shared" si="408"/>
        <v>0</v>
      </c>
      <c r="AQ172" s="643">
        <f t="shared" si="409"/>
        <v>0</v>
      </c>
      <c r="AR172" s="643">
        <f t="shared" si="410"/>
        <v>0</v>
      </c>
      <c r="AS172" s="643">
        <f t="shared" si="411"/>
        <v>0</v>
      </c>
      <c r="AT172" s="643">
        <f t="shared" si="412"/>
        <v>0</v>
      </c>
      <c r="AU172" s="643">
        <f t="shared" si="413"/>
        <v>0</v>
      </c>
      <c r="AV172" s="643">
        <f t="shared" si="414"/>
        <v>0</v>
      </c>
      <c r="AW172" s="643">
        <f t="shared" si="415"/>
        <v>0</v>
      </c>
      <c r="AX172" s="643">
        <f t="shared" si="416"/>
        <v>0</v>
      </c>
      <c r="AY172" s="643">
        <f t="shared" si="417"/>
        <v>0</v>
      </c>
      <c r="AZ172" s="643">
        <f t="shared" si="418"/>
        <v>0</v>
      </c>
      <c r="BA172" s="643">
        <f t="shared" si="419"/>
        <v>0</v>
      </c>
      <c r="BB172" s="643">
        <f t="shared" si="420"/>
        <v>0</v>
      </c>
      <c r="BC172" s="643">
        <f t="shared" si="421"/>
        <v>0</v>
      </c>
      <c r="BD172" s="643">
        <f t="shared" si="422"/>
        <v>0</v>
      </c>
      <c r="BE172" s="643">
        <f t="shared" si="423"/>
        <v>0</v>
      </c>
      <c r="BF172" s="643">
        <f t="shared" si="424"/>
        <v>0</v>
      </c>
      <c r="BG172" s="643">
        <f t="shared" si="425"/>
        <v>0</v>
      </c>
      <c r="BH172" s="643">
        <f t="shared" si="426"/>
        <v>0</v>
      </c>
      <c r="BI172" s="643">
        <f t="shared" si="427"/>
        <v>0</v>
      </c>
      <c r="BJ172" s="643">
        <f t="shared" si="428"/>
        <v>0</v>
      </c>
      <c r="BK172" s="643">
        <f t="shared" si="429"/>
        <v>0</v>
      </c>
      <c r="BM172" s="644">
        <f t="shared" si="430"/>
        <v>0</v>
      </c>
      <c r="BN172" s="644">
        <f t="shared" si="431"/>
        <v>0</v>
      </c>
      <c r="BO172" s="644">
        <f t="shared" si="432"/>
        <v>0</v>
      </c>
      <c r="BP172" s="644">
        <f t="shared" si="433"/>
        <v>0</v>
      </c>
      <c r="BQ172" s="644">
        <f t="shared" si="434"/>
        <v>0</v>
      </c>
      <c r="BR172" s="644">
        <f t="shared" si="435"/>
        <v>0</v>
      </c>
      <c r="BS172" s="644">
        <f t="shared" si="436"/>
        <v>0</v>
      </c>
      <c r="BT172" s="644">
        <f t="shared" si="437"/>
        <v>0</v>
      </c>
      <c r="BU172" s="644">
        <f t="shared" si="438"/>
        <v>0</v>
      </c>
      <c r="BV172" s="644">
        <f t="shared" si="439"/>
        <v>0</v>
      </c>
    </row>
    <row r="173" spans="1:74" x14ac:dyDescent="0.2">
      <c r="A173" s="543">
        <v>170</v>
      </c>
      <c r="B173" s="560" t="s">
        <v>428</v>
      </c>
      <c r="C173" s="639">
        <v>1370</v>
      </c>
      <c r="D173" s="639">
        <v>52.9</v>
      </c>
      <c r="E173" s="639">
        <v>44</v>
      </c>
      <c r="F173" s="639">
        <v>90.7</v>
      </c>
      <c r="G173" s="639">
        <v>88.1</v>
      </c>
      <c r="H173" s="639">
        <v>96.6</v>
      </c>
      <c r="I173" s="639">
        <v>279.3</v>
      </c>
      <c r="J173" s="639">
        <v>320.60000000000002</v>
      </c>
      <c r="K173" s="639">
        <v>94.1</v>
      </c>
      <c r="L173" s="639">
        <v>47</v>
      </c>
      <c r="M173" s="639">
        <v>1366</v>
      </c>
      <c r="N173" s="639">
        <v>67.3</v>
      </c>
      <c r="O173" s="639">
        <v>56.9</v>
      </c>
      <c r="P173" s="639">
        <v>96.1</v>
      </c>
      <c r="Q173" s="639">
        <v>94.1</v>
      </c>
      <c r="R173" s="639">
        <v>99.6</v>
      </c>
      <c r="S173" s="639">
        <v>316.8</v>
      </c>
      <c r="T173" s="639">
        <v>377.1</v>
      </c>
      <c r="U173" s="639">
        <v>97.4</v>
      </c>
      <c r="V173" s="639">
        <v>58.9</v>
      </c>
      <c r="W173" s="639">
        <v>2736</v>
      </c>
      <c r="X173" s="639">
        <v>60.1</v>
      </c>
      <c r="Y173" s="639">
        <v>50.4</v>
      </c>
      <c r="Z173" s="639">
        <v>93.4</v>
      </c>
      <c r="AA173" s="639">
        <v>91.1</v>
      </c>
      <c r="AB173" s="639">
        <v>98.1</v>
      </c>
      <c r="AC173" s="639">
        <v>298</v>
      </c>
      <c r="AD173" s="639">
        <v>348.8</v>
      </c>
      <c r="AE173" s="639">
        <v>95.8</v>
      </c>
      <c r="AF173" s="639">
        <v>53</v>
      </c>
      <c r="AH173" s="643">
        <f t="shared" si="400"/>
        <v>0</v>
      </c>
      <c r="AI173" s="643">
        <f t="shared" si="401"/>
        <v>0</v>
      </c>
      <c r="AJ173" s="643">
        <f t="shared" si="402"/>
        <v>0</v>
      </c>
      <c r="AK173" s="643">
        <f t="shared" si="403"/>
        <v>0</v>
      </c>
      <c r="AL173" s="643">
        <f t="shared" si="404"/>
        <v>0</v>
      </c>
      <c r="AM173" s="643">
        <f t="shared" si="405"/>
        <v>0</v>
      </c>
      <c r="AN173" s="643">
        <f t="shared" si="406"/>
        <v>0</v>
      </c>
      <c r="AO173" s="643">
        <f t="shared" si="407"/>
        <v>0</v>
      </c>
      <c r="AP173" s="643">
        <f t="shared" si="408"/>
        <v>0</v>
      </c>
      <c r="AQ173" s="643">
        <f t="shared" si="409"/>
        <v>0</v>
      </c>
      <c r="AR173" s="643">
        <f t="shared" si="410"/>
        <v>0</v>
      </c>
      <c r="AS173" s="643">
        <f t="shared" si="411"/>
        <v>0</v>
      </c>
      <c r="AT173" s="643">
        <f t="shared" si="412"/>
        <v>0</v>
      </c>
      <c r="AU173" s="643">
        <f t="shared" si="413"/>
        <v>0</v>
      </c>
      <c r="AV173" s="643">
        <f t="shared" si="414"/>
        <v>0</v>
      </c>
      <c r="AW173" s="643">
        <f t="shared" si="415"/>
        <v>0</v>
      </c>
      <c r="AX173" s="643">
        <f t="shared" si="416"/>
        <v>0</v>
      </c>
      <c r="AY173" s="643">
        <f t="shared" si="417"/>
        <v>0</v>
      </c>
      <c r="AZ173" s="643">
        <f t="shared" si="418"/>
        <v>0</v>
      </c>
      <c r="BA173" s="643">
        <f t="shared" si="419"/>
        <v>0</v>
      </c>
      <c r="BB173" s="643">
        <f t="shared" si="420"/>
        <v>0</v>
      </c>
      <c r="BC173" s="643">
        <f t="shared" si="421"/>
        <v>0</v>
      </c>
      <c r="BD173" s="643">
        <f t="shared" si="422"/>
        <v>0</v>
      </c>
      <c r="BE173" s="643">
        <f t="shared" si="423"/>
        <v>0</v>
      </c>
      <c r="BF173" s="643">
        <f t="shared" si="424"/>
        <v>0</v>
      </c>
      <c r="BG173" s="643">
        <f t="shared" si="425"/>
        <v>0</v>
      </c>
      <c r="BH173" s="643">
        <f t="shared" si="426"/>
        <v>0</v>
      </c>
      <c r="BI173" s="643">
        <f t="shared" si="427"/>
        <v>0</v>
      </c>
      <c r="BJ173" s="643">
        <f t="shared" si="428"/>
        <v>0</v>
      </c>
      <c r="BK173" s="643">
        <f t="shared" si="429"/>
        <v>0</v>
      </c>
      <c r="BM173" s="644">
        <f t="shared" si="430"/>
        <v>0</v>
      </c>
      <c r="BN173" s="644">
        <f t="shared" si="431"/>
        <v>0</v>
      </c>
      <c r="BO173" s="644">
        <f t="shared" si="432"/>
        <v>0</v>
      </c>
      <c r="BP173" s="644">
        <f t="shared" si="433"/>
        <v>0</v>
      </c>
      <c r="BQ173" s="644">
        <f t="shared" si="434"/>
        <v>0</v>
      </c>
      <c r="BR173" s="644">
        <f t="shared" si="435"/>
        <v>0</v>
      </c>
      <c r="BS173" s="644">
        <f t="shared" si="436"/>
        <v>0</v>
      </c>
      <c r="BT173" s="644">
        <f t="shared" si="437"/>
        <v>0</v>
      </c>
      <c r="BU173" s="644">
        <f t="shared" si="438"/>
        <v>0</v>
      </c>
      <c r="BV173" s="644">
        <f t="shared" si="439"/>
        <v>0</v>
      </c>
    </row>
    <row r="174" spans="1:74" x14ac:dyDescent="0.2">
      <c r="A174" s="543">
        <v>171</v>
      </c>
      <c r="B174" s="560" t="s">
        <v>430</v>
      </c>
      <c r="C174" s="639">
        <v>752</v>
      </c>
      <c r="D174" s="639">
        <v>67.3</v>
      </c>
      <c r="E174" s="639">
        <v>56.5</v>
      </c>
      <c r="F174" s="639">
        <v>95.9</v>
      </c>
      <c r="G174" s="639">
        <v>92.3</v>
      </c>
      <c r="H174" s="639">
        <v>98.5</v>
      </c>
      <c r="I174" s="639">
        <v>315.5</v>
      </c>
      <c r="J174" s="639">
        <v>389.7</v>
      </c>
      <c r="K174" s="639">
        <v>94.3</v>
      </c>
      <c r="L174" s="639">
        <v>58.5</v>
      </c>
      <c r="M174" s="639">
        <v>780</v>
      </c>
      <c r="N174" s="639">
        <v>74.900000000000006</v>
      </c>
      <c r="O174" s="639">
        <v>68.099999999999994</v>
      </c>
      <c r="P174" s="639">
        <v>96.4</v>
      </c>
      <c r="Q174" s="639">
        <v>94</v>
      </c>
      <c r="R174" s="639">
        <v>98.1</v>
      </c>
      <c r="S174" s="639">
        <v>337.9</v>
      </c>
      <c r="T174" s="639">
        <v>418.3</v>
      </c>
      <c r="U174" s="639">
        <v>97.1</v>
      </c>
      <c r="V174" s="639">
        <v>70</v>
      </c>
      <c r="W174" s="639">
        <v>1532</v>
      </c>
      <c r="X174" s="639">
        <v>71.099999999999994</v>
      </c>
      <c r="Y174" s="639">
        <v>62.4</v>
      </c>
      <c r="Z174" s="639">
        <v>96.1</v>
      </c>
      <c r="AA174" s="639">
        <v>93.1</v>
      </c>
      <c r="AB174" s="639">
        <v>98.3</v>
      </c>
      <c r="AC174" s="639">
        <v>326.89999999999998</v>
      </c>
      <c r="AD174" s="639">
        <v>404.3</v>
      </c>
      <c r="AE174" s="639">
        <v>95.7</v>
      </c>
      <c r="AF174" s="639">
        <v>64.400000000000006</v>
      </c>
      <c r="AH174" s="643">
        <f t="shared" si="400"/>
        <v>0</v>
      </c>
      <c r="AI174" s="643">
        <f t="shared" si="401"/>
        <v>0</v>
      </c>
      <c r="AJ174" s="643">
        <f t="shared" si="402"/>
        <v>0</v>
      </c>
      <c r="AK174" s="643">
        <f t="shared" si="403"/>
        <v>0</v>
      </c>
      <c r="AL174" s="643">
        <f t="shared" si="404"/>
        <v>0</v>
      </c>
      <c r="AM174" s="643">
        <f t="shared" si="405"/>
        <v>0</v>
      </c>
      <c r="AN174" s="643">
        <f t="shared" si="406"/>
        <v>0</v>
      </c>
      <c r="AO174" s="643">
        <f t="shared" si="407"/>
        <v>0</v>
      </c>
      <c r="AP174" s="643">
        <f t="shared" si="408"/>
        <v>0</v>
      </c>
      <c r="AQ174" s="643">
        <f t="shared" si="409"/>
        <v>0</v>
      </c>
      <c r="AR174" s="643">
        <f t="shared" si="410"/>
        <v>0</v>
      </c>
      <c r="AS174" s="643">
        <f t="shared" si="411"/>
        <v>0</v>
      </c>
      <c r="AT174" s="643">
        <f t="shared" si="412"/>
        <v>0</v>
      </c>
      <c r="AU174" s="643">
        <f t="shared" si="413"/>
        <v>0</v>
      </c>
      <c r="AV174" s="643">
        <f t="shared" si="414"/>
        <v>0</v>
      </c>
      <c r="AW174" s="643">
        <f t="shared" si="415"/>
        <v>0</v>
      </c>
      <c r="AX174" s="643">
        <f t="shared" si="416"/>
        <v>0</v>
      </c>
      <c r="AY174" s="643">
        <f t="shared" si="417"/>
        <v>0</v>
      </c>
      <c r="AZ174" s="643">
        <f t="shared" si="418"/>
        <v>0</v>
      </c>
      <c r="BA174" s="643">
        <f t="shared" si="419"/>
        <v>0</v>
      </c>
      <c r="BB174" s="643">
        <f t="shared" si="420"/>
        <v>0</v>
      </c>
      <c r="BC174" s="643">
        <f t="shared" si="421"/>
        <v>0</v>
      </c>
      <c r="BD174" s="643">
        <f t="shared" si="422"/>
        <v>0</v>
      </c>
      <c r="BE174" s="643">
        <f t="shared" si="423"/>
        <v>0</v>
      </c>
      <c r="BF174" s="643">
        <f t="shared" si="424"/>
        <v>0</v>
      </c>
      <c r="BG174" s="643">
        <f t="shared" si="425"/>
        <v>0</v>
      </c>
      <c r="BH174" s="643">
        <f t="shared" si="426"/>
        <v>0</v>
      </c>
      <c r="BI174" s="643">
        <f t="shared" si="427"/>
        <v>0</v>
      </c>
      <c r="BJ174" s="643">
        <f t="shared" si="428"/>
        <v>0</v>
      </c>
      <c r="BK174" s="643">
        <f t="shared" si="429"/>
        <v>0</v>
      </c>
      <c r="BM174" s="644">
        <f t="shared" si="430"/>
        <v>0</v>
      </c>
      <c r="BN174" s="644">
        <f t="shared" si="431"/>
        <v>0</v>
      </c>
      <c r="BO174" s="644">
        <f t="shared" si="432"/>
        <v>0</v>
      </c>
      <c r="BP174" s="644">
        <f t="shared" si="433"/>
        <v>0</v>
      </c>
      <c r="BQ174" s="644">
        <f t="shared" si="434"/>
        <v>0</v>
      </c>
      <c r="BR174" s="644">
        <f t="shared" si="435"/>
        <v>0</v>
      </c>
      <c r="BS174" s="644">
        <f t="shared" si="436"/>
        <v>0</v>
      </c>
      <c r="BT174" s="644">
        <f t="shared" si="437"/>
        <v>0</v>
      </c>
      <c r="BU174" s="644">
        <f t="shared" si="438"/>
        <v>0</v>
      </c>
      <c r="BV174" s="644">
        <f t="shared" si="439"/>
        <v>0</v>
      </c>
    </row>
    <row r="175" spans="1:74" x14ac:dyDescent="0.2">
      <c r="A175" s="543">
        <v>172</v>
      </c>
      <c r="B175" s="560" t="s">
        <v>432</v>
      </c>
      <c r="C175" s="639">
        <v>2691</v>
      </c>
      <c r="D175" s="639">
        <v>61.1</v>
      </c>
      <c r="E175" s="639">
        <v>51.8</v>
      </c>
      <c r="F175" s="639">
        <v>94.5</v>
      </c>
      <c r="G175" s="639">
        <v>91</v>
      </c>
      <c r="H175" s="639">
        <v>98.3</v>
      </c>
      <c r="I175" s="639">
        <v>298.39999999999998</v>
      </c>
      <c r="J175" s="639">
        <v>350</v>
      </c>
      <c r="K175" s="639">
        <v>95.3</v>
      </c>
      <c r="L175" s="639">
        <v>54</v>
      </c>
      <c r="M175" s="639">
        <v>2569</v>
      </c>
      <c r="N175" s="639">
        <v>73.900000000000006</v>
      </c>
      <c r="O175" s="639">
        <v>63.9</v>
      </c>
      <c r="P175" s="639">
        <v>96.8</v>
      </c>
      <c r="Q175" s="639">
        <v>94.2</v>
      </c>
      <c r="R175" s="639">
        <v>99.5</v>
      </c>
      <c r="S175" s="639">
        <v>329.4</v>
      </c>
      <c r="T175" s="639">
        <v>392.3</v>
      </c>
      <c r="U175" s="639">
        <v>97.6</v>
      </c>
      <c r="V175" s="639">
        <v>65.599999999999994</v>
      </c>
      <c r="W175" s="639">
        <v>5260</v>
      </c>
      <c r="X175" s="639">
        <v>67.3</v>
      </c>
      <c r="Y175" s="639">
        <v>57.7</v>
      </c>
      <c r="Z175" s="639">
        <v>95.6</v>
      </c>
      <c r="AA175" s="639">
        <v>92.6</v>
      </c>
      <c r="AB175" s="639">
        <v>98.9</v>
      </c>
      <c r="AC175" s="639">
        <v>313.5</v>
      </c>
      <c r="AD175" s="639">
        <v>370.6</v>
      </c>
      <c r="AE175" s="639">
        <v>96.4</v>
      </c>
      <c r="AF175" s="639">
        <v>59.7</v>
      </c>
      <c r="AH175" s="643">
        <f t="shared" si="400"/>
        <v>0</v>
      </c>
      <c r="AI175" s="643">
        <f t="shared" si="401"/>
        <v>0</v>
      </c>
      <c r="AJ175" s="643">
        <f t="shared" si="402"/>
        <v>0</v>
      </c>
      <c r="AK175" s="643">
        <f t="shared" si="403"/>
        <v>0</v>
      </c>
      <c r="AL175" s="643">
        <f t="shared" si="404"/>
        <v>0</v>
      </c>
      <c r="AM175" s="643">
        <f t="shared" si="405"/>
        <v>0</v>
      </c>
      <c r="AN175" s="643">
        <f t="shared" si="406"/>
        <v>0</v>
      </c>
      <c r="AO175" s="643">
        <f t="shared" si="407"/>
        <v>0</v>
      </c>
      <c r="AP175" s="643">
        <f t="shared" si="408"/>
        <v>0</v>
      </c>
      <c r="AQ175" s="643">
        <f t="shared" si="409"/>
        <v>0</v>
      </c>
      <c r="AR175" s="643">
        <f t="shared" si="410"/>
        <v>0</v>
      </c>
      <c r="AS175" s="643">
        <f t="shared" si="411"/>
        <v>0</v>
      </c>
      <c r="AT175" s="643">
        <f t="shared" si="412"/>
        <v>0</v>
      </c>
      <c r="AU175" s="643">
        <f t="shared" si="413"/>
        <v>0</v>
      </c>
      <c r="AV175" s="643">
        <f t="shared" si="414"/>
        <v>0</v>
      </c>
      <c r="AW175" s="643">
        <f t="shared" si="415"/>
        <v>0</v>
      </c>
      <c r="AX175" s="643">
        <f t="shared" si="416"/>
        <v>0</v>
      </c>
      <c r="AY175" s="643">
        <f t="shared" si="417"/>
        <v>0</v>
      </c>
      <c r="AZ175" s="643">
        <f t="shared" si="418"/>
        <v>0</v>
      </c>
      <c r="BA175" s="643">
        <f t="shared" si="419"/>
        <v>0</v>
      </c>
      <c r="BB175" s="643">
        <f t="shared" si="420"/>
        <v>0</v>
      </c>
      <c r="BC175" s="643">
        <f t="shared" si="421"/>
        <v>0</v>
      </c>
      <c r="BD175" s="643">
        <f t="shared" si="422"/>
        <v>0</v>
      </c>
      <c r="BE175" s="643">
        <f t="shared" si="423"/>
        <v>0</v>
      </c>
      <c r="BF175" s="643">
        <f t="shared" si="424"/>
        <v>0</v>
      </c>
      <c r="BG175" s="643">
        <f t="shared" si="425"/>
        <v>0</v>
      </c>
      <c r="BH175" s="643">
        <f t="shared" si="426"/>
        <v>0</v>
      </c>
      <c r="BI175" s="643">
        <f t="shared" si="427"/>
        <v>0</v>
      </c>
      <c r="BJ175" s="643">
        <f t="shared" si="428"/>
        <v>0</v>
      </c>
      <c r="BK175" s="643">
        <f t="shared" si="429"/>
        <v>0</v>
      </c>
      <c r="BM175" s="644">
        <f t="shared" si="430"/>
        <v>0</v>
      </c>
      <c r="BN175" s="644">
        <f t="shared" si="431"/>
        <v>0</v>
      </c>
      <c r="BO175" s="644">
        <f t="shared" si="432"/>
        <v>0</v>
      </c>
      <c r="BP175" s="644">
        <f t="shared" si="433"/>
        <v>0</v>
      </c>
      <c r="BQ175" s="644">
        <f t="shared" si="434"/>
        <v>0</v>
      </c>
      <c r="BR175" s="644">
        <f t="shared" si="435"/>
        <v>0</v>
      </c>
      <c r="BS175" s="644">
        <f t="shared" si="436"/>
        <v>0</v>
      </c>
      <c r="BT175" s="644">
        <f t="shared" si="437"/>
        <v>0</v>
      </c>
      <c r="BU175" s="644">
        <f t="shared" si="438"/>
        <v>0</v>
      </c>
      <c r="BV175" s="644">
        <f t="shared" si="439"/>
        <v>0</v>
      </c>
    </row>
    <row r="176" spans="1:74" x14ac:dyDescent="0.2">
      <c r="A176" s="543">
        <v>173</v>
      </c>
      <c r="B176" s="561" t="s">
        <v>434</v>
      </c>
      <c r="C176" s="639">
        <v>1590</v>
      </c>
      <c r="D176" s="639">
        <v>56.7</v>
      </c>
      <c r="E176" s="639">
        <v>46.5</v>
      </c>
      <c r="F176" s="639">
        <v>92.9</v>
      </c>
      <c r="G176" s="639">
        <v>91.1</v>
      </c>
      <c r="H176" s="639">
        <v>97.9</v>
      </c>
      <c r="I176" s="639">
        <v>290.89999999999998</v>
      </c>
      <c r="J176" s="639">
        <v>336</v>
      </c>
      <c r="K176" s="639">
        <v>96.2</v>
      </c>
      <c r="L176" s="639">
        <v>50.1</v>
      </c>
      <c r="M176" s="639">
        <v>1347</v>
      </c>
      <c r="N176" s="639">
        <v>68.7</v>
      </c>
      <c r="O176" s="639">
        <v>57.7</v>
      </c>
      <c r="P176" s="639">
        <v>95.1</v>
      </c>
      <c r="Q176" s="639">
        <v>93.4</v>
      </c>
      <c r="R176" s="639">
        <v>98.9</v>
      </c>
      <c r="S176" s="639">
        <v>317</v>
      </c>
      <c r="T176" s="639">
        <v>369.6</v>
      </c>
      <c r="U176" s="639">
        <v>96.7</v>
      </c>
      <c r="V176" s="639">
        <v>60</v>
      </c>
      <c r="W176" s="639">
        <v>2937</v>
      </c>
      <c r="X176" s="639">
        <v>62.2</v>
      </c>
      <c r="Y176" s="639">
        <v>51.7</v>
      </c>
      <c r="Z176" s="639">
        <v>93.9</v>
      </c>
      <c r="AA176" s="639">
        <v>92.1</v>
      </c>
      <c r="AB176" s="639">
        <v>98.3</v>
      </c>
      <c r="AC176" s="639">
        <v>302.8</v>
      </c>
      <c r="AD176" s="639">
        <v>351.4</v>
      </c>
      <c r="AE176" s="639">
        <v>96.5</v>
      </c>
      <c r="AF176" s="639">
        <v>54.6</v>
      </c>
      <c r="AH176" s="643">
        <f t="shared" si="400"/>
        <v>0</v>
      </c>
      <c r="AI176" s="643">
        <f t="shared" si="401"/>
        <v>0</v>
      </c>
      <c r="AJ176" s="643">
        <f t="shared" si="402"/>
        <v>0</v>
      </c>
      <c r="AK176" s="643">
        <f t="shared" si="403"/>
        <v>0</v>
      </c>
      <c r="AL176" s="643">
        <f t="shared" si="404"/>
        <v>0</v>
      </c>
      <c r="AM176" s="643">
        <f t="shared" si="405"/>
        <v>0</v>
      </c>
      <c r="AN176" s="643">
        <f t="shared" si="406"/>
        <v>0</v>
      </c>
      <c r="AO176" s="643">
        <f t="shared" si="407"/>
        <v>0</v>
      </c>
      <c r="AP176" s="643">
        <f t="shared" si="408"/>
        <v>0</v>
      </c>
      <c r="AQ176" s="643">
        <f t="shared" si="409"/>
        <v>0</v>
      </c>
      <c r="AR176" s="643">
        <f t="shared" si="410"/>
        <v>0</v>
      </c>
      <c r="AS176" s="643">
        <f t="shared" si="411"/>
        <v>0</v>
      </c>
      <c r="AT176" s="643">
        <f t="shared" si="412"/>
        <v>0</v>
      </c>
      <c r="AU176" s="643">
        <f t="shared" si="413"/>
        <v>0</v>
      </c>
      <c r="AV176" s="643">
        <f t="shared" si="414"/>
        <v>0</v>
      </c>
      <c r="AW176" s="643">
        <f t="shared" si="415"/>
        <v>0</v>
      </c>
      <c r="AX176" s="643">
        <f t="shared" si="416"/>
        <v>0</v>
      </c>
      <c r="AY176" s="643">
        <f t="shared" si="417"/>
        <v>0</v>
      </c>
      <c r="AZ176" s="643">
        <f t="shared" si="418"/>
        <v>0</v>
      </c>
      <c r="BA176" s="643">
        <f t="shared" si="419"/>
        <v>0</v>
      </c>
      <c r="BB176" s="643">
        <f t="shared" si="420"/>
        <v>0</v>
      </c>
      <c r="BC176" s="643">
        <f t="shared" si="421"/>
        <v>0</v>
      </c>
      <c r="BD176" s="643">
        <f t="shared" si="422"/>
        <v>0</v>
      </c>
      <c r="BE176" s="643">
        <f t="shared" si="423"/>
        <v>0</v>
      </c>
      <c r="BF176" s="643">
        <f t="shared" si="424"/>
        <v>0</v>
      </c>
      <c r="BG176" s="643">
        <f t="shared" si="425"/>
        <v>0</v>
      </c>
      <c r="BH176" s="643">
        <f t="shared" si="426"/>
        <v>0</v>
      </c>
      <c r="BI176" s="643">
        <f t="shared" si="427"/>
        <v>0</v>
      </c>
      <c r="BJ176" s="643">
        <f t="shared" si="428"/>
        <v>0</v>
      </c>
      <c r="BK176" s="643">
        <f t="shared" si="429"/>
        <v>0</v>
      </c>
      <c r="BM176" s="644">
        <f t="shared" si="430"/>
        <v>0</v>
      </c>
      <c r="BN176" s="644">
        <f t="shared" si="431"/>
        <v>0</v>
      </c>
      <c r="BO176" s="644">
        <f t="shared" si="432"/>
        <v>0</v>
      </c>
      <c r="BP176" s="644">
        <f t="shared" si="433"/>
        <v>0</v>
      </c>
      <c r="BQ176" s="644">
        <f t="shared" si="434"/>
        <v>0</v>
      </c>
      <c r="BR176" s="644">
        <f t="shared" si="435"/>
        <v>0</v>
      </c>
      <c r="BS176" s="644">
        <f t="shared" si="436"/>
        <v>0</v>
      </c>
      <c r="BT176" s="644">
        <f t="shared" si="437"/>
        <v>0</v>
      </c>
      <c r="BU176" s="644">
        <f t="shared" si="438"/>
        <v>0</v>
      </c>
      <c r="BV176" s="644">
        <f t="shared" si="439"/>
        <v>0</v>
      </c>
    </row>
    <row r="177" spans="1:77" x14ac:dyDescent="0.2">
      <c r="A177" s="543">
        <v>174</v>
      </c>
      <c r="B177" s="562" t="s">
        <v>436</v>
      </c>
      <c r="C177" s="639">
        <v>1103</v>
      </c>
      <c r="D177" s="639">
        <v>54.3</v>
      </c>
      <c r="E177" s="639">
        <v>46.5</v>
      </c>
      <c r="F177" s="639">
        <v>94.1</v>
      </c>
      <c r="G177" s="639">
        <v>91</v>
      </c>
      <c r="H177" s="639">
        <v>97.8</v>
      </c>
      <c r="I177" s="639">
        <v>291.60000000000002</v>
      </c>
      <c r="J177" s="639">
        <v>349</v>
      </c>
      <c r="K177" s="639">
        <v>95.7</v>
      </c>
      <c r="L177" s="639">
        <v>49.6</v>
      </c>
      <c r="M177" s="639">
        <v>1096</v>
      </c>
      <c r="N177" s="639">
        <v>68.599999999999994</v>
      </c>
      <c r="O177" s="639">
        <v>57.8</v>
      </c>
      <c r="P177" s="639">
        <v>96.2</v>
      </c>
      <c r="Q177" s="639">
        <v>93.4</v>
      </c>
      <c r="R177" s="639">
        <v>98</v>
      </c>
      <c r="S177" s="639">
        <v>320.89999999999998</v>
      </c>
      <c r="T177" s="639">
        <v>389.8</v>
      </c>
      <c r="U177" s="639">
        <v>96.3</v>
      </c>
      <c r="V177" s="639">
        <v>60</v>
      </c>
      <c r="W177" s="639">
        <v>2199</v>
      </c>
      <c r="X177" s="639">
        <v>61.4</v>
      </c>
      <c r="Y177" s="639">
        <v>52.2</v>
      </c>
      <c r="Z177" s="639">
        <v>95.1</v>
      </c>
      <c r="AA177" s="639">
        <v>92.2</v>
      </c>
      <c r="AB177" s="639">
        <v>97.9</v>
      </c>
      <c r="AC177" s="639">
        <v>306.2</v>
      </c>
      <c r="AD177" s="639">
        <v>369.3</v>
      </c>
      <c r="AE177" s="639">
        <v>96</v>
      </c>
      <c r="AF177" s="639">
        <v>54.8</v>
      </c>
      <c r="AH177" s="643">
        <f t="shared" si="400"/>
        <v>0</v>
      </c>
      <c r="AI177" s="643">
        <f t="shared" si="401"/>
        <v>0</v>
      </c>
      <c r="AJ177" s="643">
        <f t="shared" si="402"/>
        <v>0</v>
      </c>
      <c r="AK177" s="643">
        <f t="shared" si="403"/>
        <v>0</v>
      </c>
      <c r="AL177" s="643">
        <f t="shared" si="404"/>
        <v>0</v>
      </c>
      <c r="AM177" s="643">
        <f t="shared" si="405"/>
        <v>0</v>
      </c>
      <c r="AN177" s="643">
        <f t="shared" si="406"/>
        <v>0</v>
      </c>
      <c r="AO177" s="643">
        <f t="shared" si="407"/>
        <v>0</v>
      </c>
      <c r="AP177" s="643">
        <f t="shared" si="408"/>
        <v>0</v>
      </c>
      <c r="AQ177" s="643">
        <f t="shared" si="409"/>
        <v>0</v>
      </c>
      <c r="AR177" s="643">
        <f t="shared" si="410"/>
        <v>0</v>
      </c>
      <c r="AS177" s="643">
        <f t="shared" si="411"/>
        <v>0</v>
      </c>
      <c r="AT177" s="643">
        <f t="shared" si="412"/>
        <v>0</v>
      </c>
      <c r="AU177" s="643">
        <f t="shared" si="413"/>
        <v>0</v>
      </c>
      <c r="AV177" s="643">
        <f t="shared" si="414"/>
        <v>0</v>
      </c>
      <c r="AW177" s="643">
        <f t="shared" si="415"/>
        <v>0</v>
      </c>
      <c r="AX177" s="643">
        <f t="shared" si="416"/>
        <v>0</v>
      </c>
      <c r="AY177" s="643">
        <f t="shared" si="417"/>
        <v>0</v>
      </c>
      <c r="AZ177" s="643">
        <f t="shared" si="418"/>
        <v>0</v>
      </c>
      <c r="BA177" s="643">
        <f t="shared" si="419"/>
        <v>0</v>
      </c>
      <c r="BB177" s="643">
        <f t="shared" si="420"/>
        <v>0</v>
      </c>
      <c r="BC177" s="643">
        <f t="shared" si="421"/>
        <v>0</v>
      </c>
      <c r="BD177" s="643">
        <f t="shared" si="422"/>
        <v>0</v>
      </c>
      <c r="BE177" s="643">
        <f t="shared" si="423"/>
        <v>0</v>
      </c>
      <c r="BF177" s="643">
        <f t="shared" si="424"/>
        <v>0</v>
      </c>
      <c r="BG177" s="643">
        <f t="shared" si="425"/>
        <v>0</v>
      </c>
      <c r="BH177" s="643">
        <f t="shared" si="426"/>
        <v>0</v>
      </c>
      <c r="BI177" s="643">
        <f t="shared" si="427"/>
        <v>0</v>
      </c>
      <c r="BJ177" s="643">
        <f t="shared" si="428"/>
        <v>0</v>
      </c>
      <c r="BK177" s="643">
        <f t="shared" si="429"/>
        <v>0</v>
      </c>
      <c r="BM177" s="644">
        <f t="shared" si="430"/>
        <v>0</v>
      </c>
      <c r="BN177" s="644">
        <f t="shared" si="431"/>
        <v>0</v>
      </c>
      <c r="BO177" s="644">
        <f t="shared" si="432"/>
        <v>0</v>
      </c>
      <c r="BP177" s="644">
        <f t="shared" si="433"/>
        <v>0</v>
      </c>
      <c r="BQ177" s="644">
        <f t="shared" si="434"/>
        <v>0</v>
      </c>
      <c r="BR177" s="644">
        <f t="shared" si="435"/>
        <v>0</v>
      </c>
      <c r="BS177" s="644">
        <f t="shared" si="436"/>
        <v>0</v>
      </c>
      <c r="BT177" s="644">
        <f t="shared" si="437"/>
        <v>0</v>
      </c>
      <c r="BU177" s="644">
        <f t="shared" si="438"/>
        <v>0</v>
      </c>
      <c r="BV177" s="644">
        <f t="shared" si="439"/>
        <v>0</v>
      </c>
    </row>
    <row r="178" spans="1:77" x14ac:dyDescent="0.2">
      <c r="A178" s="543">
        <v>175</v>
      </c>
      <c r="B178" s="563" t="s">
        <v>438</v>
      </c>
      <c r="C178" s="639">
        <v>799</v>
      </c>
      <c r="D178" s="639" t="s">
        <v>809</v>
      </c>
      <c r="E178" s="639" t="s">
        <v>809</v>
      </c>
      <c r="F178" s="639">
        <v>90</v>
      </c>
      <c r="G178" s="639">
        <v>87.9</v>
      </c>
      <c r="H178" s="639">
        <v>97.2</v>
      </c>
      <c r="I178" s="639">
        <v>296.7</v>
      </c>
      <c r="J178" s="639">
        <v>366.7</v>
      </c>
      <c r="K178" s="639">
        <v>94</v>
      </c>
      <c r="L178" s="639" t="s">
        <v>809</v>
      </c>
      <c r="M178" s="639">
        <v>733</v>
      </c>
      <c r="N178" s="639" t="s">
        <v>809</v>
      </c>
      <c r="O178" s="639" t="s">
        <v>809</v>
      </c>
      <c r="P178" s="639">
        <v>92.2</v>
      </c>
      <c r="Q178" s="639">
        <v>89.9</v>
      </c>
      <c r="R178" s="639">
        <v>98.2</v>
      </c>
      <c r="S178" s="639">
        <v>314.3</v>
      </c>
      <c r="T178" s="639">
        <v>380.8</v>
      </c>
      <c r="U178" s="639">
        <v>96.2</v>
      </c>
      <c r="V178" s="639" t="s">
        <v>809</v>
      </c>
      <c r="W178" s="639">
        <v>1532</v>
      </c>
      <c r="X178" s="639">
        <v>63.1</v>
      </c>
      <c r="Y178" s="639">
        <v>56.5</v>
      </c>
      <c r="Z178" s="639">
        <v>91.1</v>
      </c>
      <c r="AA178" s="639">
        <v>88.8</v>
      </c>
      <c r="AB178" s="639">
        <v>97.7</v>
      </c>
      <c r="AC178" s="639">
        <v>305.2</v>
      </c>
      <c r="AD178" s="639">
        <v>373.4</v>
      </c>
      <c r="AE178" s="639">
        <v>95</v>
      </c>
      <c r="AF178" s="639">
        <v>61.7</v>
      </c>
      <c r="AH178" s="643">
        <f t="shared" si="400"/>
        <v>0</v>
      </c>
      <c r="AI178" s="643">
        <f t="shared" si="401"/>
        <v>1</v>
      </c>
      <c r="AJ178" s="643">
        <f t="shared" si="402"/>
        <v>1</v>
      </c>
      <c r="AK178" s="643">
        <f t="shared" si="403"/>
        <v>0</v>
      </c>
      <c r="AL178" s="643">
        <f t="shared" si="404"/>
        <v>0</v>
      </c>
      <c r="AM178" s="643">
        <f t="shared" si="405"/>
        <v>0</v>
      </c>
      <c r="AN178" s="643">
        <f t="shared" si="406"/>
        <v>0</v>
      </c>
      <c r="AO178" s="643">
        <f t="shared" si="407"/>
        <v>0</v>
      </c>
      <c r="AP178" s="643">
        <f t="shared" si="408"/>
        <v>0</v>
      </c>
      <c r="AQ178" s="643">
        <f t="shared" si="409"/>
        <v>1</v>
      </c>
      <c r="AR178" s="643">
        <f t="shared" si="410"/>
        <v>0</v>
      </c>
      <c r="AS178" s="643">
        <f t="shared" si="411"/>
        <v>1</v>
      </c>
      <c r="AT178" s="643">
        <f t="shared" si="412"/>
        <v>1</v>
      </c>
      <c r="AU178" s="643">
        <f t="shared" si="413"/>
        <v>0</v>
      </c>
      <c r="AV178" s="643">
        <f t="shared" si="414"/>
        <v>0</v>
      </c>
      <c r="AW178" s="643">
        <f t="shared" si="415"/>
        <v>0</v>
      </c>
      <c r="AX178" s="643">
        <f t="shared" si="416"/>
        <v>0</v>
      </c>
      <c r="AY178" s="643">
        <f t="shared" si="417"/>
        <v>0</v>
      </c>
      <c r="AZ178" s="643">
        <f t="shared" si="418"/>
        <v>0</v>
      </c>
      <c r="BA178" s="643">
        <f t="shared" si="419"/>
        <v>1</v>
      </c>
      <c r="BB178" s="643">
        <f t="shared" si="420"/>
        <v>0</v>
      </c>
      <c r="BC178" s="643">
        <f t="shared" si="421"/>
        <v>0</v>
      </c>
      <c r="BD178" s="643">
        <f t="shared" si="422"/>
        <v>0</v>
      </c>
      <c r="BE178" s="643">
        <f t="shared" si="423"/>
        <v>0</v>
      </c>
      <c r="BF178" s="643">
        <f t="shared" si="424"/>
        <v>0</v>
      </c>
      <c r="BG178" s="643">
        <f t="shared" si="425"/>
        <v>0</v>
      </c>
      <c r="BH178" s="643">
        <f t="shared" si="426"/>
        <v>0</v>
      </c>
      <c r="BI178" s="643">
        <f t="shared" si="427"/>
        <v>0</v>
      </c>
      <c r="BJ178" s="643">
        <f t="shared" si="428"/>
        <v>0</v>
      </c>
      <c r="BK178" s="643">
        <f t="shared" si="429"/>
        <v>0</v>
      </c>
      <c r="BM178" s="644">
        <f t="shared" si="430"/>
        <v>0</v>
      </c>
      <c r="BN178" s="644">
        <f t="shared" si="431"/>
        <v>2</v>
      </c>
      <c r="BO178" s="644">
        <f t="shared" si="432"/>
        <v>2</v>
      </c>
      <c r="BP178" s="644">
        <f t="shared" si="433"/>
        <v>0</v>
      </c>
      <c r="BQ178" s="644">
        <f t="shared" si="434"/>
        <v>0</v>
      </c>
      <c r="BR178" s="644">
        <f t="shared" si="435"/>
        <v>0</v>
      </c>
      <c r="BS178" s="644">
        <f t="shared" si="436"/>
        <v>0</v>
      </c>
      <c r="BT178" s="644">
        <f t="shared" si="437"/>
        <v>0</v>
      </c>
      <c r="BU178" s="644">
        <f t="shared" si="438"/>
        <v>0</v>
      </c>
      <c r="BV178" s="644">
        <f t="shared" si="439"/>
        <v>2</v>
      </c>
    </row>
    <row r="179" spans="1:77" x14ac:dyDescent="0.2">
      <c r="A179" s="543">
        <v>176</v>
      </c>
      <c r="B179" s="563" t="s">
        <v>440</v>
      </c>
      <c r="C179" s="639">
        <v>2609</v>
      </c>
      <c r="D179" s="639">
        <v>62.7</v>
      </c>
      <c r="E179" s="639">
        <v>52.6</v>
      </c>
      <c r="F179" s="639">
        <v>92.2</v>
      </c>
      <c r="G179" s="639">
        <v>90.5</v>
      </c>
      <c r="H179" s="639">
        <v>96.8</v>
      </c>
      <c r="I179" s="639">
        <v>301.5</v>
      </c>
      <c r="J179" s="639">
        <v>354.8</v>
      </c>
      <c r="K179" s="639">
        <v>94.4</v>
      </c>
      <c r="L179" s="639">
        <v>54.7</v>
      </c>
      <c r="M179" s="639">
        <v>2513</v>
      </c>
      <c r="N179" s="639">
        <v>76.400000000000006</v>
      </c>
      <c r="O179" s="639">
        <v>66.900000000000006</v>
      </c>
      <c r="P179" s="639">
        <v>96.9</v>
      </c>
      <c r="Q179" s="639">
        <v>95.3</v>
      </c>
      <c r="R179" s="639">
        <v>99.2</v>
      </c>
      <c r="S179" s="639">
        <v>338.3</v>
      </c>
      <c r="T179" s="639">
        <v>409.6</v>
      </c>
      <c r="U179" s="639">
        <v>98.1</v>
      </c>
      <c r="V179" s="639">
        <v>68.3</v>
      </c>
      <c r="W179" s="639">
        <v>5122</v>
      </c>
      <c r="X179" s="639">
        <v>69.400000000000006</v>
      </c>
      <c r="Y179" s="639">
        <v>59.6</v>
      </c>
      <c r="Z179" s="639">
        <v>94.5</v>
      </c>
      <c r="AA179" s="639">
        <v>92.9</v>
      </c>
      <c r="AB179" s="639">
        <v>98</v>
      </c>
      <c r="AC179" s="639">
        <v>319.60000000000002</v>
      </c>
      <c r="AD179" s="639">
        <v>381.7</v>
      </c>
      <c r="AE179" s="639">
        <v>96.3</v>
      </c>
      <c r="AF179" s="639">
        <v>61.4</v>
      </c>
      <c r="AH179" s="643">
        <f t="shared" si="400"/>
        <v>0</v>
      </c>
      <c r="AI179" s="643">
        <f t="shared" si="401"/>
        <v>0</v>
      </c>
      <c r="AJ179" s="643">
        <f t="shared" si="402"/>
        <v>0</v>
      </c>
      <c r="AK179" s="643">
        <f t="shared" si="403"/>
        <v>0</v>
      </c>
      <c r="AL179" s="643">
        <f t="shared" si="404"/>
        <v>0</v>
      </c>
      <c r="AM179" s="643">
        <f t="shared" si="405"/>
        <v>0</v>
      </c>
      <c r="AN179" s="643">
        <f t="shared" si="406"/>
        <v>0</v>
      </c>
      <c r="AO179" s="643">
        <f t="shared" si="407"/>
        <v>0</v>
      </c>
      <c r="AP179" s="643">
        <f t="shared" si="408"/>
        <v>0</v>
      </c>
      <c r="AQ179" s="643">
        <f t="shared" si="409"/>
        <v>0</v>
      </c>
      <c r="AR179" s="643">
        <f t="shared" si="410"/>
        <v>0</v>
      </c>
      <c r="AS179" s="643">
        <f t="shared" si="411"/>
        <v>0</v>
      </c>
      <c r="AT179" s="643">
        <f t="shared" si="412"/>
        <v>0</v>
      </c>
      <c r="AU179" s="643">
        <f t="shared" si="413"/>
        <v>0</v>
      </c>
      <c r="AV179" s="643">
        <f t="shared" si="414"/>
        <v>0</v>
      </c>
      <c r="AW179" s="643">
        <f t="shared" si="415"/>
        <v>0</v>
      </c>
      <c r="AX179" s="643">
        <f t="shared" si="416"/>
        <v>0</v>
      </c>
      <c r="AY179" s="643">
        <f t="shared" si="417"/>
        <v>0</v>
      </c>
      <c r="AZ179" s="643">
        <f t="shared" si="418"/>
        <v>0</v>
      </c>
      <c r="BA179" s="643">
        <f t="shared" si="419"/>
        <v>0</v>
      </c>
      <c r="BB179" s="643">
        <f t="shared" si="420"/>
        <v>0</v>
      </c>
      <c r="BC179" s="643">
        <f t="shared" si="421"/>
        <v>0</v>
      </c>
      <c r="BD179" s="643">
        <f t="shared" si="422"/>
        <v>0</v>
      </c>
      <c r="BE179" s="643">
        <f t="shared" si="423"/>
        <v>0</v>
      </c>
      <c r="BF179" s="643">
        <f t="shared" si="424"/>
        <v>0</v>
      </c>
      <c r="BG179" s="643">
        <f t="shared" si="425"/>
        <v>0</v>
      </c>
      <c r="BH179" s="643">
        <f t="shared" si="426"/>
        <v>0</v>
      </c>
      <c r="BI179" s="643">
        <f t="shared" si="427"/>
        <v>0</v>
      </c>
      <c r="BJ179" s="643">
        <f t="shared" si="428"/>
        <v>0</v>
      </c>
      <c r="BK179" s="643">
        <f t="shared" si="429"/>
        <v>0</v>
      </c>
      <c r="BM179" s="644">
        <f t="shared" si="430"/>
        <v>0</v>
      </c>
      <c r="BN179" s="644">
        <f t="shared" si="431"/>
        <v>0</v>
      </c>
      <c r="BO179" s="644">
        <f t="shared" si="432"/>
        <v>0</v>
      </c>
      <c r="BP179" s="644">
        <f t="shared" si="433"/>
        <v>0</v>
      </c>
      <c r="BQ179" s="644">
        <f t="shared" si="434"/>
        <v>0</v>
      </c>
      <c r="BR179" s="644">
        <f t="shared" si="435"/>
        <v>0</v>
      </c>
      <c r="BS179" s="644">
        <f t="shared" si="436"/>
        <v>0</v>
      </c>
      <c r="BT179" s="644">
        <f t="shared" si="437"/>
        <v>0</v>
      </c>
      <c r="BU179" s="644">
        <f t="shared" si="438"/>
        <v>0</v>
      </c>
      <c r="BV179" s="644">
        <f t="shared" si="439"/>
        <v>0</v>
      </c>
    </row>
    <row r="180" spans="1:77" ht="13.5" x14ac:dyDescent="0.25">
      <c r="B180" s="184"/>
      <c r="C180" s="184"/>
      <c r="D180" s="100"/>
    </row>
    <row r="181" spans="1:77" x14ac:dyDescent="0.2">
      <c r="BL181" s="629" t="s">
        <v>800</v>
      </c>
      <c r="BM181" s="644">
        <f>SUM(BM8:BM20)</f>
        <v>0</v>
      </c>
      <c r="BN181" s="644">
        <f t="shared" ref="BN181:BV181" si="440">SUM(BN8:BN20)</f>
        <v>0</v>
      </c>
      <c r="BO181" s="644">
        <f t="shared" si="440"/>
        <v>0</v>
      </c>
      <c r="BP181" s="644">
        <f t="shared" si="440"/>
        <v>0</v>
      </c>
      <c r="BQ181" s="644">
        <f t="shared" si="440"/>
        <v>0</v>
      </c>
      <c r="BR181" s="644">
        <f t="shared" si="440"/>
        <v>4</v>
      </c>
      <c r="BS181" s="644">
        <f t="shared" si="440"/>
        <v>0</v>
      </c>
      <c r="BT181" s="644">
        <f t="shared" si="440"/>
        <v>0</v>
      </c>
      <c r="BU181" s="644">
        <f t="shared" si="440"/>
        <v>0</v>
      </c>
      <c r="BV181" s="644">
        <f t="shared" si="440"/>
        <v>0</v>
      </c>
    </row>
    <row r="182" spans="1:77" x14ac:dyDescent="0.2">
      <c r="C182" s="490" t="s">
        <v>530</v>
      </c>
      <c r="D182" s="490" t="s">
        <v>530</v>
      </c>
      <c r="BL182" s="629" t="s">
        <v>801</v>
      </c>
      <c r="BM182" s="644">
        <f>SUM(BM22:BM45)</f>
        <v>0</v>
      </c>
      <c r="BN182" s="644">
        <f t="shared" ref="BN182:BV182" si="441">SUM(BN22:BN45)</f>
        <v>0</v>
      </c>
      <c r="BO182" s="644">
        <f t="shared" si="441"/>
        <v>0</v>
      </c>
      <c r="BP182" s="644">
        <f t="shared" si="441"/>
        <v>0</v>
      </c>
      <c r="BQ182" s="644">
        <f t="shared" si="441"/>
        <v>0</v>
      </c>
      <c r="BR182" s="644">
        <f t="shared" si="441"/>
        <v>0</v>
      </c>
      <c r="BS182" s="644">
        <f t="shared" si="441"/>
        <v>0</v>
      </c>
      <c r="BT182" s="644">
        <f t="shared" si="441"/>
        <v>0</v>
      </c>
      <c r="BU182" s="644">
        <f t="shared" si="441"/>
        <v>0</v>
      </c>
      <c r="BV182" s="644">
        <f t="shared" si="441"/>
        <v>0</v>
      </c>
    </row>
    <row r="183" spans="1:77" x14ac:dyDescent="0.2">
      <c r="C183" s="490" t="s">
        <v>794</v>
      </c>
      <c r="D183" s="491" t="s">
        <v>531</v>
      </c>
      <c r="BL183" s="629" t="s">
        <v>519</v>
      </c>
      <c r="BM183" s="644">
        <f>SUM(BM47:BM62)</f>
        <v>0</v>
      </c>
      <c r="BN183" s="644">
        <f t="shared" ref="BN183:BV183" si="442">SUM(BN47:BN62)</f>
        <v>0</v>
      </c>
      <c r="BO183" s="644">
        <f t="shared" si="442"/>
        <v>0</v>
      </c>
      <c r="BP183" s="644">
        <f t="shared" si="442"/>
        <v>0</v>
      </c>
      <c r="BQ183" s="644">
        <f t="shared" si="442"/>
        <v>0</v>
      </c>
      <c r="BR183" s="644">
        <f t="shared" si="442"/>
        <v>0</v>
      </c>
      <c r="BS183" s="644">
        <f t="shared" si="442"/>
        <v>0</v>
      </c>
      <c r="BT183" s="644">
        <f t="shared" si="442"/>
        <v>0</v>
      </c>
      <c r="BU183" s="644">
        <f t="shared" si="442"/>
        <v>0</v>
      </c>
      <c r="BV183" s="644">
        <f t="shared" si="442"/>
        <v>0</v>
      </c>
      <c r="BY183" s="629" t="s">
        <v>466</v>
      </c>
    </row>
    <row r="184" spans="1:77" x14ac:dyDescent="0.2">
      <c r="AH184" s="639" t="s">
        <v>466</v>
      </c>
      <c r="BL184" s="629" t="s">
        <v>802</v>
      </c>
      <c r="BM184" s="644">
        <f>SUM(BM64:BM73)</f>
        <v>0</v>
      </c>
      <c r="BN184" s="644">
        <f t="shared" ref="BN184:BV184" si="443">SUM(BN64:BN73)</f>
        <v>0</v>
      </c>
      <c r="BO184" s="644">
        <f t="shared" si="443"/>
        <v>0</v>
      </c>
      <c r="BP184" s="644">
        <f t="shared" si="443"/>
        <v>0</v>
      </c>
      <c r="BQ184" s="644">
        <f t="shared" si="443"/>
        <v>0</v>
      </c>
      <c r="BR184" s="644">
        <f t="shared" si="443"/>
        <v>4</v>
      </c>
      <c r="BS184" s="644">
        <f t="shared" si="443"/>
        <v>0</v>
      </c>
      <c r="BT184" s="644">
        <f t="shared" si="443"/>
        <v>0</v>
      </c>
      <c r="BU184" s="644">
        <f t="shared" si="443"/>
        <v>4</v>
      </c>
      <c r="BV184" s="644">
        <f t="shared" si="443"/>
        <v>0</v>
      </c>
    </row>
    <row r="185" spans="1:77" x14ac:dyDescent="0.2">
      <c r="C185" s="138" t="s">
        <v>527</v>
      </c>
      <c r="BL185" s="629" t="s">
        <v>803</v>
      </c>
      <c r="BM185" s="644">
        <f>SUM(BM75:BM89)</f>
        <v>0</v>
      </c>
      <c r="BN185" s="644">
        <f t="shared" ref="BN185:BV185" si="444">SUM(BN75:BN89)</f>
        <v>0</v>
      </c>
      <c r="BO185" s="644">
        <f t="shared" si="444"/>
        <v>0</v>
      </c>
      <c r="BP185" s="644">
        <f t="shared" si="444"/>
        <v>0</v>
      </c>
      <c r="BQ185" s="644">
        <f t="shared" si="444"/>
        <v>0</v>
      </c>
      <c r="BR185" s="644">
        <f t="shared" si="444"/>
        <v>0</v>
      </c>
      <c r="BS185" s="644">
        <f t="shared" si="444"/>
        <v>0</v>
      </c>
      <c r="BT185" s="644">
        <f t="shared" si="444"/>
        <v>0</v>
      </c>
      <c r="BU185" s="644">
        <f t="shared" si="444"/>
        <v>0</v>
      </c>
      <c r="BV185" s="644">
        <f t="shared" si="444"/>
        <v>0</v>
      </c>
    </row>
    <row r="186" spans="1:77" x14ac:dyDescent="0.2">
      <c r="C186" s="138" t="s">
        <v>53</v>
      </c>
      <c r="BL186" s="629" t="s">
        <v>804</v>
      </c>
      <c r="BM186" s="644">
        <f>SUM(BM91:BM102)</f>
        <v>0</v>
      </c>
      <c r="BN186" s="644">
        <f t="shared" ref="BN186:BV186" si="445">SUM(BN91:BN102)</f>
        <v>0</v>
      </c>
      <c r="BO186" s="644">
        <f t="shared" si="445"/>
        <v>0</v>
      </c>
      <c r="BP186" s="644">
        <f t="shared" si="445"/>
        <v>0</v>
      </c>
      <c r="BQ186" s="644">
        <f t="shared" si="445"/>
        <v>0</v>
      </c>
      <c r="BR186" s="644">
        <f t="shared" si="445"/>
        <v>0</v>
      </c>
      <c r="BS186" s="644">
        <f t="shared" si="445"/>
        <v>0</v>
      </c>
      <c r="BT186" s="644">
        <f t="shared" si="445"/>
        <v>0</v>
      </c>
      <c r="BU186" s="644">
        <f t="shared" si="445"/>
        <v>0</v>
      </c>
      <c r="BV186" s="644">
        <f t="shared" si="445"/>
        <v>0</v>
      </c>
    </row>
    <row r="187" spans="1:77" x14ac:dyDescent="0.2">
      <c r="C187" s="138" t="s">
        <v>54</v>
      </c>
      <c r="BL187" s="629" t="s">
        <v>299</v>
      </c>
      <c r="BM187" s="644">
        <f>SUM(BM105:BM119)</f>
        <v>0</v>
      </c>
      <c r="BN187" s="644">
        <f t="shared" ref="BN187:BV187" si="446">SUM(BN105:BN119)</f>
        <v>0</v>
      </c>
      <c r="BO187" s="644">
        <f t="shared" si="446"/>
        <v>0</v>
      </c>
      <c r="BP187" s="644">
        <f t="shared" si="446"/>
        <v>0</v>
      </c>
      <c r="BQ187" s="644">
        <f t="shared" si="446"/>
        <v>0</v>
      </c>
      <c r="BR187" s="644">
        <f t="shared" si="446"/>
        <v>4</v>
      </c>
      <c r="BS187" s="644">
        <f t="shared" si="446"/>
        <v>0</v>
      </c>
      <c r="BT187" s="644">
        <f t="shared" si="446"/>
        <v>0</v>
      </c>
      <c r="BU187" s="644">
        <f t="shared" si="446"/>
        <v>0</v>
      </c>
      <c r="BV187" s="644">
        <f t="shared" si="446"/>
        <v>0</v>
      </c>
    </row>
    <row r="188" spans="1:77" x14ac:dyDescent="0.2">
      <c r="L188" s="138" t="s">
        <v>466</v>
      </c>
      <c r="BL188" s="629" t="s">
        <v>330</v>
      </c>
      <c r="BM188" s="644">
        <f>SUM(BM121:BM140)</f>
        <v>0</v>
      </c>
      <c r="BN188" s="644">
        <f t="shared" ref="BN188:BV188" si="447">SUM(BN121:BN140)</f>
        <v>0</v>
      </c>
      <c r="BO188" s="644">
        <f t="shared" si="447"/>
        <v>0</v>
      </c>
      <c r="BP188" s="644">
        <f t="shared" si="447"/>
        <v>0</v>
      </c>
      <c r="BQ188" s="644">
        <f t="shared" si="447"/>
        <v>0</v>
      </c>
      <c r="BR188" s="644">
        <f t="shared" si="447"/>
        <v>0</v>
      </c>
      <c r="BS188" s="644">
        <f t="shared" si="447"/>
        <v>0</v>
      </c>
      <c r="BT188" s="644">
        <f t="shared" si="447"/>
        <v>0</v>
      </c>
      <c r="BU188" s="644">
        <f t="shared" si="447"/>
        <v>0</v>
      </c>
      <c r="BV188" s="644">
        <f t="shared" si="447"/>
        <v>0</v>
      </c>
    </row>
    <row r="189" spans="1:77" x14ac:dyDescent="0.2">
      <c r="BL189" s="629" t="s">
        <v>805</v>
      </c>
      <c r="BM189" s="644">
        <f>SUM(BM142:BM161)</f>
        <v>0</v>
      </c>
      <c r="BN189" s="644">
        <f t="shared" ref="BN189:BV189" si="448">SUM(BN142:BN161)</f>
        <v>0</v>
      </c>
      <c r="BO189" s="644">
        <f t="shared" si="448"/>
        <v>0</v>
      </c>
      <c r="BP189" s="644">
        <f t="shared" si="448"/>
        <v>0</v>
      </c>
      <c r="BQ189" s="644">
        <f t="shared" si="448"/>
        <v>0</v>
      </c>
      <c r="BR189" s="644">
        <f t="shared" si="448"/>
        <v>4</v>
      </c>
      <c r="BS189" s="644">
        <f t="shared" si="448"/>
        <v>0</v>
      </c>
      <c r="BT189" s="644">
        <f t="shared" si="448"/>
        <v>0</v>
      </c>
      <c r="BU189" s="644">
        <f t="shared" si="448"/>
        <v>0</v>
      </c>
      <c r="BV189" s="644">
        <f t="shared" si="448"/>
        <v>0</v>
      </c>
    </row>
    <row r="190" spans="1:77" x14ac:dyDescent="0.2">
      <c r="BL190" s="629" t="s">
        <v>806</v>
      </c>
      <c r="BM190" s="644">
        <f>SUM(BM163:BM179)</f>
        <v>0</v>
      </c>
      <c r="BN190" s="644">
        <f t="shared" ref="BN190:BV190" si="449">SUM(BN163:BN179)</f>
        <v>4</v>
      </c>
      <c r="BO190" s="644">
        <f t="shared" si="449"/>
        <v>4</v>
      </c>
      <c r="BP190" s="644">
        <f t="shared" si="449"/>
        <v>0</v>
      </c>
      <c r="BQ190" s="644">
        <f t="shared" si="449"/>
        <v>0</v>
      </c>
      <c r="BR190" s="644">
        <f t="shared" si="449"/>
        <v>0</v>
      </c>
      <c r="BS190" s="644">
        <f t="shared" si="449"/>
        <v>0</v>
      </c>
      <c r="BT190" s="644">
        <f t="shared" si="449"/>
        <v>0</v>
      </c>
      <c r="BU190" s="644">
        <f t="shared" si="449"/>
        <v>0</v>
      </c>
      <c r="BV190" s="644">
        <f t="shared" si="449"/>
        <v>4</v>
      </c>
    </row>
  </sheetData>
  <sheetProtection sheet="1" objects="1" scenarios="1"/>
  <conditionalFormatting sqref="C4:AF179">
    <cfRule type="cellIs" dxfId="45" priority="18" operator="equal">
      <formula>"x"</formula>
    </cfRule>
  </conditionalFormatting>
  <conditionalFormatting sqref="BM4:BV4">
    <cfRule type="cellIs" dxfId="44" priority="17" operator="equal">
      <formula>1</formula>
    </cfRule>
  </conditionalFormatting>
  <conditionalFormatting sqref="BM6:BV6">
    <cfRule type="cellIs" dxfId="43" priority="16" operator="equal">
      <formula>1</formula>
    </cfRule>
  </conditionalFormatting>
  <conditionalFormatting sqref="BM8:BV20">
    <cfRule type="cellIs" dxfId="42" priority="15" operator="equal">
      <formula>1</formula>
    </cfRule>
  </conditionalFormatting>
  <conditionalFormatting sqref="BM22:BV45">
    <cfRule type="cellIs" dxfId="41" priority="14" operator="equal">
      <formula>1</formula>
    </cfRule>
  </conditionalFormatting>
  <conditionalFormatting sqref="BM47:BV62">
    <cfRule type="cellIs" dxfId="40" priority="13" operator="equal">
      <formula>1</formula>
    </cfRule>
  </conditionalFormatting>
  <conditionalFormatting sqref="BM64:BV73">
    <cfRule type="cellIs" dxfId="39" priority="12" operator="equal">
      <formula>1</formula>
    </cfRule>
  </conditionalFormatting>
  <conditionalFormatting sqref="BM75:BV89">
    <cfRule type="cellIs" dxfId="38" priority="11" operator="equal">
      <formula>1</formula>
    </cfRule>
  </conditionalFormatting>
  <conditionalFormatting sqref="BM91:BV102">
    <cfRule type="cellIs" dxfId="37" priority="10" operator="equal">
      <formula>1</formula>
    </cfRule>
  </conditionalFormatting>
  <conditionalFormatting sqref="BM104:BV119">
    <cfRule type="cellIs" dxfId="36" priority="9" operator="equal">
      <formula>1</formula>
    </cfRule>
  </conditionalFormatting>
  <conditionalFormatting sqref="BM121:BV140">
    <cfRule type="cellIs" dxfId="35" priority="8" operator="equal">
      <formula>1</formula>
    </cfRule>
  </conditionalFormatting>
  <conditionalFormatting sqref="BM142:BV161">
    <cfRule type="cellIs" dxfId="34" priority="7" operator="equal">
      <formula>1</formula>
    </cfRule>
  </conditionalFormatting>
  <conditionalFormatting sqref="BM163:BV179">
    <cfRule type="cellIs" dxfId="33" priority="6" operator="equal">
      <formula>1</formula>
    </cfRule>
  </conditionalFormatting>
  <conditionalFormatting sqref="BM181:BV190">
    <cfRule type="cellIs" dxfId="32" priority="5" operator="equal">
      <formula>1</formula>
    </cfRule>
  </conditionalFormatting>
  <conditionalFormatting sqref="C4:AF179">
    <cfRule type="expression" dxfId="31" priority="3">
      <formula>#REF!=2</formula>
    </cfRule>
    <cfRule type="expression" dxfId="30" priority="4">
      <formula>#REF!=1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S203"/>
  <sheetViews>
    <sheetView showGridLines="0" zoomScaleNormal="100" workbookViewId="0">
      <pane ySplit="6" topLeftCell="A7" activePane="bottomLeft" state="frozen"/>
      <selection pane="bottomLeft" sqref="A1:I1"/>
    </sheetView>
  </sheetViews>
  <sheetFormatPr defaultRowHeight="9.9499999999999993" customHeight="1" x14ac:dyDescent="0.2"/>
  <cols>
    <col min="1" max="1" width="25" style="75" customWidth="1"/>
    <col min="2" max="2" width="8.7109375" style="75" customWidth="1"/>
    <col min="3" max="3" width="9.7109375" style="75" customWidth="1"/>
    <col min="4" max="4" width="9.7109375" style="184" customWidth="1"/>
    <col min="5" max="8" width="9.7109375" style="185" customWidth="1"/>
    <col min="9" max="9" width="10.7109375" style="184" customWidth="1"/>
    <col min="10" max="10" width="10.7109375" style="185" customWidth="1"/>
    <col min="11" max="12" width="9.7109375" style="75" customWidth="1"/>
    <col min="13" max="13" width="9.140625" style="75"/>
    <col min="14" max="14" width="9.140625" style="701"/>
    <col min="15" max="16" width="9.140625" style="75"/>
    <col min="17" max="17" width="9.140625" style="75" customWidth="1"/>
    <col min="18" max="256" width="9.140625" style="75"/>
    <col min="257" max="257" width="25" style="75" customWidth="1"/>
    <col min="258" max="258" width="8.7109375" style="75" customWidth="1"/>
    <col min="259" max="264" width="9.7109375" style="75" customWidth="1"/>
    <col min="265" max="266" width="10.7109375" style="75" customWidth="1"/>
    <col min="267" max="268" width="9.7109375" style="75" customWidth="1"/>
    <col min="269" max="512" width="9.140625" style="75"/>
    <col min="513" max="513" width="25" style="75" customWidth="1"/>
    <col min="514" max="514" width="8.7109375" style="75" customWidth="1"/>
    <col min="515" max="520" width="9.7109375" style="75" customWidth="1"/>
    <col min="521" max="522" width="10.7109375" style="75" customWidth="1"/>
    <col min="523" max="524" width="9.7109375" style="75" customWidth="1"/>
    <col min="525" max="768" width="9.140625" style="75"/>
    <col min="769" max="769" width="25" style="75" customWidth="1"/>
    <col min="770" max="770" width="8.7109375" style="75" customWidth="1"/>
    <col min="771" max="776" width="9.7109375" style="75" customWidth="1"/>
    <col min="777" max="778" width="10.7109375" style="75" customWidth="1"/>
    <col min="779" max="780" width="9.7109375" style="75" customWidth="1"/>
    <col min="781" max="1024" width="9.140625" style="75"/>
    <col min="1025" max="1025" width="25" style="75" customWidth="1"/>
    <col min="1026" max="1026" width="8.7109375" style="75" customWidth="1"/>
    <col min="1027" max="1032" width="9.7109375" style="75" customWidth="1"/>
    <col min="1033" max="1034" width="10.7109375" style="75" customWidth="1"/>
    <col min="1035" max="1036" width="9.7109375" style="75" customWidth="1"/>
    <col min="1037" max="1280" width="9.140625" style="75"/>
    <col min="1281" max="1281" width="25" style="75" customWidth="1"/>
    <col min="1282" max="1282" width="8.7109375" style="75" customWidth="1"/>
    <col min="1283" max="1288" width="9.7109375" style="75" customWidth="1"/>
    <col min="1289" max="1290" width="10.7109375" style="75" customWidth="1"/>
    <col min="1291" max="1292" width="9.7109375" style="75" customWidth="1"/>
    <col min="1293" max="1536" width="9.140625" style="75"/>
    <col min="1537" max="1537" width="25" style="75" customWidth="1"/>
    <col min="1538" max="1538" width="8.7109375" style="75" customWidth="1"/>
    <col min="1539" max="1544" width="9.7109375" style="75" customWidth="1"/>
    <col min="1545" max="1546" width="10.7109375" style="75" customWidth="1"/>
    <col min="1547" max="1548" width="9.7109375" style="75" customWidth="1"/>
    <col min="1549" max="1792" width="9.140625" style="75"/>
    <col min="1793" max="1793" width="25" style="75" customWidth="1"/>
    <col min="1794" max="1794" width="8.7109375" style="75" customWidth="1"/>
    <col min="1795" max="1800" width="9.7109375" style="75" customWidth="1"/>
    <col min="1801" max="1802" width="10.7109375" style="75" customWidth="1"/>
    <col min="1803" max="1804" width="9.7109375" style="75" customWidth="1"/>
    <col min="1805" max="2048" width="9.140625" style="75"/>
    <col min="2049" max="2049" width="25" style="75" customWidth="1"/>
    <col min="2050" max="2050" width="8.7109375" style="75" customWidth="1"/>
    <col min="2051" max="2056" width="9.7109375" style="75" customWidth="1"/>
    <col min="2057" max="2058" width="10.7109375" style="75" customWidth="1"/>
    <col min="2059" max="2060" width="9.7109375" style="75" customWidth="1"/>
    <col min="2061" max="2304" width="9.140625" style="75"/>
    <col min="2305" max="2305" width="25" style="75" customWidth="1"/>
    <col min="2306" max="2306" width="8.7109375" style="75" customWidth="1"/>
    <col min="2307" max="2312" width="9.7109375" style="75" customWidth="1"/>
    <col min="2313" max="2314" width="10.7109375" style="75" customWidth="1"/>
    <col min="2315" max="2316" width="9.7109375" style="75" customWidth="1"/>
    <col min="2317" max="2560" width="9.140625" style="75"/>
    <col min="2561" max="2561" width="25" style="75" customWidth="1"/>
    <col min="2562" max="2562" width="8.7109375" style="75" customWidth="1"/>
    <col min="2563" max="2568" width="9.7109375" style="75" customWidth="1"/>
    <col min="2569" max="2570" width="10.7109375" style="75" customWidth="1"/>
    <col min="2571" max="2572" width="9.7109375" style="75" customWidth="1"/>
    <col min="2573" max="2816" width="9.140625" style="75"/>
    <col min="2817" max="2817" width="25" style="75" customWidth="1"/>
    <col min="2818" max="2818" width="8.7109375" style="75" customWidth="1"/>
    <col min="2819" max="2824" width="9.7109375" style="75" customWidth="1"/>
    <col min="2825" max="2826" width="10.7109375" style="75" customWidth="1"/>
    <col min="2827" max="2828" width="9.7109375" style="75" customWidth="1"/>
    <col min="2829" max="3072" width="9.140625" style="75"/>
    <col min="3073" max="3073" width="25" style="75" customWidth="1"/>
    <col min="3074" max="3074" width="8.7109375" style="75" customWidth="1"/>
    <col min="3075" max="3080" width="9.7109375" style="75" customWidth="1"/>
    <col min="3081" max="3082" width="10.7109375" style="75" customWidth="1"/>
    <col min="3083" max="3084" width="9.7109375" style="75" customWidth="1"/>
    <col min="3085" max="3328" width="9.140625" style="75"/>
    <col min="3329" max="3329" width="25" style="75" customWidth="1"/>
    <col min="3330" max="3330" width="8.7109375" style="75" customWidth="1"/>
    <col min="3331" max="3336" width="9.7109375" style="75" customWidth="1"/>
    <col min="3337" max="3338" width="10.7109375" style="75" customWidth="1"/>
    <col min="3339" max="3340" width="9.7109375" style="75" customWidth="1"/>
    <col min="3341" max="3584" width="9.140625" style="75"/>
    <col min="3585" max="3585" width="25" style="75" customWidth="1"/>
    <col min="3586" max="3586" width="8.7109375" style="75" customWidth="1"/>
    <col min="3587" max="3592" width="9.7109375" style="75" customWidth="1"/>
    <col min="3593" max="3594" width="10.7109375" style="75" customWidth="1"/>
    <col min="3595" max="3596" width="9.7109375" style="75" customWidth="1"/>
    <col min="3597" max="3840" width="9.140625" style="75"/>
    <col min="3841" max="3841" width="25" style="75" customWidth="1"/>
    <col min="3842" max="3842" width="8.7109375" style="75" customWidth="1"/>
    <col min="3843" max="3848" width="9.7109375" style="75" customWidth="1"/>
    <col min="3849" max="3850" width="10.7109375" style="75" customWidth="1"/>
    <col min="3851" max="3852" width="9.7109375" style="75" customWidth="1"/>
    <col min="3853" max="4096" width="9.140625" style="75"/>
    <col min="4097" max="4097" width="25" style="75" customWidth="1"/>
    <col min="4098" max="4098" width="8.7109375" style="75" customWidth="1"/>
    <col min="4099" max="4104" width="9.7109375" style="75" customWidth="1"/>
    <col min="4105" max="4106" width="10.7109375" style="75" customWidth="1"/>
    <col min="4107" max="4108" width="9.7109375" style="75" customWidth="1"/>
    <col min="4109" max="4352" width="9.140625" style="75"/>
    <col min="4353" max="4353" width="25" style="75" customWidth="1"/>
    <col min="4354" max="4354" width="8.7109375" style="75" customWidth="1"/>
    <col min="4355" max="4360" width="9.7109375" style="75" customWidth="1"/>
    <col min="4361" max="4362" width="10.7109375" style="75" customWidth="1"/>
    <col min="4363" max="4364" width="9.7109375" style="75" customWidth="1"/>
    <col min="4365" max="4608" width="9.140625" style="75"/>
    <col min="4609" max="4609" width="25" style="75" customWidth="1"/>
    <col min="4610" max="4610" width="8.7109375" style="75" customWidth="1"/>
    <col min="4611" max="4616" width="9.7109375" style="75" customWidth="1"/>
    <col min="4617" max="4618" width="10.7109375" style="75" customWidth="1"/>
    <col min="4619" max="4620" width="9.7109375" style="75" customWidth="1"/>
    <col min="4621" max="4864" width="9.140625" style="75"/>
    <col min="4865" max="4865" width="25" style="75" customWidth="1"/>
    <col min="4866" max="4866" width="8.7109375" style="75" customWidth="1"/>
    <col min="4867" max="4872" width="9.7109375" style="75" customWidth="1"/>
    <col min="4873" max="4874" width="10.7109375" style="75" customWidth="1"/>
    <col min="4875" max="4876" width="9.7109375" style="75" customWidth="1"/>
    <col min="4877" max="5120" width="9.140625" style="75"/>
    <col min="5121" max="5121" width="25" style="75" customWidth="1"/>
    <col min="5122" max="5122" width="8.7109375" style="75" customWidth="1"/>
    <col min="5123" max="5128" width="9.7109375" style="75" customWidth="1"/>
    <col min="5129" max="5130" width="10.7109375" style="75" customWidth="1"/>
    <col min="5131" max="5132" width="9.7109375" style="75" customWidth="1"/>
    <col min="5133" max="5376" width="9.140625" style="75"/>
    <col min="5377" max="5377" width="25" style="75" customWidth="1"/>
    <col min="5378" max="5378" width="8.7109375" style="75" customWidth="1"/>
    <col min="5379" max="5384" width="9.7109375" style="75" customWidth="1"/>
    <col min="5385" max="5386" width="10.7109375" style="75" customWidth="1"/>
    <col min="5387" max="5388" width="9.7109375" style="75" customWidth="1"/>
    <col min="5389" max="5632" width="9.140625" style="75"/>
    <col min="5633" max="5633" width="25" style="75" customWidth="1"/>
    <col min="5634" max="5634" width="8.7109375" style="75" customWidth="1"/>
    <col min="5635" max="5640" width="9.7109375" style="75" customWidth="1"/>
    <col min="5641" max="5642" width="10.7109375" style="75" customWidth="1"/>
    <col min="5643" max="5644" width="9.7109375" style="75" customWidth="1"/>
    <col min="5645" max="5888" width="9.140625" style="75"/>
    <col min="5889" max="5889" width="25" style="75" customWidth="1"/>
    <col min="5890" max="5890" width="8.7109375" style="75" customWidth="1"/>
    <col min="5891" max="5896" width="9.7109375" style="75" customWidth="1"/>
    <col min="5897" max="5898" width="10.7109375" style="75" customWidth="1"/>
    <col min="5899" max="5900" width="9.7109375" style="75" customWidth="1"/>
    <col min="5901" max="6144" width="9.140625" style="75"/>
    <col min="6145" max="6145" width="25" style="75" customWidth="1"/>
    <col min="6146" max="6146" width="8.7109375" style="75" customWidth="1"/>
    <col min="6147" max="6152" width="9.7109375" style="75" customWidth="1"/>
    <col min="6153" max="6154" width="10.7109375" style="75" customWidth="1"/>
    <col min="6155" max="6156" width="9.7109375" style="75" customWidth="1"/>
    <col min="6157" max="6400" width="9.140625" style="75"/>
    <col min="6401" max="6401" width="25" style="75" customWidth="1"/>
    <col min="6402" max="6402" width="8.7109375" style="75" customWidth="1"/>
    <col min="6403" max="6408" width="9.7109375" style="75" customWidth="1"/>
    <col min="6409" max="6410" width="10.7109375" style="75" customWidth="1"/>
    <col min="6411" max="6412" width="9.7109375" style="75" customWidth="1"/>
    <col min="6413" max="6656" width="9.140625" style="75"/>
    <col min="6657" max="6657" width="25" style="75" customWidth="1"/>
    <col min="6658" max="6658" width="8.7109375" style="75" customWidth="1"/>
    <col min="6659" max="6664" width="9.7109375" style="75" customWidth="1"/>
    <col min="6665" max="6666" width="10.7109375" style="75" customWidth="1"/>
    <col min="6667" max="6668" width="9.7109375" style="75" customWidth="1"/>
    <col min="6669" max="6912" width="9.140625" style="75"/>
    <col min="6913" max="6913" width="25" style="75" customWidth="1"/>
    <col min="6914" max="6914" width="8.7109375" style="75" customWidth="1"/>
    <col min="6915" max="6920" width="9.7109375" style="75" customWidth="1"/>
    <col min="6921" max="6922" width="10.7109375" style="75" customWidth="1"/>
    <col min="6923" max="6924" width="9.7109375" style="75" customWidth="1"/>
    <col min="6925" max="7168" width="9.140625" style="75"/>
    <col min="7169" max="7169" width="25" style="75" customWidth="1"/>
    <col min="7170" max="7170" width="8.7109375" style="75" customWidth="1"/>
    <col min="7171" max="7176" width="9.7109375" style="75" customWidth="1"/>
    <col min="7177" max="7178" width="10.7109375" style="75" customWidth="1"/>
    <col min="7179" max="7180" width="9.7109375" style="75" customWidth="1"/>
    <col min="7181" max="7424" width="9.140625" style="75"/>
    <col min="7425" max="7425" width="25" style="75" customWidth="1"/>
    <col min="7426" max="7426" width="8.7109375" style="75" customWidth="1"/>
    <col min="7427" max="7432" width="9.7109375" style="75" customWidth="1"/>
    <col min="7433" max="7434" width="10.7109375" style="75" customWidth="1"/>
    <col min="7435" max="7436" width="9.7109375" style="75" customWidth="1"/>
    <col min="7437" max="7680" width="9.140625" style="75"/>
    <col min="7681" max="7681" width="25" style="75" customWidth="1"/>
    <col min="7682" max="7682" width="8.7109375" style="75" customWidth="1"/>
    <col min="7683" max="7688" width="9.7109375" style="75" customWidth="1"/>
    <col min="7689" max="7690" width="10.7109375" style="75" customWidth="1"/>
    <col min="7691" max="7692" width="9.7109375" style="75" customWidth="1"/>
    <col min="7693" max="7936" width="9.140625" style="75"/>
    <col min="7937" max="7937" width="25" style="75" customWidth="1"/>
    <col min="7938" max="7938" width="8.7109375" style="75" customWidth="1"/>
    <col min="7939" max="7944" width="9.7109375" style="75" customWidth="1"/>
    <col min="7945" max="7946" width="10.7109375" style="75" customWidth="1"/>
    <col min="7947" max="7948" width="9.7109375" style="75" customWidth="1"/>
    <col min="7949" max="8192" width="9.140625" style="75"/>
    <col min="8193" max="8193" width="25" style="75" customWidth="1"/>
    <col min="8194" max="8194" width="8.7109375" style="75" customWidth="1"/>
    <col min="8195" max="8200" width="9.7109375" style="75" customWidth="1"/>
    <col min="8201" max="8202" width="10.7109375" style="75" customWidth="1"/>
    <col min="8203" max="8204" width="9.7109375" style="75" customWidth="1"/>
    <col min="8205" max="8448" width="9.140625" style="75"/>
    <col min="8449" max="8449" width="25" style="75" customWidth="1"/>
    <col min="8450" max="8450" width="8.7109375" style="75" customWidth="1"/>
    <col min="8451" max="8456" width="9.7109375" style="75" customWidth="1"/>
    <col min="8457" max="8458" width="10.7109375" style="75" customWidth="1"/>
    <col min="8459" max="8460" width="9.7109375" style="75" customWidth="1"/>
    <col min="8461" max="8704" width="9.140625" style="75"/>
    <col min="8705" max="8705" width="25" style="75" customWidth="1"/>
    <col min="8706" max="8706" width="8.7109375" style="75" customWidth="1"/>
    <col min="8707" max="8712" width="9.7109375" style="75" customWidth="1"/>
    <col min="8713" max="8714" width="10.7109375" style="75" customWidth="1"/>
    <col min="8715" max="8716" width="9.7109375" style="75" customWidth="1"/>
    <col min="8717" max="8960" width="9.140625" style="75"/>
    <col min="8961" max="8961" width="25" style="75" customWidth="1"/>
    <col min="8962" max="8962" width="8.7109375" style="75" customWidth="1"/>
    <col min="8963" max="8968" width="9.7109375" style="75" customWidth="1"/>
    <col min="8969" max="8970" width="10.7109375" style="75" customWidth="1"/>
    <col min="8971" max="8972" width="9.7109375" style="75" customWidth="1"/>
    <col min="8973" max="9216" width="9.140625" style="75"/>
    <col min="9217" max="9217" width="25" style="75" customWidth="1"/>
    <col min="9218" max="9218" width="8.7109375" style="75" customWidth="1"/>
    <col min="9219" max="9224" width="9.7109375" style="75" customWidth="1"/>
    <col min="9225" max="9226" width="10.7109375" style="75" customWidth="1"/>
    <col min="9227" max="9228" width="9.7109375" style="75" customWidth="1"/>
    <col min="9229" max="9472" width="9.140625" style="75"/>
    <col min="9473" max="9473" width="25" style="75" customWidth="1"/>
    <col min="9474" max="9474" width="8.7109375" style="75" customWidth="1"/>
    <col min="9475" max="9480" width="9.7109375" style="75" customWidth="1"/>
    <col min="9481" max="9482" width="10.7109375" style="75" customWidth="1"/>
    <col min="9483" max="9484" width="9.7109375" style="75" customWidth="1"/>
    <col min="9485" max="9728" width="9.140625" style="75"/>
    <col min="9729" max="9729" width="25" style="75" customWidth="1"/>
    <col min="9730" max="9730" width="8.7109375" style="75" customWidth="1"/>
    <col min="9731" max="9736" width="9.7109375" style="75" customWidth="1"/>
    <col min="9737" max="9738" width="10.7109375" style="75" customWidth="1"/>
    <col min="9739" max="9740" width="9.7109375" style="75" customWidth="1"/>
    <col min="9741" max="9984" width="9.140625" style="75"/>
    <col min="9985" max="9985" width="25" style="75" customWidth="1"/>
    <col min="9986" max="9986" width="8.7109375" style="75" customWidth="1"/>
    <col min="9987" max="9992" width="9.7109375" style="75" customWidth="1"/>
    <col min="9993" max="9994" width="10.7109375" style="75" customWidth="1"/>
    <col min="9995" max="9996" width="9.7109375" style="75" customWidth="1"/>
    <col min="9997" max="10240" width="9.140625" style="75"/>
    <col min="10241" max="10241" width="25" style="75" customWidth="1"/>
    <col min="10242" max="10242" width="8.7109375" style="75" customWidth="1"/>
    <col min="10243" max="10248" width="9.7109375" style="75" customWidth="1"/>
    <col min="10249" max="10250" width="10.7109375" style="75" customWidth="1"/>
    <col min="10251" max="10252" width="9.7109375" style="75" customWidth="1"/>
    <col min="10253" max="10496" width="9.140625" style="75"/>
    <col min="10497" max="10497" width="25" style="75" customWidth="1"/>
    <col min="10498" max="10498" width="8.7109375" style="75" customWidth="1"/>
    <col min="10499" max="10504" width="9.7109375" style="75" customWidth="1"/>
    <col min="10505" max="10506" width="10.7109375" style="75" customWidth="1"/>
    <col min="10507" max="10508" width="9.7109375" style="75" customWidth="1"/>
    <col min="10509" max="10752" width="9.140625" style="75"/>
    <col min="10753" max="10753" width="25" style="75" customWidth="1"/>
    <col min="10754" max="10754" width="8.7109375" style="75" customWidth="1"/>
    <col min="10755" max="10760" width="9.7109375" style="75" customWidth="1"/>
    <col min="10761" max="10762" width="10.7109375" style="75" customWidth="1"/>
    <col min="10763" max="10764" width="9.7109375" style="75" customWidth="1"/>
    <col min="10765" max="11008" width="9.140625" style="75"/>
    <col min="11009" max="11009" width="25" style="75" customWidth="1"/>
    <col min="11010" max="11010" width="8.7109375" style="75" customWidth="1"/>
    <col min="11011" max="11016" width="9.7109375" style="75" customWidth="1"/>
    <col min="11017" max="11018" width="10.7109375" style="75" customWidth="1"/>
    <col min="11019" max="11020" width="9.7109375" style="75" customWidth="1"/>
    <col min="11021" max="11264" width="9.140625" style="75"/>
    <col min="11265" max="11265" width="25" style="75" customWidth="1"/>
    <col min="11266" max="11266" width="8.7109375" style="75" customWidth="1"/>
    <col min="11267" max="11272" width="9.7109375" style="75" customWidth="1"/>
    <col min="11273" max="11274" width="10.7109375" style="75" customWidth="1"/>
    <col min="11275" max="11276" width="9.7109375" style="75" customWidth="1"/>
    <col min="11277" max="11520" width="9.140625" style="75"/>
    <col min="11521" max="11521" width="25" style="75" customWidth="1"/>
    <col min="11522" max="11522" width="8.7109375" style="75" customWidth="1"/>
    <col min="11523" max="11528" width="9.7109375" style="75" customWidth="1"/>
    <col min="11529" max="11530" width="10.7109375" style="75" customWidth="1"/>
    <col min="11531" max="11532" width="9.7109375" style="75" customWidth="1"/>
    <col min="11533" max="11776" width="9.140625" style="75"/>
    <col min="11777" max="11777" width="25" style="75" customWidth="1"/>
    <col min="11778" max="11778" width="8.7109375" style="75" customWidth="1"/>
    <col min="11779" max="11784" width="9.7109375" style="75" customWidth="1"/>
    <col min="11785" max="11786" width="10.7109375" style="75" customWidth="1"/>
    <col min="11787" max="11788" width="9.7109375" style="75" customWidth="1"/>
    <col min="11789" max="12032" width="9.140625" style="75"/>
    <col min="12033" max="12033" width="25" style="75" customWidth="1"/>
    <col min="12034" max="12034" width="8.7109375" style="75" customWidth="1"/>
    <col min="12035" max="12040" width="9.7109375" style="75" customWidth="1"/>
    <col min="12041" max="12042" width="10.7109375" style="75" customWidth="1"/>
    <col min="12043" max="12044" width="9.7109375" style="75" customWidth="1"/>
    <col min="12045" max="12288" width="9.140625" style="75"/>
    <col min="12289" max="12289" width="25" style="75" customWidth="1"/>
    <col min="12290" max="12290" width="8.7109375" style="75" customWidth="1"/>
    <col min="12291" max="12296" width="9.7109375" style="75" customWidth="1"/>
    <col min="12297" max="12298" width="10.7109375" style="75" customWidth="1"/>
    <col min="12299" max="12300" width="9.7109375" style="75" customWidth="1"/>
    <col min="12301" max="12544" width="9.140625" style="75"/>
    <col min="12545" max="12545" width="25" style="75" customWidth="1"/>
    <col min="12546" max="12546" width="8.7109375" style="75" customWidth="1"/>
    <col min="12547" max="12552" width="9.7109375" style="75" customWidth="1"/>
    <col min="12553" max="12554" width="10.7109375" style="75" customWidth="1"/>
    <col min="12555" max="12556" width="9.7109375" style="75" customWidth="1"/>
    <col min="12557" max="12800" width="9.140625" style="75"/>
    <col min="12801" max="12801" width="25" style="75" customWidth="1"/>
    <col min="12802" max="12802" width="8.7109375" style="75" customWidth="1"/>
    <col min="12803" max="12808" width="9.7109375" style="75" customWidth="1"/>
    <col min="12809" max="12810" width="10.7109375" style="75" customWidth="1"/>
    <col min="12811" max="12812" width="9.7109375" style="75" customWidth="1"/>
    <col min="12813" max="13056" width="9.140625" style="75"/>
    <col min="13057" max="13057" width="25" style="75" customWidth="1"/>
    <col min="13058" max="13058" width="8.7109375" style="75" customWidth="1"/>
    <col min="13059" max="13064" width="9.7109375" style="75" customWidth="1"/>
    <col min="13065" max="13066" width="10.7109375" style="75" customWidth="1"/>
    <col min="13067" max="13068" width="9.7109375" style="75" customWidth="1"/>
    <col min="13069" max="13312" width="9.140625" style="75"/>
    <col min="13313" max="13313" width="25" style="75" customWidth="1"/>
    <col min="13314" max="13314" width="8.7109375" style="75" customWidth="1"/>
    <col min="13315" max="13320" width="9.7109375" style="75" customWidth="1"/>
    <col min="13321" max="13322" width="10.7109375" style="75" customWidth="1"/>
    <col min="13323" max="13324" width="9.7109375" style="75" customWidth="1"/>
    <col min="13325" max="13568" width="9.140625" style="75"/>
    <col min="13569" max="13569" width="25" style="75" customWidth="1"/>
    <col min="13570" max="13570" width="8.7109375" style="75" customWidth="1"/>
    <col min="13571" max="13576" width="9.7109375" style="75" customWidth="1"/>
    <col min="13577" max="13578" width="10.7109375" style="75" customWidth="1"/>
    <col min="13579" max="13580" width="9.7109375" style="75" customWidth="1"/>
    <col min="13581" max="13824" width="9.140625" style="75"/>
    <col min="13825" max="13825" width="25" style="75" customWidth="1"/>
    <col min="13826" max="13826" width="8.7109375" style="75" customWidth="1"/>
    <col min="13827" max="13832" width="9.7109375" style="75" customWidth="1"/>
    <col min="13833" max="13834" width="10.7109375" style="75" customWidth="1"/>
    <col min="13835" max="13836" width="9.7109375" style="75" customWidth="1"/>
    <col min="13837" max="14080" width="9.140625" style="75"/>
    <col min="14081" max="14081" width="25" style="75" customWidth="1"/>
    <col min="14082" max="14082" width="8.7109375" style="75" customWidth="1"/>
    <col min="14083" max="14088" width="9.7109375" style="75" customWidth="1"/>
    <col min="14089" max="14090" width="10.7109375" style="75" customWidth="1"/>
    <col min="14091" max="14092" width="9.7109375" style="75" customWidth="1"/>
    <col min="14093" max="14336" width="9.140625" style="75"/>
    <col min="14337" max="14337" width="25" style="75" customWidth="1"/>
    <col min="14338" max="14338" width="8.7109375" style="75" customWidth="1"/>
    <col min="14339" max="14344" width="9.7109375" style="75" customWidth="1"/>
    <col min="14345" max="14346" width="10.7109375" style="75" customWidth="1"/>
    <col min="14347" max="14348" width="9.7109375" style="75" customWidth="1"/>
    <col min="14349" max="14592" width="9.140625" style="75"/>
    <col min="14593" max="14593" width="25" style="75" customWidth="1"/>
    <col min="14594" max="14594" width="8.7109375" style="75" customWidth="1"/>
    <col min="14595" max="14600" width="9.7109375" style="75" customWidth="1"/>
    <col min="14601" max="14602" width="10.7109375" style="75" customWidth="1"/>
    <col min="14603" max="14604" width="9.7109375" style="75" customWidth="1"/>
    <col min="14605" max="14848" width="9.140625" style="75"/>
    <col min="14849" max="14849" width="25" style="75" customWidth="1"/>
    <col min="14850" max="14850" width="8.7109375" style="75" customWidth="1"/>
    <col min="14851" max="14856" width="9.7109375" style="75" customWidth="1"/>
    <col min="14857" max="14858" width="10.7109375" style="75" customWidth="1"/>
    <col min="14859" max="14860" width="9.7109375" style="75" customWidth="1"/>
    <col min="14861" max="15104" width="9.140625" style="75"/>
    <col min="15105" max="15105" width="25" style="75" customWidth="1"/>
    <col min="15106" max="15106" width="8.7109375" style="75" customWidth="1"/>
    <col min="15107" max="15112" width="9.7109375" style="75" customWidth="1"/>
    <col min="15113" max="15114" width="10.7109375" style="75" customWidth="1"/>
    <col min="15115" max="15116" width="9.7109375" style="75" customWidth="1"/>
    <col min="15117" max="15360" width="9.140625" style="75"/>
    <col min="15361" max="15361" width="25" style="75" customWidth="1"/>
    <col min="15362" max="15362" width="8.7109375" style="75" customWidth="1"/>
    <col min="15363" max="15368" width="9.7109375" style="75" customWidth="1"/>
    <col min="15369" max="15370" width="10.7109375" style="75" customWidth="1"/>
    <col min="15371" max="15372" width="9.7109375" style="75" customWidth="1"/>
    <col min="15373" max="15616" width="9.140625" style="75"/>
    <col min="15617" max="15617" width="25" style="75" customWidth="1"/>
    <col min="15618" max="15618" width="8.7109375" style="75" customWidth="1"/>
    <col min="15619" max="15624" width="9.7109375" style="75" customWidth="1"/>
    <col min="15625" max="15626" width="10.7109375" style="75" customWidth="1"/>
    <col min="15627" max="15628" width="9.7109375" style="75" customWidth="1"/>
    <col min="15629" max="15872" width="9.140625" style="75"/>
    <col min="15873" max="15873" width="25" style="75" customWidth="1"/>
    <col min="15874" max="15874" width="8.7109375" style="75" customWidth="1"/>
    <col min="15875" max="15880" width="9.7109375" style="75" customWidth="1"/>
    <col min="15881" max="15882" width="10.7109375" style="75" customWidth="1"/>
    <col min="15883" max="15884" width="9.7109375" style="75" customWidth="1"/>
    <col min="15885" max="16128" width="9.140625" style="75"/>
    <col min="16129" max="16129" width="25" style="75" customWidth="1"/>
    <col min="16130" max="16130" width="8.7109375" style="75" customWidth="1"/>
    <col min="16131" max="16136" width="9.7109375" style="75" customWidth="1"/>
    <col min="16137" max="16138" width="10.7109375" style="75" customWidth="1"/>
    <col min="16139" max="16140" width="9.7109375" style="75" customWidth="1"/>
    <col min="16141" max="16384" width="9.140625" style="75"/>
  </cols>
  <sheetData>
    <row r="1" spans="1:19" ht="13.5" x14ac:dyDescent="0.2">
      <c r="A1" s="766" t="s">
        <v>582</v>
      </c>
      <c r="B1" s="766"/>
      <c r="C1" s="766"/>
      <c r="D1" s="766"/>
      <c r="E1" s="766"/>
      <c r="F1" s="766"/>
      <c r="G1" s="766"/>
      <c r="H1" s="766"/>
      <c r="I1" s="766"/>
      <c r="J1" s="240"/>
      <c r="Q1" s="262"/>
    </row>
    <row r="2" spans="1:19" ht="13.5" customHeight="1" x14ac:dyDescent="0.2">
      <c r="A2" s="733" t="s">
        <v>673</v>
      </c>
      <c r="B2" s="733"/>
      <c r="C2" s="217"/>
      <c r="D2" s="62"/>
      <c r="E2" s="62"/>
      <c r="F2" s="62"/>
      <c r="G2" s="62"/>
      <c r="H2" s="62"/>
      <c r="I2" s="75"/>
      <c r="J2" s="75"/>
      <c r="K2" s="767" t="s">
        <v>532</v>
      </c>
      <c r="L2" s="768"/>
    </row>
    <row r="3" spans="1:19" ht="12.75" customHeight="1" x14ac:dyDescent="0.2">
      <c r="A3" s="2" t="s">
        <v>49</v>
      </c>
      <c r="B3" s="2"/>
      <c r="C3" s="240"/>
      <c r="D3" s="62"/>
      <c r="E3" s="63"/>
      <c r="F3" s="62"/>
      <c r="G3" s="62"/>
      <c r="H3" s="62"/>
      <c r="I3" s="75"/>
      <c r="J3" s="75"/>
      <c r="K3" s="260" t="s">
        <v>533</v>
      </c>
      <c r="L3" s="261" t="s">
        <v>527</v>
      </c>
      <c r="N3" s="702"/>
    </row>
    <row r="4" spans="1:19" ht="11.25" customHeight="1" x14ac:dyDescent="0.2">
      <c r="A4" s="41"/>
      <c r="B4" s="41"/>
      <c r="J4" s="64"/>
      <c r="K4" s="65"/>
    </row>
    <row r="5" spans="1:19" s="32" customFormat="1" ht="39" customHeight="1" x14ac:dyDescent="0.2">
      <c r="A5" s="189"/>
      <c r="B5" s="189"/>
      <c r="C5" s="769" t="s">
        <v>670</v>
      </c>
      <c r="D5" s="771" t="s">
        <v>499</v>
      </c>
      <c r="E5" s="771"/>
      <c r="F5" s="771"/>
      <c r="G5" s="771"/>
      <c r="H5" s="771"/>
      <c r="I5" s="772" t="s">
        <v>674</v>
      </c>
      <c r="J5" s="769" t="s">
        <v>534</v>
      </c>
      <c r="K5" s="774" t="s">
        <v>675</v>
      </c>
      <c r="L5" s="774"/>
      <c r="N5" s="348"/>
    </row>
    <row r="6" spans="1:19" s="264" customFormat="1" ht="56.25" x14ac:dyDescent="0.2">
      <c r="A6" s="263" t="s">
        <v>721</v>
      </c>
      <c r="B6" s="263" t="s">
        <v>516</v>
      </c>
      <c r="C6" s="770"/>
      <c r="D6" s="242" t="s">
        <v>121</v>
      </c>
      <c r="E6" s="241" t="s">
        <v>535</v>
      </c>
      <c r="F6" s="242" t="s">
        <v>122</v>
      </c>
      <c r="G6" s="241" t="s">
        <v>536</v>
      </c>
      <c r="H6" s="243" t="s">
        <v>123</v>
      </c>
      <c r="I6" s="773"/>
      <c r="J6" s="770"/>
      <c r="K6" s="246" t="s">
        <v>124</v>
      </c>
      <c r="L6" s="243" t="s">
        <v>125</v>
      </c>
      <c r="N6" s="662"/>
    </row>
    <row r="7" spans="1:19" s="264" customFormat="1" ht="11.25" customHeight="1" x14ac:dyDescent="0.2">
      <c r="A7" s="249"/>
      <c r="B7" s="265"/>
      <c r="C7"/>
      <c r="D7" s="265"/>
      <c r="E7" s="265"/>
      <c r="F7" s="265"/>
      <c r="G7" s="265"/>
      <c r="H7" s="265"/>
      <c r="I7" s="265"/>
      <c r="J7" s="265"/>
      <c r="N7" s="662"/>
    </row>
    <row r="8" spans="1:19" s="264" customFormat="1" ht="11.25" customHeight="1" x14ac:dyDescent="0.2">
      <c r="A8" s="81" t="s">
        <v>537</v>
      </c>
      <c r="B8" s="82"/>
      <c r="C8" s="416">
        <f>IF($L$3="Boys",'15  calcs'!C4,IF('Table 15'!$L$3="Girls",'15  calcs'!M4,IF('Table 15'!$L$3="All",'15  calcs'!W4)))</f>
        <v>551758</v>
      </c>
      <c r="D8" s="377">
        <f>IF($L$3="Boys",'15  calcs'!D4,IF('Table 15'!$L$3="Girls",'15  calcs'!N4,IF('Table 15'!$L$3="All",'15  calcs'!X4)))</f>
        <v>65.8</v>
      </c>
      <c r="E8" s="377">
        <f>IF($L$3="Boys",'15  calcs'!E4,IF('Table 15'!$L$3="Girls",'15  calcs'!O4,IF('Table 15'!$L$3="All",'15  calcs'!Y4)))</f>
        <v>56.3</v>
      </c>
      <c r="F8" s="377">
        <f>IF($L$3="Boys",'15  calcs'!F4,IF('Table 15'!$L$3="Girls",'15  calcs'!P4,IF('Table 15'!$L$3="All",'15  calcs'!Z4)))</f>
        <v>94.2</v>
      </c>
      <c r="G8" s="377">
        <f>IF($L$3="Boys",'15  calcs'!G4,IF('Table 15'!$L$3="Girls",'15  calcs'!Q4,IF('Table 15'!$L$3="All",'15  calcs'!AA4)))</f>
        <v>91.4</v>
      </c>
      <c r="H8" s="377">
        <f>IF($L$3="Boys",'15  calcs'!H4,IF('Table 15'!$L$3="Girls",'15  calcs'!R4,IF('Table 15'!$L$3="All",'15  calcs'!AB4)))</f>
        <v>98.1</v>
      </c>
      <c r="I8" s="377">
        <f>IF($L$3="Boys",'15  calcs'!I4,IF('Table 15'!$L$3="Girls",'15  calcs'!S4,IF('Table 15'!$L$3="All",'15  calcs'!AC4)))</f>
        <v>311.60000000000002</v>
      </c>
      <c r="J8" s="377">
        <f>IF($L$3="Boys",'15  calcs'!J4,IF('Table 15'!$L$3="Girls",'15  calcs'!T4,IF('Table 15'!$L$3="All",'15  calcs'!AD4)))</f>
        <v>370.4</v>
      </c>
      <c r="K8" s="377">
        <f>IF($L$3="Boys",'15  calcs'!K4,IF('Table 15'!$L$3="Girls",'15  calcs'!U4,IF('Table 15'!$L$3="All",'15  calcs'!AE4)))</f>
        <v>95.9</v>
      </c>
      <c r="L8" s="377">
        <f>IF($L$3="Boys",'15  calcs'!L4,IF('Table 15'!$L$3="Girls",'15  calcs'!V4,IF('Table 15'!$L$3="All",'15  calcs'!AF4)))</f>
        <v>58.5</v>
      </c>
      <c r="N8" s="662"/>
    </row>
    <row r="9" spans="1:19" s="264" customFormat="1" ht="11.25" customHeight="1" x14ac:dyDescent="0.2">
      <c r="A9" s="81"/>
      <c r="B9" s="218"/>
      <c r="C9" s="379"/>
      <c r="D9" s="378"/>
      <c r="E9" s="378"/>
      <c r="F9" s="378"/>
      <c r="G9" s="378"/>
      <c r="H9" s="378"/>
      <c r="I9" s="378"/>
      <c r="J9" s="378"/>
      <c r="K9" s="378"/>
      <c r="L9" s="378"/>
      <c r="N9" s="662"/>
    </row>
    <row r="10" spans="1:19" s="264" customFormat="1" ht="11.25" customHeight="1" x14ac:dyDescent="0.2">
      <c r="A10" s="83" t="s">
        <v>480</v>
      </c>
      <c r="B10" s="82" t="s">
        <v>442</v>
      </c>
      <c r="C10" s="416">
        <f>IF($L$3="Boys",'15  calcs'!C6,IF('Table 15'!$L$3="Girls",'15  calcs'!M6,IF('Table 15'!$L$3="All",'15  calcs'!W6)))</f>
        <v>612348</v>
      </c>
      <c r="D10" s="377">
        <f>IF($L$3="Boys",'15  calcs'!D6,IF('Table 15'!$L$3="Girls",'15  calcs'!N6,IF('Table 15'!$L$3="All",'15  calcs'!X6)))</f>
        <v>64.2</v>
      </c>
      <c r="E10" s="377">
        <f>IF($L$3="Boys",'15  calcs'!E6,IF('Table 15'!$L$3="Girls",'15  calcs'!O6,IF('Table 15'!$L$3="All",'15  calcs'!Y6)))</f>
        <v>52.8</v>
      </c>
      <c r="F10" s="377">
        <f>IF($L$3="Boys",'15  calcs'!F6,IF('Table 15'!$L$3="Girls",'15  calcs'!P6,IF('Table 15'!$L$3="All",'15  calcs'!Z6)))</f>
        <v>90.8</v>
      </c>
      <c r="G10" s="377">
        <f>IF($L$3="Boys",'15  calcs'!G6,IF('Table 15'!$L$3="Girls",'15  calcs'!Q6,IF('Table 15'!$L$3="All",'15  calcs'!AA6)))</f>
        <v>85.2</v>
      </c>
      <c r="H10" s="377">
        <f>IF($L$3="Boys",'15  calcs'!H6,IF('Table 15'!$L$3="Girls",'15  calcs'!R6,IF('Table 15'!$L$3="All",'15  calcs'!AB6)))</f>
        <v>97.8</v>
      </c>
      <c r="I10" s="377">
        <f>IF($L$3="Boys",'15  calcs'!I6,IF('Table 15'!$L$3="Girls",'15  calcs'!S6,IF('Table 15'!$L$3="All",'15  calcs'!AC6)))</f>
        <v>304.39999999999998</v>
      </c>
      <c r="J10" s="377">
        <f>IF($L$3="Boys",'15  calcs'!J6,IF('Table 15'!$L$3="Girls",'15  calcs'!T6,IF('Table 15'!$L$3="All",'15  calcs'!AD6)))</f>
        <v>358.7</v>
      </c>
      <c r="K10" s="377">
        <f>IF($L$3="Boys",'15  calcs'!K6,IF('Table 15'!$L$3="Girls",'15  calcs'!U6,IF('Table 15'!$L$3="All",'15  calcs'!AE6)))</f>
        <v>89.7</v>
      </c>
      <c r="L10" s="377">
        <f>IF($L$3="Boys",'15  calcs'!L6,IF('Table 15'!$L$3="Girls",'15  calcs'!V6,IF('Table 15'!$L$3="All",'15  calcs'!AF6)))</f>
        <v>54.9</v>
      </c>
      <c r="N10" s="662"/>
    </row>
    <row r="11" spans="1:19" s="264" customFormat="1" ht="11.25" customHeight="1" x14ac:dyDescent="0.2">
      <c r="A11" s="249"/>
      <c r="B11" s="265"/>
      <c r="C11"/>
      <c r="D11" s="265"/>
      <c r="E11" s="265"/>
      <c r="F11" s="265"/>
      <c r="G11" s="265"/>
      <c r="H11" s="265"/>
      <c r="I11" s="265"/>
      <c r="J11" s="265"/>
      <c r="K11" s="576"/>
      <c r="L11" s="576"/>
      <c r="N11" s="662"/>
    </row>
    <row r="12" spans="1:19" s="67" customFormat="1" ht="11.25" customHeight="1" x14ac:dyDescent="0.2">
      <c r="A12" s="66" t="s">
        <v>517</v>
      </c>
      <c r="B12" s="67" t="s">
        <v>126</v>
      </c>
      <c r="C12" s="416">
        <f>IF($L$3="Boys",'15  calcs'!C8,IF('Table 15'!$L$3="Girls",'15  calcs'!M8,IF('Table 15'!$L$3="All",'15  calcs'!W8)))</f>
        <v>27077</v>
      </c>
      <c r="D12" s="377">
        <f>IF($L$3="Boys",'15  calcs'!D8,IF('Table 15'!$L$3="Girls",'15  calcs'!N8,IF('Table 15'!$L$3="All",'15  calcs'!X8)))</f>
        <v>64.2</v>
      </c>
      <c r="E12" s="377">
        <f>IF($L$3="Boys",'15  calcs'!E8,IF('Table 15'!$L$3="Girls",'15  calcs'!O8,IF('Table 15'!$L$3="All",'15  calcs'!Y8)))</f>
        <v>54.4</v>
      </c>
      <c r="F12" s="377">
        <f>IF($L$3="Boys",'15  calcs'!F8,IF('Table 15'!$L$3="Girls",'15  calcs'!P8,IF('Table 15'!$L$3="All",'15  calcs'!Z8)))</f>
        <v>93.5</v>
      </c>
      <c r="G12" s="377">
        <f>IF($L$3="Boys",'15  calcs'!G8,IF('Table 15'!$L$3="Girls",'15  calcs'!Q8,IF('Table 15'!$L$3="All",'15  calcs'!AA8)))</f>
        <v>90.9</v>
      </c>
      <c r="H12" s="377">
        <f>IF($L$3="Boys",'15  calcs'!H8,IF('Table 15'!$L$3="Girls",'15  calcs'!R8,IF('Table 15'!$L$3="All",'15  calcs'!AB8)))</f>
        <v>97.8</v>
      </c>
      <c r="I12" s="377">
        <f>IF($L$3="Boys",'15  calcs'!I8,IF('Table 15'!$L$3="Girls",'15  calcs'!S8,IF('Table 15'!$L$3="All",'15  calcs'!AC8)))</f>
        <v>304.5</v>
      </c>
      <c r="J12" s="377">
        <f>IF($L$3="Boys",'15  calcs'!J8,IF('Table 15'!$L$3="Girls",'15  calcs'!T8,IF('Table 15'!$L$3="All",'15  calcs'!AD8)))</f>
        <v>362</v>
      </c>
      <c r="K12" s="377">
        <f>IF($L$3="Boys",'15  calcs'!K8,IF('Table 15'!$L$3="Girls",'15  calcs'!U8,IF('Table 15'!$L$3="All",'15  calcs'!AE8)))</f>
        <v>95.4</v>
      </c>
      <c r="L12" s="377">
        <f>IF($L$3="Boys",'15  calcs'!L8,IF('Table 15'!$L$3="Girls",'15  calcs'!V8,IF('Table 15'!$L$3="All",'15  calcs'!AF8)))</f>
        <v>57</v>
      </c>
      <c r="M12" s="69"/>
      <c r="N12" s="662"/>
      <c r="O12" s="69"/>
      <c r="P12" s="69"/>
      <c r="Q12" s="69"/>
      <c r="R12" s="69"/>
      <c r="S12" s="69"/>
    </row>
    <row r="13" spans="1:19" s="130" customFormat="1" ht="11.25" customHeight="1" x14ac:dyDescent="0.2">
      <c r="A13" s="127" t="s">
        <v>459</v>
      </c>
      <c r="B13" s="130" t="s">
        <v>129</v>
      </c>
      <c r="C13" s="379">
        <f>IF($L$3="Boys",'15  calcs'!C9,IF('Table 15'!$L$3="Girls",'15  calcs'!M9,IF('Table 15'!$L$3="All",'15  calcs'!W9)))</f>
        <v>5107</v>
      </c>
      <c r="D13" s="378">
        <f>IF($L$3="Boys",'15  calcs'!D9,IF('Table 15'!$L$3="Girls",'15  calcs'!N9,IF('Table 15'!$L$3="All",'15  calcs'!X9)))</f>
        <v>64.5</v>
      </c>
      <c r="E13" s="378">
        <f>IF($L$3="Boys",'15  calcs'!E9,IF('Table 15'!$L$3="Girls",'15  calcs'!O9,IF('Table 15'!$L$3="All",'15  calcs'!Y9)))</f>
        <v>54.5</v>
      </c>
      <c r="F13" s="378">
        <f>IF($L$3="Boys",'15  calcs'!F9,IF('Table 15'!$L$3="Girls",'15  calcs'!P9,IF('Table 15'!$L$3="All",'15  calcs'!Z9)))</f>
        <v>93.1</v>
      </c>
      <c r="G13" s="378">
        <f>IF($L$3="Boys",'15  calcs'!G9,IF('Table 15'!$L$3="Girls",'15  calcs'!Q9,IF('Table 15'!$L$3="All",'15  calcs'!AA9)))</f>
        <v>91</v>
      </c>
      <c r="H13" s="378">
        <f>IF($L$3="Boys",'15  calcs'!H9,IF('Table 15'!$L$3="Girls",'15  calcs'!R9,IF('Table 15'!$L$3="All",'15  calcs'!AB9)))</f>
        <v>98.4</v>
      </c>
      <c r="I13" s="378">
        <f>IF($L$3="Boys",'15  calcs'!I9,IF('Table 15'!$L$3="Girls",'15  calcs'!S9,IF('Table 15'!$L$3="All",'15  calcs'!AC9)))</f>
        <v>304.8</v>
      </c>
      <c r="J13" s="378">
        <f>IF($L$3="Boys",'15  calcs'!J9,IF('Table 15'!$L$3="Girls",'15  calcs'!T9,IF('Table 15'!$L$3="All",'15  calcs'!AD9)))</f>
        <v>365.6</v>
      </c>
      <c r="K13" s="378">
        <f>IF($L$3="Boys",'15  calcs'!K9,IF('Table 15'!$L$3="Girls",'15  calcs'!U9,IF('Table 15'!$L$3="All",'15  calcs'!AE9)))</f>
        <v>95.6</v>
      </c>
      <c r="L13" s="378">
        <f>IF($L$3="Boys",'15  calcs'!L9,IF('Table 15'!$L$3="Girls",'15  calcs'!V9,IF('Table 15'!$L$3="All",'15  calcs'!AF9)))</f>
        <v>56.9</v>
      </c>
      <c r="N13" s="662"/>
    </row>
    <row r="14" spans="1:19" s="130" customFormat="1" ht="11.25" customHeight="1" x14ac:dyDescent="0.2">
      <c r="A14" s="127" t="s">
        <v>127</v>
      </c>
      <c r="B14" s="130" t="s">
        <v>128</v>
      </c>
      <c r="C14" s="379">
        <f>IF($L$3="Boys",'15  calcs'!C10,IF('Table 15'!$L$3="Girls",'15  calcs'!M10,IF('Table 15'!$L$3="All",'15  calcs'!W10)))</f>
        <v>1191</v>
      </c>
      <c r="D14" s="378">
        <f>IF($L$3="Boys",'15  calcs'!D10,IF('Table 15'!$L$3="Girls",'15  calcs'!N10,IF('Table 15'!$L$3="All",'15  calcs'!X10)))</f>
        <v>62</v>
      </c>
      <c r="E14" s="378">
        <f>IF($L$3="Boys",'15  calcs'!E10,IF('Table 15'!$L$3="Girls",'15  calcs'!O10,IF('Table 15'!$L$3="All",'15  calcs'!Y10)))</f>
        <v>52</v>
      </c>
      <c r="F14" s="378">
        <f>IF($L$3="Boys",'15  calcs'!F10,IF('Table 15'!$L$3="Girls",'15  calcs'!P10,IF('Table 15'!$L$3="All",'15  calcs'!Z10)))</f>
        <v>93.6</v>
      </c>
      <c r="G14" s="378">
        <f>IF($L$3="Boys",'15  calcs'!G10,IF('Table 15'!$L$3="Girls",'15  calcs'!Q10,IF('Table 15'!$L$3="All",'15  calcs'!AA10)))</f>
        <v>90.2</v>
      </c>
      <c r="H14" s="378">
        <f>IF($L$3="Boys",'15  calcs'!H10,IF('Table 15'!$L$3="Girls",'15  calcs'!R10,IF('Table 15'!$L$3="All",'15  calcs'!AB10)))</f>
        <v>98.4</v>
      </c>
      <c r="I14" s="378">
        <f>IF($L$3="Boys",'15  calcs'!I10,IF('Table 15'!$L$3="Girls",'15  calcs'!S10,IF('Table 15'!$L$3="All",'15  calcs'!AC10)))</f>
        <v>304.39999999999998</v>
      </c>
      <c r="J14" s="378">
        <f>IF($L$3="Boys",'15  calcs'!J10,IF('Table 15'!$L$3="Girls",'15  calcs'!T10,IF('Table 15'!$L$3="All",'15  calcs'!AD10)))</f>
        <v>362.9</v>
      </c>
      <c r="K14" s="378">
        <f>IF($L$3="Boys",'15  calcs'!K10,IF('Table 15'!$L$3="Girls",'15  calcs'!U10,IF('Table 15'!$L$3="All",'15  calcs'!AE10)))</f>
        <v>95.4</v>
      </c>
      <c r="L14" s="378">
        <f>IF($L$3="Boys",'15  calcs'!L10,IF('Table 15'!$L$3="Girls",'15  calcs'!V10,IF('Table 15'!$L$3="All",'15  calcs'!AF10)))</f>
        <v>55.2</v>
      </c>
      <c r="N14" s="662"/>
    </row>
    <row r="15" spans="1:19" s="130" customFormat="1" ht="11.25" customHeight="1" x14ac:dyDescent="0.2">
      <c r="A15" s="127" t="s">
        <v>130</v>
      </c>
      <c r="B15" s="130" t="s">
        <v>131</v>
      </c>
      <c r="C15" s="379">
        <f>IF($L$3="Boys",'15  calcs'!C11,IF('Table 15'!$L$3="Girls",'15  calcs'!M11,IF('Table 15'!$L$3="All",'15  calcs'!W11)))</f>
        <v>2047</v>
      </c>
      <c r="D15" s="378">
        <f>IF($L$3="Boys",'15  calcs'!D11,IF('Table 15'!$L$3="Girls",'15  calcs'!N11,IF('Table 15'!$L$3="All",'15  calcs'!X11)))</f>
        <v>66.599999999999994</v>
      </c>
      <c r="E15" s="378">
        <f>IF($L$3="Boys",'15  calcs'!E11,IF('Table 15'!$L$3="Girls",'15  calcs'!O11,IF('Table 15'!$L$3="All",'15  calcs'!Y11)))</f>
        <v>57.4</v>
      </c>
      <c r="F15" s="378">
        <f>IF($L$3="Boys",'15  calcs'!F11,IF('Table 15'!$L$3="Girls",'15  calcs'!P11,IF('Table 15'!$L$3="All",'15  calcs'!Z11)))</f>
        <v>92.6</v>
      </c>
      <c r="G15" s="378">
        <f>IF($L$3="Boys",'15  calcs'!G11,IF('Table 15'!$L$3="Girls",'15  calcs'!Q11,IF('Table 15'!$L$3="All",'15  calcs'!AA11)))</f>
        <v>90</v>
      </c>
      <c r="H15" s="378">
        <f>IF($L$3="Boys",'15  calcs'!H11,IF('Table 15'!$L$3="Girls",'15  calcs'!R11,IF('Table 15'!$L$3="All",'15  calcs'!AB11)))</f>
        <v>97.3</v>
      </c>
      <c r="I15" s="378">
        <f>IF($L$3="Boys",'15  calcs'!I11,IF('Table 15'!$L$3="Girls",'15  calcs'!S11,IF('Table 15'!$L$3="All",'15  calcs'!AC11)))</f>
        <v>307.8</v>
      </c>
      <c r="J15" s="378">
        <f>IF($L$3="Boys",'15  calcs'!J11,IF('Table 15'!$L$3="Girls",'15  calcs'!T11,IF('Table 15'!$L$3="All",'15  calcs'!AD11)))</f>
        <v>381.1</v>
      </c>
      <c r="K15" s="378">
        <f>IF($L$3="Boys",'15  calcs'!K11,IF('Table 15'!$L$3="Girls",'15  calcs'!U11,IF('Table 15'!$L$3="All",'15  calcs'!AE11)))</f>
        <v>95.4</v>
      </c>
      <c r="L15" s="378">
        <f>IF($L$3="Boys",'15  calcs'!L11,IF('Table 15'!$L$3="Girls",'15  calcs'!V11,IF('Table 15'!$L$3="All",'15  calcs'!AF11)))</f>
        <v>59.7</v>
      </c>
      <c r="N15" s="662"/>
    </row>
    <row r="16" spans="1:19" s="130" customFormat="1" ht="11.25" customHeight="1" x14ac:dyDescent="0.2">
      <c r="A16" s="127" t="s">
        <v>132</v>
      </c>
      <c r="B16" s="130" t="s">
        <v>133</v>
      </c>
      <c r="C16" s="379">
        <f>IF($L$3="Boys",'15  calcs'!C12,IF('Table 15'!$L$3="Girls",'15  calcs'!M12,IF('Table 15'!$L$3="All",'15  calcs'!W12)))</f>
        <v>1096</v>
      </c>
      <c r="D16" s="378">
        <f>IF($L$3="Boys",'15  calcs'!D12,IF('Table 15'!$L$3="Girls",'15  calcs'!N12,IF('Table 15'!$L$3="All",'15  calcs'!X12)))</f>
        <v>63.2</v>
      </c>
      <c r="E16" s="378">
        <f>IF($L$3="Boys",'15  calcs'!E12,IF('Table 15'!$L$3="Girls",'15  calcs'!O12,IF('Table 15'!$L$3="All",'15  calcs'!Y12)))</f>
        <v>52.6</v>
      </c>
      <c r="F16" s="378">
        <f>IF($L$3="Boys",'15  calcs'!F12,IF('Table 15'!$L$3="Girls",'15  calcs'!P12,IF('Table 15'!$L$3="All",'15  calcs'!Z12)))</f>
        <v>93.9</v>
      </c>
      <c r="G16" s="378">
        <f>IF($L$3="Boys",'15  calcs'!G12,IF('Table 15'!$L$3="Girls",'15  calcs'!Q12,IF('Table 15'!$L$3="All",'15  calcs'!AA12)))</f>
        <v>90.5</v>
      </c>
      <c r="H16" s="378">
        <f>IF($L$3="Boys",'15  calcs'!H12,IF('Table 15'!$L$3="Girls",'15  calcs'!R12,IF('Table 15'!$L$3="All",'15  calcs'!AB12)))</f>
        <v>97.5</v>
      </c>
      <c r="I16" s="378">
        <f>IF($L$3="Boys",'15  calcs'!I12,IF('Table 15'!$L$3="Girls",'15  calcs'!S12,IF('Table 15'!$L$3="All",'15  calcs'!AC12)))</f>
        <v>305.2</v>
      </c>
      <c r="J16" s="378">
        <f>IF($L$3="Boys",'15  calcs'!J12,IF('Table 15'!$L$3="Girls",'15  calcs'!T12,IF('Table 15'!$L$3="All",'15  calcs'!AD12)))</f>
        <v>350.2</v>
      </c>
      <c r="K16" s="378">
        <f>IF($L$3="Boys",'15  calcs'!K12,IF('Table 15'!$L$3="Girls",'15  calcs'!U12,IF('Table 15'!$L$3="All",'15  calcs'!AE12)))</f>
        <v>95.4</v>
      </c>
      <c r="L16" s="378">
        <f>IF($L$3="Boys",'15  calcs'!L12,IF('Table 15'!$L$3="Girls",'15  calcs'!V12,IF('Table 15'!$L$3="All",'15  calcs'!AF12)))</f>
        <v>54.7</v>
      </c>
      <c r="M16" s="130" t="s">
        <v>466</v>
      </c>
      <c r="N16" s="662"/>
    </row>
    <row r="17" spans="1:15" s="130" customFormat="1" ht="11.25" customHeight="1" x14ac:dyDescent="0.2">
      <c r="A17" s="127" t="s">
        <v>134</v>
      </c>
      <c r="B17" s="130" t="s">
        <v>135</v>
      </c>
      <c r="C17" s="379">
        <f>IF($L$3="Boys",'15  calcs'!C13,IF('Table 15'!$L$3="Girls",'15  calcs'!M13,IF('Table 15'!$L$3="All",'15  calcs'!W13)))</f>
        <v>1398</v>
      </c>
      <c r="D17" s="378">
        <f>IF($L$3="Boys",'15  calcs'!D13,IF('Table 15'!$L$3="Girls",'15  calcs'!N13,IF('Table 15'!$L$3="All",'15  calcs'!X13)))</f>
        <v>59.1</v>
      </c>
      <c r="E17" s="378">
        <f>IF($L$3="Boys",'15  calcs'!E13,IF('Table 15'!$L$3="Girls",'15  calcs'!O13,IF('Table 15'!$L$3="All",'15  calcs'!Y13)))</f>
        <v>44.8</v>
      </c>
      <c r="F17" s="378">
        <f>IF($L$3="Boys",'15  calcs'!F13,IF('Table 15'!$L$3="Girls",'15  calcs'!P13,IF('Table 15'!$L$3="All",'15  calcs'!Z13)))</f>
        <v>90.8</v>
      </c>
      <c r="G17" s="378">
        <f>IF($L$3="Boys",'15  calcs'!G13,IF('Table 15'!$L$3="Girls",'15  calcs'!Q13,IF('Table 15'!$L$3="All",'15  calcs'!AA13)))</f>
        <v>87.5</v>
      </c>
      <c r="H17" s="378">
        <f>IF($L$3="Boys",'15  calcs'!H13,IF('Table 15'!$L$3="Girls",'15  calcs'!R13,IF('Table 15'!$L$3="All",'15  calcs'!AB13)))</f>
        <v>96.5</v>
      </c>
      <c r="I17" s="378">
        <f>IF($L$3="Boys",'15  calcs'!I13,IF('Table 15'!$L$3="Girls",'15  calcs'!S13,IF('Table 15'!$L$3="All",'15  calcs'!AC13)))</f>
        <v>288.8</v>
      </c>
      <c r="J17" s="378">
        <f>IF($L$3="Boys",'15  calcs'!J13,IF('Table 15'!$L$3="Girls",'15  calcs'!T13,IF('Table 15'!$L$3="All",'15  calcs'!AD13)))</f>
        <v>328.1</v>
      </c>
      <c r="K17" s="378">
        <f>IF($L$3="Boys",'15  calcs'!K13,IF('Table 15'!$L$3="Girls",'15  calcs'!U13,IF('Table 15'!$L$3="All",'15  calcs'!AE13)))</f>
        <v>92.3</v>
      </c>
      <c r="L17" s="378">
        <f>IF($L$3="Boys",'15  calcs'!L13,IF('Table 15'!$L$3="Girls",'15  calcs'!V13,IF('Table 15'!$L$3="All",'15  calcs'!AF13)))</f>
        <v>47</v>
      </c>
      <c r="N17" s="662"/>
      <c r="O17" s="130" t="s">
        <v>466</v>
      </c>
    </row>
    <row r="18" spans="1:15" s="130" customFormat="1" ht="11.25" customHeight="1" x14ac:dyDescent="0.2">
      <c r="A18" s="127" t="s">
        <v>136</v>
      </c>
      <c r="B18" s="130" t="s">
        <v>137</v>
      </c>
      <c r="C18" s="379">
        <f>IF($L$3="Boys",'15  calcs'!C14,IF('Table 15'!$L$3="Girls",'15  calcs'!M14,IF('Table 15'!$L$3="All",'15  calcs'!W14)))</f>
        <v>2331</v>
      </c>
      <c r="D18" s="378">
        <f>IF($L$3="Boys",'15  calcs'!D14,IF('Table 15'!$L$3="Girls",'15  calcs'!N14,IF('Table 15'!$L$3="All",'15  calcs'!X14)))</f>
        <v>61.6</v>
      </c>
      <c r="E18" s="378">
        <f>IF($L$3="Boys",'15  calcs'!E14,IF('Table 15'!$L$3="Girls",'15  calcs'!O14,IF('Table 15'!$L$3="All",'15  calcs'!Y14)))</f>
        <v>53.9</v>
      </c>
      <c r="F18" s="378">
        <f>IF($L$3="Boys",'15  calcs'!F14,IF('Table 15'!$L$3="Girls",'15  calcs'!P14,IF('Table 15'!$L$3="All",'15  calcs'!Z14)))</f>
        <v>91.7</v>
      </c>
      <c r="G18" s="378">
        <f>IF($L$3="Boys",'15  calcs'!G14,IF('Table 15'!$L$3="Girls",'15  calcs'!Q14,IF('Table 15'!$L$3="All",'15  calcs'!AA14)))</f>
        <v>88.8</v>
      </c>
      <c r="H18" s="378">
        <f>IF($L$3="Boys",'15  calcs'!H14,IF('Table 15'!$L$3="Girls",'15  calcs'!R14,IF('Table 15'!$L$3="All",'15  calcs'!AB14)))</f>
        <v>97.1</v>
      </c>
      <c r="I18" s="378">
        <f>IF($L$3="Boys",'15  calcs'!I14,IF('Table 15'!$L$3="Girls",'15  calcs'!S14,IF('Table 15'!$L$3="All",'15  calcs'!AC14)))</f>
        <v>296.3</v>
      </c>
      <c r="J18" s="378">
        <f>IF($L$3="Boys",'15  calcs'!J14,IF('Table 15'!$L$3="Girls",'15  calcs'!T14,IF('Table 15'!$L$3="All",'15  calcs'!AD14)))</f>
        <v>349.6</v>
      </c>
      <c r="K18" s="378">
        <f>IF($L$3="Boys",'15  calcs'!K14,IF('Table 15'!$L$3="Girls",'15  calcs'!U14,IF('Table 15'!$L$3="All",'15  calcs'!AE14)))</f>
        <v>92.4</v>
      </c>
      <c r="L18" s="378">
        <f>IF($L$3="Boys",'15  calcs'!L14,IF('Table 15'!$L$3="Girls",'15  calcs'!V14,IF('Table 15'!$L$3="All",'15  calcs'!AF14)))</f>
        <v>57.3</v>
      </c>
      <c r="N18" s="662"/>
    </row>
    <row r="19" spans="1:15" s="130" customFormat="1" ht="11.25" customHeight="1" x14ac:dyDescent="0.2">
      <c r="A19" s="127" t="s">
        <v>138</v>
      </c>
      <c r="B19" s="130" t="s">
        <v>139</v>
      </c>
      <c r="C19" s="379">
        <f>IF($L$3="Boys",'15  calcs'!C15,IF('Table 15'!$L$3="Girls",'15  calcs'!M15,IF('Table 15'!$L$3="All",'15  calcs'!W15)))</f>
        <v>2055</v>
      </c>
      <c r="D19" s="378">
        <f>IF($L$3="Boys",'15  calcs'!D15,IF('Table 15'!$L$3="Girls",'15  calcs'!N15,IF('Table 15'!$L$3="All",'15  calcs'!X15)))</f>
        <v>71.599999999999994</v>
      </c>
      <c r="E19" s="378">
        <f>IF($L$3="Boys",'15  calcs'!E15,IF('Table 15'!$L$3="Girls",'15  calcs'!O15,IF('Table 15'!$L$3="All",'15  calcs'!Y15)))</f>
        <v>61.4</v>
      </c>
      <c r="F19" s="378">
        <f>IF($L$3="Boys",'15  calcs'!F15,IF('Table 15'!$L$3="Girls",'15  calcs'!P15,IF('Table 15'!$L$3="All",'15  calcs'!Z15)))</f>
        <v>96</v>
      </c>
      <c r="G19" s="378">
        <f>IF($L$3="Boys",'15  calcs'!G15,IF('Table 15'!$L$3="Girls",'15  calcs'!Q15,IF('Table 15'!$L$3="All",'15  calcs'!AA15)))</f>
        <v>94.2</v>
      </c>
      <c r="H19" s="378">
        <f>IF($L$3="Boys",'15  calcs'!H15,IF('Table 15'!$L$3="Girls",'15  calcs'!R15,IF('Table 15'!$L$3="All",'15  calcs'!AB15)))</f>
        <v>97.7</v>
      </c>
      <c r="I19" s="378">
        <f>IF($L$3="Boys",'15  calcs'!I15,IF('Table 15'!$L$3="Girls",'15  calcs'!S15,IF('Table 15'!$L$3="All",'15  calcs'!AC15)))</f>
        <v>322.5</v>
      </c>
      <c r="J19" s="378">
        <f>IF($L$3="Boys",'15  calcs'!J15,IF('Table 15'!$L$3="Girls",'15  calcs'!T15,IF('Table 15'!$L$3="All",'15  calcs'!AD15)))</f>
        <v>373.7</v>
      </c>
      <c r="K19" s="378">
        <f>IF($L$3="Boys",'15  calcs'!K15,IF('Table 15'!$L$3="Girls",'15  calcs'!U15,IF('Table 15'!$L$3="All",'15  calcs'!AE15)))</f>
        <v>96.6</v>
      </c>
      <c r="L19" s="378">
        <f>IF($L$3="Boys",'15  calcs'!L15,IF('Table 15'!$L$3="Girls",'15  calcs'!V15,IF('Table 15'!$L$3="All",'15  calcs'!AF15)))</f>
        <v>63.2</v>
      </c>
      <c r="N19" s="662"/>
    </row>
    <row r="20" spans="1:15" s="130" customFormat="1" ht="11.25" customHeight="1" x14ac:dyDescent="0.2">
      <c r="A20" s="127" t="s">
        <v>140</v>
      </c>
      <c r="B20" s="130" t="s">
        <v>141</v>
      </c>
      <c r="C20" s="379">
        <f>IF($L$3="Boys",'15  calcs'!C16,IF('Table 15'!$L$3="Girls",'15  calcs'!M16,IF('Table 15'!$L$3="All",'15  calcs'!W16)))</f>
        <v>3479</v>
      </c>
      <c r="D20" s="378">
        <f>IF($L$3="Boys",'15  calcs'!D16,IF('Table 15'!$L$3="Girls",'15  calcs'!N16,IF('Table 15'!$L$3="All",'15  calcs'!X16)))</f>
        <v>64.400000000000006</v>
      </c>
      <c r="E20" s="378">
        <f>IF($L$3="Boys",'15  calcs'!E16,IF('Table 15'!$L$3="Girls",'15  calcs'!O16,IF('Table 15'!$L$3="All",'15  calcs'!Y16)))</f>
        <v>55.7</v>
      </c>
      <c r="F20" s="378">
        <f>IF($L$3="Boys",'15  calcs'!F16,IF('Table 15'!$L$3="Girls",'15  calcs'!P16,IF('Table 15'!$L$3="All",'15  calcs'!Z16)))</f>
        <v>93.9</v>
      </c>
      <c r="G20" s="378">
        <f>IF($L$3="Boys",'15  calcs'!G16,IF('Table 15'!$L$3="Girls",'15  calcs'!Q16,IF('Table 15'!$L$3="All",'15  calcs'!AA16)))</f>
        <v>91.9</v>
      </c>
      <c r="H20" s="378">
        <f>IF($L$3="Boys",'15  calcs'!H16,IF('Table 15'!$L$3="Girls",'15  calcs'!R16,IF('Table 15'!$L$3="All",'15  calcs'!AB16)))</f>
        <v>97.8</v>
      </c>
      <c r="I20" s="378">
        <f>IF($L$3="Boys",'15  calcs'!I16,IF('Table 15'!$L$3="Girls",'15  calcs'!S16,IF('Table 15'!$L$3="All",'15  calcs'!AC16)))</f>
        <v>306.89999999999998</v>
      </c>
      <c r="J20" s="378">
        <f>IF($L$3="Boys",'15  calcs'!J16,IF('Table 15'!$L$3="Girls",'15  calcs'!T16,IF('Table 15'!$L$3="All",'15  calcs'!AD16)))</f>
        <v>361.9</v>
      </c>
      <c r="K20" s="378">
        <f>IF($L$3="Boys",'15  calcs'!K16,IF('Table 15'!$L$3="Girls",'15  calcs'!U16,IF('Table 15'!$L$3="All",'15  calcs'!AE16)))</f>
        <v>96.1</v>
      </c>
      <c r="L20" s="378">
        <f>IF($L$3="Boys",'15  calcs'!L16,IF('Table 15'!$L$3="Girls",'15  calcs'!V16,IF('Table 15'!$L$3="All",'15  calcs'!AF16)))</f>
        <v>58.4</v>
      </c>
      <c r="N20" s="662"/>
    </row>
    <row r="21" spans="1:15" s="130" customFormat="1" ht="11.25" customHeight="1" x14ac:dyDescent="0.2">
      <c r="A21" s="127" t="s">
        <v>142</v>
      </c>
      <c r="B21" s="130" t="s">
        <v>143</v>
      </c>
      <c r="C21" s="379">
        <f>IF($L$3="Boys",'15  calcs'!C17,IF('Table 15'!$L$3="Girls",'15  calcs'!M17,IF('Table 15'!$L$3="All",'15  calcs'!W17)))</f>
        <v>1698</v>
      </c>
      <c r="D21" s="378">
        <f>IF($L$3="Boys",'15  calcs'!D17,IF('Table 15'!$L$3="Girls",'15  calcs'!N17,IF('Table 15'!$L$3="All",'15  calcs'!X17)))</f>
        <v>61.9</v>
      </c>
      <c r="E21" s="378">
        <f>IF($L$3="Boys",'15  calcs'!E17,IF('Table 15'!$L$3="Girls",'15  calcs'!O17,IF('Table 15'!$L$3="All",'15  calcs'!Y17)))</f>
        <v>53.2</v>
      </c>
      <c r="F21" s="378">
        <f>IF($L$3="Boys",'15  calcs'!F17,IF('Table 15'!$L$3="Girls",'15  calcs'!P17,IF('Table 15'!$L$3="All",'15  calcs'!Z17)))</f>
        <v>93.3</v>
      </c>
      <c r="G21" s="378">
        <f>IF($L$3="Boys",'15  calcs'!G17,IF('Table 15'!$L$3="Girls",'15  calcs'!Q17,IF('Table 15'!$L$3="All",'15  calcs'!AA17)))</f>
        <v>89.9</v>
      </c>
      <c r="H21" s="378">
        <f>IF($L$3="Boys",'15  calcs'!H17,IF('Table 15'!$L$3="Girls",'15  calcs'!R17,IF('Table 15'!$L$3="All",'15  calcs'!AB17)))</f>
        <v>97.1</v>
      </c>
      <c r="I21" s="378">
        <f>IF($L$3="Boys",'15  calcs'!I17,IF('Table 15'!$L$3="Girls",'15  calcs'!S17,IF('Table 15'!$L$3="All",'15  calcs'!AC17)))</f>
        <v>297.89999999999998</v>
      </c>
      <c r="J21" s="378">
        <f>IF($L$3="Boys",'15  calcs'!J17,IF('Table 15'!$L$3="Girls",'15  calcs'!T17,IF('Table 15'!$L$3="All",'15  calcs'!AD17)))</f>
        <v>350.8</v>
      </c>
      <c r="K21" s="378">
        <f>IF($L$3="Boys",'15  calcs'!K17,IF('Table 15'!$L$3="Girls",'15  calcs'!U17,IF('Table 15'!$L$3="All",'15  calcs'!AE17)))</f>
        <v>95.8</v>
      </c>
      <c r="L21" s="378">
        <f>IF($L$3="Boys",'15  calcs'!L17,IF('Table 15'!$L$3="Girls",'15  calcs'!V17,IF('Table 15'!$L$3="All",'15  calcs'!AF17)))</f>
        <v>56.2</v>
      </c>
      <c r="N21" s="662"/>
    </row>
    <row r="22" spans="1:15" ht="11.25" customHeight="1" x14ac:dyDescent="0.2">
      <c r="A22" s="127" t="s">
        <v>144</v>
      </c>
      <c r="B22" s="130" t="s">
        <v>145</v>
      </c>
      <c r="C22" s="379">
        <f>IF($L$3="Boys",'15  calcs'!C18,IF('Table 15'!$L$3="Girls",'15  calcs'!M18,IF('Table 15'!$L$3="All",'15  calcs'!W18)))</f>
        <v>1588</v>
      </c>
      <c r="D22" s="378">
        <f>IF($L$3="Boys",'15  calcs'!D18,IF('Table 15'!$L$3="Girls",'15  calcs'!N18,IF('Table 15'!$L$3="All",'15  calcs'!X18)))</f>
        <v>65.400000000000006</v>
      </c>
      <c r="E22" s="378">
        <f>IF($L$3="Boys",'15  calcs'!E18,IF('Table 15'!$L$3="Girls",'15  calcs'!O18,IF('Table 15'!$L$3="All",'15  calcs'!Y18)))</f>
        <v>56.4</v>
      </c>
      <c r="F22" s="378">
        <f>IF($L$3="Boys",'15  calcs'!F18,IF('Table 15'!$L$3="Girls",'15  calcs'!P18,IF('Table 15'!$L$3="All",'15  calcs'!Z18)))</f>
        <v>95.8</v>
      </c>
      <c r="G22" s="378">
        <f>IF($L$3="Boys",'15  calcs'!G18,IF('Table 15'!$L$3="Girls",'15  calcs'!Q18,IF('Table 15'!$L$3="All",'15  calcs'!AA18)))</f>
        <v>94.2</v>
      </c>
      <c r="H22" s="378">
        <f>IF($L$3="Boys",'15  calcs'!H18,IF('Table 15'!$L$3="Girls",'15  calcs'!R18,IF('Table 15'!$L$3="All",'15  calcs'!AB18)))</f>
        <v>98.9</v>
      </c>
      <c r="I22" s="378">
        <f>IF($L$3="Boys",'15  calcs'!I18,IF('Table 15'!$L$3="Girls",'15  calcs'!S18,IF('Table 15'!$L$3="All",'15  calcs'!AC18)))</f>
        <v>310.2</v>
      </c>
      <c r="J22" s="378">
        <f>IF($L$3="Boys",'15  calcs'!J18,IF('Table 15'!$L$3="Girls",'15  calcs'!T18,IF('Table 15'!$L$3="All",'15  calcs'!AD18)))</f>
        <v>373.2</v>
      </c>
      <c r="K22" s="378">
        <f>IF($L$3="Boys",'15  calcs'!K18,IF('Table 15'!$L$3="Girls",'15  calcs'!U18,IF('Table 15'!$L$3="All",'15  calcs'!AE18)))</f>
        <v>97.1</v>
      </c>
      <c r="L22" s="378">
        <f>IF($L$3="Boys",'15  calcs'!L18,IF('Table 15'!$L$3="Girls",'15  calcs'!V18,IF('Table 15'!$L$3="All",'15  calcs'!AF18)))</f>
        <v>59.3</v>
      </c>
      <c r="N22" s="662"/>
    </row>
    <row r="23" spans="1:15" ht="11.25" customHeight="1" x14ac:dyDescent="0.2">
      <c r="A23" s="127" t="s">
        <v>146</v>
      </c>
      <c r="B23" s="130" t="s">
        <v>147</v>
      </c>
      <c r="C23" s="379">
        <f>IF($L$3="Boys",'15  calcs'!C19,IF('Table 15'!$L$3="Girls",'15  calcs'!M19,IF('Table 15'!$L$3="All",'15  calcs'!W19)))</f>
        <v>2129</v>
      </c>
      <c r="D23" s="378">
        <f>IF($L$3="Boys",'15  calcs'!D19,IF('Table 15'!$L$3="Girls",'15  calcs'!N19,IF('Table 15'!$L$3="All",'15  calcs'!X19)))</f>
        <v>69.3</v>
      </c>
      <c r="E23" s="378">
        <f>IF($L$3="Boys",'15  calcs'!E19,IF('Table 15'!$L$3="Girls",'15  calcs'!O19,IF('Table 15'!$L$3="All",'15  calcs'!Y19)))</f>
        <v>58.6</v>
      </c>
      <c r="F23" s="378">
        <f>IF($L$3="Boys",'15  calcs'!F19,IF('Table 15'!$L$3="Girls",'15  calcs'!P19,IF('Table 15'!$L$3="All",'15  calcs'!Z19)))</f>
        <v>94</v>
      </c>
      <c r="G23" s="378">
        <f>IF($L$3="Boys",'15  calcs'!G19,IF('Table 15'!$L$3="Girls",'15  calcs'!Q19,IF('Table 15'!$L$3="All",'15  calcs'!AA19)))</f>
        <v>90.6</v>
      </c>
      <c r="H23" s="378">
        <f>IF($L$3="Boys",'15  calcs'!H19,IF('Table 15'!$L$3="Girls",'15  calcs'!R19,IF('Table 15'!$L$3="All",'15  calcs'!AB19)))</f>
        <v>97.6</v>
      </c>
      <c r="I23" s="378">
        <f>IF($L$3="Boys",'15  calcs'!I19,IF('Table 15'!$L$3="Girls",'15  calcs'!S19,IF('Table 15'!$L$3="All",'15  calcs'!AC19)))</f>
        <v>313.10000000000002</v>
      </c>
      <c r="J23" s="378">
        <f>IF($L$3="Boys",'15  calcs'!J19,IF('Table 15'!$L$3="Girls",'15  calcs'!T19,IF('Table 15'!$L$3="All",'15  calcs'!AD19)))</f>
        <v>379.3</v>
      </c>
      <c r="K23" s="378">
        <f>IF($L$3="Boys",'15  calcs'!K19,IF('Table 15'!$L$3="Girls",'15  calcs'!U19,IF('Table 15'!$L$3="All",'15  calcs'!AE19)))</f>
        <v>94.9</v>
      </c>
      <c r="L23" s="378">
        <f>IF($L$3="Boys",'15  calcs'!L19,IF('Table 15'!$L$3="Girls",'15  calcs'!V19,IF('Table 15'!$L$3="All",'15  calcs'!AF19)))</f>
        <v>60.6</v>
      </c>
      <c r="N23" s="662"/>
    </row>
    <row r="24" spans="1:15" ht="11.25" customHeight="1" x14ac:dyDescent="0.2">
      <c r="A24" s="127" t="s">
        <v>148</v>
      </c>
      <c r="B24" s="130" t="s">
        <v>149</v>
      </c>
      <c r="C24" s="379">
        <f>IF($L$3="Boys",'15  calcs'!C20,IF('Table 15'!$L$3="Girls",'15  calcs'!M20,IF('Table 15'!$L$3="All",'15  calcs'!W20)))</f>
        <v>2958</v>
      </c>
      <c r="D24" s="378">
        <f>IF($L$3="Boys",'15  calcs'!D20,IF('Table 15'!$L$3="Girls",'15  calcs'!N20,IF('Table 15'!$L$3="All",'15  calcs'!X20)))</f>
        <v>59</v>
      </c>
      <c r="E24" s="378">
        <f>IF($L$3="Boys",'15  calcs'!E20,IF('Table 15'!$L$3="Girls",'15  calcs'!O20,IF('Table 15'!$L$3="All",'15  calcs'!Y20)))</f>
        <v>49.3</v>
      </c>
      <c r="F24" s="378">
        <f>IF($L$3="Boys",'15  calcs'!F20,IF('Table 15'!$L$3="Girls",'15  calcs'!P20,IF('Table 15'!$L$3="All",'15  calcs'!Z20)))</f>
        <v>94</v>
      </c>
      <c r="G24" s="378">
        <f>IF($L$3="Boys",'15  calcs'!G20,IF('Table 15'!$L$3="Girls",'15  calcs'!Q20,IF('Table 15'!$L$3="All",'15  calcs'!AA20)))</f>
        <v>90.7</v>
      </c>
      <c r="H24" s="378">
        <f>IF($L$3="Boys",'15  calcs'!H20,IF('Table 15'!$L$3="Girls",'15  calcs'!R20,IF('Table 15'!$L$3="All",'15  calcs'!AB20)))</f>
        <v>98</v>
      </c>
      <c r="I24" s="378">
        <f>IF($L$3="Boys",'15  calcs'!I20,IF('Table 15'!$L$3="Girls",'15  calcs'!S20,IF('Table 15'!$L$3="All",'15  calcs'!AC20)))</f>
        <v>294.7</v>
      </c>
      <c r="J24" s="378">
        <f>IF($L$3="Boys",'15  calcs'!J20,IF('Table 15'!$L$3="Girls",'15  calcs'!T20,IF('Table 15'!$L$3="All",'15  calcs'!AD20)))</f>
        <v>352.1</v>
      </c>
      <c r="K24" s="378">
        <f>IF($L$3="Boys",'15  calcs'!K20,IF('Table 15'!$L$3="Girls",'15  calcs'!U20,IF('Table 15'!$L$3="All",'15  calcs'!AE20)))</f>
        <v>96.6</v>
      </c>
      <c r="L24" s="378">
        <f>IF($L$3="Boys",'15  calcs'!L20,IF('Table 15'!$L$3="Girls",'15  calcs'!V20,IF('Table 15'!$L$3="All",'15  calcs'!AF20)))</f>
        <v>51.9</v>
      </c>
      <c r="N24" s="662"/>
    </row>
    <row r="25" spans="1:15" s="32" customFormat="1" ht="11.25" customHeight="1" x14ac:dyDescent="0.2">
      <c r="C25" s="417"/>
      <c r="D25" s="378"/>
      <c r="E25" s="378"/>
      <c r="F25" s="378"/>
      <c r="G25" s="378"/>
      <c r="H25" s="378"/>
      <c r="I25" s="378"/>
      <c r="J25" s="378"/>
      <c r="K25" s="378"/>
      <c r="L25" s="378"/>
      <c r="N25" s="348"/>
    </row>
    <row r="26" spans="1:15" s="72" customFormat="1" ht="11.25" customHeight="1" x14ac:dyDescent="0.2">
      <c r="A26" s="66" t="s">
        <v>518</v>
      </c>
      <c r="B26" s="67" t="s">
        <v>150</v>
      </c>
      <c r="C26" s="416">
        <f>IF($L$3="Boys",'15  calcs'!C22,IF('Table 15'!$L$3="Girls",'15  calcs'!M22,IF('Table 15'!$L$3="All",'15  calcs'!W22)))</f>
        <v>76466</v>
      </c>
      <c r="D26" s="377">
        <f>IF($L$3="Boys",'15  calcs'!D22,IF('Table 15'!$L$3="Girls",'15  calcs'!N22,IF('Table 15'!$L$3="All",'15  calcs'!X22)))</f>
        <v>65.400000000000006</v>
      </c>
      <c r="E26" s="377">
        <f>IF($L$3="Boys",'15  calcs'!E22,IF('Table 15'!$L$3="Girls",'15  calcs'!O22,IF('Table 15'!$L$3="All",'15  calcs'!Y22)))</f>
        <v>54.9</v>
      </c>
      <c r="F26" s="377">
        <f>IF($L$3="Boys",'15  calcs'!F22,IF('Table 15'!$L$3="Girls",'15  calcs'!P22,IF('Table 15'!$L$3="All",'15  calcs'!Z22)))</f>
        <v>93.7</v>
      </c>
      <c r="G26" s="377">
        <f>IF($L$3="Boys",'15  calcs'!G22,IF('Table 15'!$L$3="Girls",'15  calcs'!Q22,IF('Table 15'!$L$3="All",'15  calcs'!AA22)))</f>
        <v>90.6</v>
      </c>
      <c r="H26" s="377">
        <f>IF($L$3="Boys",'15  calcs'!H22,IF('Table 15'!$L$3="Girls",'15  calcs'!R22,IF('Table 15'!$L$3="All",'15  calcs'!AB22)))</f>
        <v>98.1</v>
      </c>
      <c r="I26" s="377">
        <f>IF($L$3="Boys",'15  calcs'!I22,IF('Table 15'!$L$3="Girls",'15  calcs'!S22,IF('Table 15'!$L$3="All",'15  calcs'!AC22)))</f>
        <v>308.7</v>
      </c>
      <c r="J26" s="377">
        <f>IF($L$3="Boys",'15  calcs'!J22,IF('Table 15'!$L$3="Girls",'15  calcs'!T22,IF('Table 15'!$L$3="All",'15  calcs'!AD22)))</f>
        <v>361.4</v>
      </c>
      <c r="K26" s="377">
        <f>IF($L$3="Boys",'15  calcs'!K22,IF('Table 15'!$L$3="Girls",'15  calcs'!U22,IF('Table 15'!$L$3="All",'15  calcs'!AE22)))</f>
        <v>95.7</v>
      </c>
      <c r="L26" s="377">
        <f>IF($L$3="Boys",'15  calcs'!L22,IF('Table 15'!$L$3="Girls",'15  calcs'!V22,IF('Table 15'!$L$3="All",'15  calcs'!AF22)))</f>
        <v>56.9</v>
      </c>
      <c r="N26" s="662"/>
    </row>
    <row r="27" spans="1:15" ht="11.25" customHeight="1" x14ac:dyDescent="0.2">
      <c r="A27" s="127" t="s">
        <v>151</v>
      </c>
      <c r="B27" s="130" t="s">
        <v>152</v>
      </c>
      <c r="C27" s="379">
        <f>IF($L$3="Boys",'15  calcs'!C23,IF('Table 15'!$L$3="Girls",'15  calcs'!M23,IF('Table 15'!$L$3="All",'15  calcs'!W23)))</f>
        <v>1753</v>
      </c>
      <c r="D27" s="378">
        <f>IF($L$3="Boys",'15  calcs'!D23,IF('Table 15'!$L$3="Girls",'15  calcs'!N23,IF('Table 15'!$L$3="All",'15  calcs'!X23)))</f>
        <v>64.099999999999994</v>
      </c>
      <c r="E27" s="378">
        <f>IF($L$3="Boys",'15  calcs'!E23,IF('Table 15'!$L$3="Girls",'15  calcs'!O23,IF('Table 15'!$L$3="All",'15  calcs'!Y23)))</f>
        <v>54</v>
      </c>
      <c r="F27" s="378">
        <f>IF($L$3="Boys",'15  calcs'!F23,IF('Table 15'!$L$3="Girls",'15  calcs'!P23,IF('Table 15'!$L$3="All",'15  calcs'!Z23)))</f>
        <v>93.8</v>
      </c>
      <c r="G27" s="378">
        <f>IF($L$3="Boys",'15  calcs'!G23,IF('Table 15'!$L$3="Girls",'15  calcs'!Q23,IF('Table 15'!$L$3="All",'15  calcs'!AA23)))</f>
        <v>83.1</v>
      </c>
      <c r="H27" s="378">
        <f>IF($L$3="Boys",'15  calcs'!H23,IF('Table 15'!$L$3="Girls",'15  calcs'!R23,IF('Table 15'!$L$3="All",'15  calcs'!AB23)))</f>
        <v>98.1</v>
      </c>
      <c r="I27" s="378">
        <f>IF($L$3="Boys",'15  calcs'!I23,IF('Table 15'!$L$3="Girls",'15  calcs'!S23,IF('Table 15'!$L$3="All",'15  calcs'!AC23)))</f>
        <v>303.60000000000002</v>
      </c>
      <c r="J27" s="378">
        <f>IF($L$3="Boys",'15  calcs'!J23,IF('Table 15'!$L$3="Girls",'15  calcs'!T23,IF('Table 15'!$L$3="All",'15  calcs'!AD23)))</f>
        <v>343.4</v>
      </c>
      <c r="K27" s="378">
        <f>IF($L$3="Boys",'15  calcs'!K23,IF('Table 15'!$L$3="Girls",'15  calcs'!U23,IF('Table 15'!$L$3="All",'15  calcs'!AE23)))</f>
        <v>95.9</v>
      </c>
      <c r="L27" s="378">
        <f>IF($L$3="Boys",'15  calcs'!L23,IF('Table 15'!$L$3="Girls",'15  calcs'!V23,IF('Table 15'!$L$3="All",'15  calcs'!AF23)))</f>
        <v>56.4</v>
      </c>
      <c r="N27" s="662"/>
    </row>
    <row r="28" spans="1:15" ht="11.25" customHeight="1" x14ac:dyDescent="0.2">
      <c r="A28" s="127" t="s">
        <v>153</v>
      </c>
      <c r="B28" s="130" t="s">
        <v>154</v>
      </c>
      <c r="C28" s="379">
        <f>IF($L$3="Boys",'15  calcs'!C24,IF('Table 15'!$L$3="Girls",'15  calcs'!M24,IF('Table 15'!$L$3="All",'15  calcs'!W24)))</f>
        <v>1408</v>
      </c>
      <c r="D28" s="378">
        <f>IF($L$3="Boys",'15  calcs'!D24,IF('Table 15'!$L$3="Girls",'15  calcs'!N24,IF('Table 15'!$L$3="All",'15  calcs'!X24)))</f>
        <v>50.1</v>
      </c>
      <c r="E28" s="378">
        <f>IF($L$3="Boys",'15  calcs'!E24,IF('Table 15'!$L$3="Girls",'15  calcs'!O24,IF('Table 15'!$L$3="All",'15  calcs'!Y24)))</f>
        <v>41.5</v>
      </c>
      <c r="F28" s="378">
        <f>IF($L$3="Boys",'15  calcs'!F24,IF('Table 15'!$L$3="Girls",'15  calcs'!P24,IF('Table 15'!$L$3="All",'15  calcs'!Z24)))</f>
        <v>92.7</v>
      </c>
      <c r="G28" s="378">
        <f>IF($L$3="Boys",'15  calcs'!G24,IF('Table 15'!$L$3="Girls",'15  calcs'!Q24,IF('Table 15'!$L$3="All",'15  calcs'!AA24)))</f>
        <v>87.2</v>
      </c>
      <c r="H28" s="378">
        <f>IF($L$3="Boys",'15  calcs'!H24,IF('Table 15'!$L$3="Girls",'15  calcs'!R24,IF('Table 15'!$L$3="All",'15  calcs'!AB24)))</f>
        <v>97.2</v>
      </c>
      <c r="I28" s="378">
        <f>IF($L$3="Boys",'15  calcs'!I24,IF('Table 15'!$L$3="Girls",'15  calcs'!S24,IF('Table 15'!$L$3="All",'15  calcs'!AC24)))</f>
        <v>277.8</v>
      </c>
      <c r="J28" s="378">
        <f>IF($L$3="Boys",'15  calcs'!J24,IF('Table 15'!$L$3="Girls",'15  calcs'!T24,IF('Table 15'!$L$3="All",'15  calcs'!AD24)))</f>
        <v>316.2</v>
      </c>
      <c r="K28" s="378">
        <f>IF($L$3="Boys",'15  calcs'!K24,IF('Table 15'!$L$3="Girls",'15  calcs'!U24,IF('Table 15'!$L$3="All",'15  calcs'!AE24)))</f>
        <v>95.2</v>
      </c>
      <c r="L28" s="378">
        <f>IF($L$3="Boys",'15  calcs'!L24,IF('Table 15'!$L$3="Girls",'15  calcs'!V24,IF('Table 15'!$L$3="All",'15  calcs'!AF24)))</f>
        <v>44.6</v>
      </c>
      <c r="N28" s="662"/>
    </row>
    <row r="29" spans="1:15" ht="11.25" customHeight="1" x14ac:dyDescent="0.2">
      <c r="A29" s="127" t="s">
        <v>155</v>
      </c>
      <c r="B29" s="130" t="s">
        <v>156</v>
      </c>
      <c r="C29" s="379">
        <f>IF($L$3="Boys",'15  calcs'!C25,IF('Table 15'!$L$3="Girls",'15  calcs'!M25,IF('Table 15'!$L$3="All",'15  calcs'!W25)))</f>
        <v>3363</v>
      </c>
      <c r="D29" s="378">
        <f>IF($L$3="Boys",'15  calcs'!D25,IF('Table 15'!$L$3="Girls",'15  calcs'!N25,IF('Table 15'!$L$3="All",'15  calcs'!X25)))</f>
        <v>66.400000000000006</v>
      </c>
      <c r="E29" s="378">
        <f>IF($L$3="Boys",'15  calcs'!E25,IF('Table 15'!$L$3="Girls",'15  calcs'!O25,IF('Table 15'!$L$3="All",'15  calcs'!Y25)))</f>
        <v>56.3</v>
      </c>
      <c r="F29" s="378">
        <f>IF($L$3="Boys",'15  calcs'!F25,IF('Table 15'!$L$3="Girls",'15  calcs'!P25,IF('Table 15'!$L$3="All",'15  calcs'!Z25)))</f>
        <v>93.8</v>
      </c>
      <c r="G29" s="378">
        <f>IF($L$3="Boys",'15  calcs'!G25,IF('Table 15'!$L$3="Girls",'15  calcs'!Q25,IF('Table 15'!$L$3="All",'15  calcs'!AA25)))</f>
        <v>90.9</v>
      </c>
      <c r="H29" s="378">
        <f>IF($L$3="Boys",'15  calcs'!H25,IF('Table 15'!$L$3="Girls",'15  calcs'!R25,IF('Table 15'!$L$3="All",'15  calcs'!AB25)))</f>
        <v>98.5</v>
      </c>
      <c r="I29" s="378">
        <f>IF($L$3="Boys",'15  calcs'!I25,IF('Table 15'!$L$3="Girls",'15  calcs'!S25,IF('Table 15'!$L$3="All",'15  calcs'!AC25)))</f>
        <v>311</v>
      </c>
      <c r="J29" s="378">
        <f>IF($L$3="Boys",'15  calcs'!J25,IF('Table 15'!$L$3="Girls",'15  calcs'!T25,IF('Table 15'!$L$3="All",'15  calcs'!AD25)))</f>
        <v>366.4</v>
      </c>
      <c r="K29" s="378">
        <f>IF($L$3="Boys",'15  calcs'!K25,IF('Table 15'!$L$3="Girls",'15  calcs'!U25,IF('Table 15'!$L$3="All",'15  calcs'!AE25)))</f>
        <v>97.1</v>
      </c>
      <c r="L29" s="378">
        <f>IF($L$3="Boys",'15  calcs'!L25,IF('Table 15'!$L$3="Girls",'15  calcs'!V25,IF('Table 15'!$L$3="All",'15  calcs'!AF25)))</f>
        <v>58</v>
      </c>
      <c r="N29" s="662"/>
    </row>
    <row r="30" spans="1:15" ht="11.25" customHeight="1" x14ac:dyDescent="0.2">
      <c r="A30" s="127" t="s">
        <v>157</v>
      </c>
      <c r="B30" s="130" t="s">
        <v>158</v>
      </c>
      <c r="C30" s="379">
        <f>IF($L$3="Boys",'15  calcs'!C26,IF('Table 15'!$L$3="Girls",'15  calcs'!M26,IF('Table 15'!$L$3="All",'15  calcs'!W26)))</f>
        <v>2115</v>
      </c>
      <c r="D30" s="378">
        <f>IF($L$3="Boys",'15  calcs'!D26,IF('Table 15'!$L$3="Girls",'15  calcs'!N26,IF('Table 15'!$L$3="All",'15  calcs'!X26)))</f>
        <v>68.2</v>
      </c>
      <c r="E30" s="378">
        <f>IF($L$3="Boys",'15  calcs'!E26,IF('Table 15'!$L$3="Girls",'15  calcs'!O26,IF('Table 15'!$L$3="All",'15  calcs'!Y26)))</f>
        <v>53.9</v>
      </c>
      <c r="F30" s="378">
        <f>IF($L$3="Boys",'15  calcs'!F26,IF('Table 15'!$L$3="Girls",'15  calcs'!P26,IF('Table 15'!$L$3="All",'15  calcs'!Z26)))</f>
        <v>96.9</v>
      </c>
      <c r="G30" s="378">
        <f>IF($L$3="Boys",'15  calcs'!G26,IF('Table 15'!$L$3="Girls",'15  calcs'!Q26,IF('Table 15'!$L$3="All",'15  calcs'!AA26)))</f>
        <v>94.7</v>
      </c>
      <c r="H30" s="378">
        <f>IF($L$3="Boys",'15  calcs'!H26,IF('Table 15'!$L$3="Girls",'15  calcs'!R26,IF('Table 15'!$L$3="All",'15  calcs'!AB26)))</f>
        <v>99.4</v>
      </c>
      <c r="I30" s="378">
        <f>IF($L$3="Boys",'15  calcs'!I26,IF('Table 15'!$L$3="Girls",'15  calcs'!S26,IF('Table 15'!$L$3="All",'15  calcs'!AC26)))</f>
        <v>320.8</v>
      </c>
      <c r="J30" s="378">
        <f>IF($L$3="Boys",'15  calcs'!J26,IF('Table 15'!$L$3="Girls",'15  calcs'!T26,IF('Table 15'!$L$3="All",'15  calcs'!AD26)))</f>
        <v>381.3</v>
      </c>
      <c r="K30" s="378">
        <f>IF($L$3="Boys",'15  calcs'!K26,IF('Table 15'!$L$3="Girls",'15  calcs'!U26,IF('Table 15'!$L$3="All",'15  calcs'!AE26)))</f>
        <v>97.8</v>
      </c>
      <c r="L30" s="378">
        <f>IF($L$3="Boys",'15  calcs'!L26,IF('Table 15'!$L$3="Girls",'15  calcs'!V26,IF('Table 15'!$L$3="All",'15  calcs'!AF26)))</f>
        <v>55.8</v>
      </c>
      <c r="N30" s="662"/>
    </row>
    <row r="31" spans="1:15" ht="11.25" customHeight="1" x14ac:dyDescent="0.2">
      <c r="A31" s="127" t="s">
        <v>159</v>
      </c>
      <c r="B31" s="130" t="s">
        <v>160</v>
      </c>
      <c r="C31" s="379">
        <f>IF($L$3="Boys",'15  calcs'!C27,IF('Table 15'!$L$3="Girls",'15  calcs'!M27,IF('Table 15'!$L$3="All",'15  calcs'!W27)))</f>
        <v>3903</v>
      </c>
      <c r="D31" s="378">
        <f>IF($L$3="Boys",'15  calcs'!D27,IF('Table 15'!$L$3="Girls",'15  calcs'!N27,IF('Table 15'!$L$3="All",'15  calcs'!X27)))</f>
        <v>71.8</v>
      </c>
      <c r="E31" s="378">
        <f>IF($L$3="Boys",'15  calcs'!E27,IF('Table 15'!$L$3="Girls",'15  calcs'!O27,IF('Table 15'!$L$3="All",'15  calcs'!Y27)))</f>
        <v>61.5</v>
      </c>
      <c r="F31" s="378">
        <f>IF($L$3="Boys",'15  calcs'!F27,IF('Table 15'!$L$3="Girls",'15  calcs'!P27,IF('Table 15'!$L$3="All",'15  calcs'!Z27)))</f>
        <v>96.4</v>
      </c>
      <c r="G31" s="378">
        <f>IF($L$3="Boys",'15  calcs'!G27,IF('Table 15'!$L$3="Girls",'15  calcs'!Q27,IF('Table 15'!$L$3="All",'15  calcs'!AA27)))</f>
        <v>95.1</v>
      </c>
      <c r="H31" s="378">
        <f>IF($L$3="Boys",'15  calcs'!H27,IF('Table 15'!$L$3="Girls",'15  calcs'!R27,IF('Table 15'!$L$3="All",'15  calcs'!AB27)))</f>
        <v>99.4</v>
      </c>
      <c r="I31" s="378">
        <f>IF($L$3="Boys",'15  calcs'!I27,IF('Table 15'!$L$3="Girls",'15  calcs'!S27,IF('Table 15'!$L$3="All",'15  calcs'!AC27)))</f>
        <v>326.60000000000002</v>
      </c>
      <c r="J31" s="378">
        <f>IF($L$3="Boys",'15  calcs'!J27,IF('Table 15'!$L$3="Girls",'15  calcs'!T27,IF('Table 15'!$L$3="All",'15  calcs'!AD27)))</f>
        <v>385.6</v>
      </c>
      <c r="K31" s="378">
        <f>IF($L$3="Boys",'15  calcs'!K27,IF('Table 15'!$L$3="Girls",'15  calcs'!U27,IF('Table 15'!$L$3="All",'15  calcs'!AE27)))</f>
        <v>98.6</v>
      </c>
      <c r="L31" s="378">
        <f>IF($L$3="Boys",'15  calcs'!L27,IF('Table 15'!$L$3="Girls",'15  calcs'!V27,IF('Table 15'!$L$3="All",'15  calcs'!AF27)))</f>
        <v>63.4</v>
      </c>
      <c r="N31" s="662"/>
    </row>
    <row r="32" spans="1:15" ht="11.25" customHeight="1" x14ac:dyDescent="0.2">
      <c r="A32" s="127" t="s">
        <v>161</v>
      </c>
      <c r="B32" s="130" t="s">
        <v>162</v>
      </c>
      <c r="C32" s="379">
        <f>IF($L$3="Boys",'15  calcs'!C28,IF('Table 15'!$L$3="Girls",'15  calcs'!M28,IF('Table 15'!$L$3="All",'15  calcs'!W28)))</f>
        <v>3591</v>
      </c>
      <c r="D32" s="378">
        <f>IF($L$3="Boys",'15  calcs'!D28,IF('Table 15'!$L$3="Girls",'15  calcs'!N28,IF('Table 15'!$L$3="All",'15  calcs'!X28)))</f>
        <v>69.099999999999994</v>
      </c>
      <c r="E32" s="378">
        <f>IF($L$3="Boys",'15  calcs'!E28,IF('Table 15'!$L$3="Girls",'15  calcs'!O28,IF('Table 15'!$L$3="All",'15  calcs'!Y28)))</f>
        <v>57.3</v>
      </c>
      <c r="F32" s="378">
        <f>IF($L$3="Boys",'15  calcs'!F28,IF('Table 15'!$L$3="Girls",'15  calcs'!P28,IF('Table 15'!$L$3="All",'15  calcs'!Z28)))</f>
        <v>94.8</v>
      </c>
      <c r="G32" s="378">
        <f>IF($L$3="Boys",'15  calcs'!G28,IF('Table 15'!$L$3="Girls",'15  calcs'!Q28,IF('Table 15'!$L$3="All",'15  calcs'!AA28)))</f>
        <v>91.6</v>
      </c>
      <c r="H32" s="378">
        <f>IF($L$3="Boys",'15  calcs'!H28,IF('Table 15'!$L$3="Girls",'15  calcs'!R28,IF('Table 15'!$L$3="All",'15  calcs'!AB28)))</f>
        <v>98.5</v>
      </c>
      <c r="I32" s="378">
        <f>IF($L$3="Boys",'15  calcs'!I28,IF('Table 15'!$L$3="Girls",'15  calcs'!S28,IF('Table 15'!$L$3="All",'15  calcs'!AC28)))</f>
        <v>316.39999999999998</v>
      </c>
      <c r="J32" s="378">
        <f>IF($L$3="Boys",'15  calcs'!J28,IF('Table 15'!$L$3="Girls",'15  calcs'!T28,IF('Table 15'!$L$3="All",'15  calcs'!AD28)))</f>
        <v>367.3</v>
      </c>
      <c r="K32" s="378">
        <f>IF($L$3="Boys",'15  calcs'!K28,IF('Table 15'!$L$3="Girls",'15  calcs'!U28,IF('Table 15'!$L$3="All",'15  calcs'!AE28)))</f>
        <v>95.6</v>
      </c>
      <c r="L32" s="378">
        <f>IF($L$3="Boys",'15  calcs'!L28,IF('Table 15'!$L$3="Girls",'15  calcs'!V28,IF('Table 15'!$L$3="All",'15  calcs'!AF28)))</f>
        <v>59.6</v>
      </c>
      <c r="N32" s="662"/>
    </row>
    <row r="33" spans="1:14" ht="11.25" customHeight="1" x14ac:dyDescent="0.2">
      <c r="A33" s="127" t="s">
        <v>163</v>
      </c>
      <c r="B33" s="130" t="s">
        <v>164</v>
      </c>
      <c r="C33" s="379">
        <f>IF($L$3="Boys",'15  calcs'!C29,IF('Table 15'!$L$3="Girls",'15  calcs'!M29,IF('Table 15'!$L$3="All",'15  calcs'!W29)))</f>
        <v>5329</v>
      </c>
      <c r="D33" s="378">
        <f>IF($L$3="Boys",'15  calcs'!D29,IF('Table 15'!$L$3="Girls",'15  calcs'!N29,IF('Table 15'!$L$3="All",'15  calcs'!X29)))</f>
        <v>65.3</v>
      </c>
      <c r="E33" s="378">
        <f>IF($L$3="Boys",'15  calcs'!E29,IF('Table 15'!$L$3="Girls",'15  calcs'!O29,IF('Table 15'!$L$3="All",'15  calcs'!Y29)))</f>
        <v>55.7</v>
      </c>
      <c r="F33" s="378">
        <f>IF($L$3="Boys",'15  calcs'!F29,IF('Table 15'!$L$3="Girls",'15  calcs'!P29,IF('Table 15'!$L$3="All",'15  calcs'!Z29)))</f>
        <v>94.8</v>
      </c>
      <c r="G33" s="378">
        <f>IF($L$3="Boys",'15  calcs'!G29,IF('Table 15'!$L$3="Girls",'15  calcs'!Q29,IF('Table 15'!$L$3="All",'15  calcs'!AA29)))</f>
        <v>93.3</v>
      </c>
      <c r="H33" s="378">
        <f>IF($L$3="Boys",'15  calcs'!H29,IF('Table 15'!$L$3="Girls",'15  calcs'!R29,IF('Table 15'!$L$3="All",'15  calcs'!AB29)))</f>
        <v>98.2</v>
      </c>
      <c r="I33" s="378">
        <f>IF($L$3="Boys",'15  calcs'!I29,IF('Table 15'!$L$3="Girls",'15  calcs'!S29,IF('Table 15'!$L$3="All",'15  calcs'!AC29)))</f>
        <v>310.89999999999998</v>
      </c>
      <c r="J33" s="378">
        <f>IF($L$3="Boys",'15  calcs'!J29,IF('Table 15'!$L$3="Girls",'15  calcs'!T29,IF('Table 15'!$L$3="All",'15  calcs'!AD29)))</f>
        <v>366.1</v>
      </c>
      <c r="K33" s="378">
        <f>IF($L$3="Boys",'15  calcs'!K29,IF('Table 15'!$L$3="Girls",'15  calcs'!U29,IF('Table 15'!$L$3="All",'15  calcs'!AE29)))</f>
        <v>96.8</v>
      </c>
      <c r="L33" s="378">
        <f>IF($L$3="Boys",'15  calcs'!L29,IF('Table 15'!$L$3="Girls",'15  calcs'!V29,IF('Table 15'!$L$3="All",'15  calcs'!AF29)))</f>
        <v>58</v>
      </c>
      <c r="N33" s="662"/>
    </row>
    <row r="34" spans="1:14" ht="11.25" customHeight="1" x14ac:dyDescent="0.2">
      <c r="A34" s="127" t="s">
        <v>165</v>
      </c>
      <c r="B34" s="130" t="s">
        <v>166</v>
      </c>
      <c r="C34" s="379">
        <f>IF($L$3="Boys",'15  calcs'!C30,IF('Table 15'!$L$3="Girls",'15  calcs'!M30,IF('Table 15'!$L$3="All",'15  calcs'!W30)))</f>
        <v>1427</v>
      </c>
      <c r="D34" s="378">
        <f>IF($L$3="Boys",'15  calcs'!D30,IF('Table 15'!$L$3="Girls",'15  calcs'!N30,IF('Table 15'!$L$3="All",'15  calcs'!X30)))</f>
        <v>68.099999999999994</v>
      </c>
      <c r="E34" s="378">
        <f>IF($L$3="Boys",'15  calcs'!E30,IF('Table 15'!$L$3="Girls",'15  calcs'!O30,IF('Table 15'!$L$3="All",'15  calcs'!Y30)))</f>
        <v>56.3</v>
      </c>
      <c r="F34" s="378">
        <f>IF($L$3="Boys",'15  calcs'!F30,IF('Table 15'!$L$3="Girls",'15  calcs'!P30,IF('Table 15'!$L$3="All",'15  calcs'!Z30)))</f>
        <v>93.2</v>
      </c>
      <c r="G34" s="378">
        <f>IF($L$3="Boys",'15  calcs'!G30,IF('Table 15'!$L$3="Girls",'15  calcs'!Q30,IF('Table 15'!$L$3="All",'15  calcs'!AA30)))</f>
        <v>91.5</v>
      </c>
      <c r="H34" s="378">
        <f>IF($L$3="Boys",'15  calcs'!H30,IF('Table 15'!$L$3="Girls",'15  calcs'!R30,IF('Table 15'!$L$3="All",'15  calcs'!AB30)))</f>
        <v>97.5</v>
      </c>
      <c r="I34" s="378">
        <f>IF($L$3="Boys",'15  calcs'!I30,IF('Table 15'!$L$3="Girls",'15  calcs'!S30,IF('Table 15'!$L$3="All",'15  calcs'!AC30)))</f>
        <v>308.3</v>
      </c>
      <c r="J34" s="378">
        <f>IF($L$3="Boys",'15  calcs'!J30,IF('Table 15'!$L$3="Girls",'15  calcs'!T30,IF('Table 15'!$L$3="All",'15  calcs'!AD30)))</f>
        <v>375.2</v>
      </c>
      <c r="K34" s="378">
        <f>IF($L$3="Boys",'15  calcs'!K30,IF('Table 15'!$L$3="Girls",'15  calcs'!U30,IF('Table 15'!$L$3="All",'15  calcs'!AE30)))</f>
        <v>95.9</v>
      </c>
      <c r="L34" s="378">
        <f>IF($L$3="Boys",'15  calcs'!L30,IF('Table 15'!$L$3="Girls",'15  calcs'!V30,IF('Table 15'!$L$3="All",'15  calcs'!AF30)))</f>
        <v>58</v>
      </c>
      <c r="N34" s="662"/>
    </row>
    <row r="35" spans="1:14" ht="11.25" customHeight="1" x14ac:dyDescent="0.2">
      <c r="A35" s="127" t="s">
        <v>167</v>
      </c>
      <c r="B35" s="130" t="s">
        <v>168</v>
      </c>
      <c r="C35" s="379">
        <f>IF($L$3="Boys",'15  calcs'!C31,IF('Table 15'!$L$3="Girls",'15  calcs'!M31,IF('Table 15'!$L$3="All",'15  calcs'!W31)))</f>
        <v>1236</v>
      </c>
      <c r="D35" s="378">
        <f>IF($L$3="Boys",'15  calcs'!D31,IF('Table 15'!$L$3="Girls",'15  calcs'!N31,IF('Table 15'!$L$3="All",'15  calcs'!X31)))</f>
        <v>45.3</v>
      </c>
      <c r="E35" s="378">
        <f>IF($L$3="Boys",'15  calcs'!E31,IF('Table 15'!$L$3="Girls",'15  calcs'!O31,IF('Table 15'!$L$3="All",'15  calcs'!Y31)))</f>
        <v>36.700000000000003</v>
      </c>
      <c r="F35" s="378">
        <f>IF($L$3="Boys",'15  calcs'!F31,IF('Table 15'!$L$3="Girls",'15  calcs'!P31,IF('Table 15'!$L$3="All",'15  calcs'!Z31)))</f>
        <v>84.9</v>
      </c>
      <c r="G35" s="378">
        <f>IF($L$3="Boys",'15  calcs'!G31,IF('Table 15'!$L$3="Girls",'15  calcs'!Q31,IF('Table 15'!$L$3="All",'15  calcs'!AA31)))</f>
        <v>81.5</v>
      </c>
      <c r="H35" s="378">
        <f>IF($L$3="Boys",'15  calcs'!H31,IF('Table 15'!$L$3="Girls",'15  calcs'!R31,IF('Table 15'!$L$3="All",'15  calcs'!AB31)))</f>
        <v>93.3</v>
      </c>
      <c r="I35" s="378">
        <f>IF($L$3="Boys",'15  calcs'!I31,IF('Table 15'!$L$3="Girls",'15  calcs'!S31,IF('Table 15'!$L$3="All",'15  calcs'!AC31)))</f>
        <v>248.4</v>
      </c>
      <c r="J35" s="378">
        <f>IF($L$3="Boys",'15  calcs'!J31,IF('Table 15'!$L$3="Girls",'15  calcs'!T31,IF('Table 15'!$L$3="All",'15  calcs'!AD31)))</f>
        <v>272.89999999999998</v>
      </c>
      <c r="K35" s="378">
        <f>IF($L$3="Boys",'15  calcs'!K31,IF('Table 15'!$L$3="Girls",'15  calcs'!U31,IF('Table 15'!$L$3="All",'15  calcs'!AE31)))</f>
        <v>90.2</v>
      </c>
      <c r="L35" s="378">
        <f>IF($L$3="Boys",'15  calcs'!L31,IF('Table 15'!$L$3="Girls",'15  calcs'!V31,IF('Table 15'!$L$3="All",'15  calcs'!AF31)))</f>
        <v>38.799999999999997</v>
      </c>
      <c r="N35" s="662"/>
    </row>
    <row r="36" spans="1:14" ht="11.25" customHeight="1" x14ac:dyDescent="0.2">
      <c r="A36" s="127" t="s">
        <v>169</v>
      </c>
      <c r="B36" s="130" t="s">
        <v>170</v>
      </c>
      <c r="C36" s="379">
        <f>IF($L$3="Boys",'15  calcs'!C32,IF('Table 15'!$L$3="Girls",'15  calcs'!M32,IF('Table 15'!$L$3="All",'15  calcs'!W32)))</f>
        <v>12640</v>
      </c>
      <c r="D36" s="378">
        <f>IF($L$3="Boys",'15  calcs'!D32,IF('Table 15'!$L$3="Girls",'15  calcs'!N32,IF('Table 15'!$L$3="All",'15  calcs'!X32)))</f>
        <v>66.900000000000006</v>
      </c>
      <c r="E36" s="378">
        <f>IF($L$3="Boys",'15  calcs'!E32,IF('Table 15'!$L$3="Girls",'15  calcs'!O32,IF('Table 15'!$L$3="All",'15  calcs'!Y32)))</f>
        <v>58.1</v>
      </c>
      <c r="F36" s="378">
        <f>IF($L$3="Boys",'15  calcs'!F32,IF('Table 15'!$L$3="Girls",'15  calcs'!P32,IF('Table 15'!$L$3="All",'15  calcs'!Z32)))</f>
        <v>94.1</v>
      </c>
      <c r="G36" s="378">
        <f>IF($L$3="Boys",'15  calcs'!G32,IF('Table 15'!$L$3="Girls",'15  calcs'!Q32,IF('Table 15'!$L$3="All",'15  calcs'!AA32)))</f>
        <v>92.2</v>
      </c>
      <c r="H36" s="378">
        <f>IF($L$3="Boys",'15  calcs'!H32,IF('Table 15'!$L$3="Girls",'15  calcs'!R32,IF('Table 15'!$L$3="All",'15  calcs'!AB32)))</f>
        <v>98</v>
      </c>
      <c r="I36" s="378">
        <f>IF($L$3="Boys",'15  calcs'!I32,IF('Table 15'!$L$3="Girls",'15  calcs'!S32,IF('Table 15'!$L$3="All",'15  calcs'!AC32)))</f>
        <v>311.60000000000002</v>
      </c>
      <c r="J36" s="378">
        <f>IF($L$3="Boys",'15  calcs'!J32,IF('Table 15'!$L$3="Girls",'15  calcs'!T32,IF('Table 15'!$L$3="All",'15  calcs'!AD32)))</f>
        <v>366</v>
      </c>
      <c r="K36" s="378">
        <f>IF($L$3="Boys",'15  calcs'!K32,IF('Table 15'!$L$3="Girls",'15  calcs'!U32,IF('Table 15'!$L$3="All",'15  calcs'!AE32)))</f>
        <v>96.7</v>
      </c>
      <c r="L36" s="378">
        <f>IF($L$3="Boys",'15  calcs'!L32,IF('Table 15'!$L$3="Girls",'15  calcs'!V32,IF('Table 15'!$L$3="All",'15  calcs'!AF32)))</f>
        <v>60.3</v>
      </c>
      <c r="N36" s="662"/>
    </row>
    <row r="37" spans="1:14" ht="11.25" customHeight="1" x14ac:dyDescent="0.2">
      <c r="A37" s="127" t="s">
        <v>171</v>
      </c>
      <c r="B37" s="130" t="s">
        <v>172</v>
      </c>
      <c r="C37" s="379">
        <f>IF($L$3="Boys",'15  calcs'!C33,IF('Table 15'!$L$3="Girls",'15  calcs'!M33,IF('Table 15'!$L$3="All",'15  calcs'!W33)))</f>
        <v>4814</v>
      </c>
      <c r="D37" s="378">
        <f>IF($L$3="Boys",'15  calcs'!D33,IF('Table 15'!$L$3="Girls",'15  calcs'!N33,IF('Table 15'!$L$3="All",'15  calcs'!X33)))</f>
        <v>57.6</v>
      </c>
      <c r="E37" s="378">
        <f>IF($L$3="Boys",'15  calcs'!E33,IF('Table 15'!$L$3="Girls",'15  calcs'!O33,IF('Table 15'!$L$3="All",'15  calcs'!Y33)))</f>
        <v>48.1</v>
      </c>
      <c r="F37" s="378">
        <f>IF($L$3="Boys",'15  calcs'!F33,IF('Table 15'!$L$3="Girls",'15  calcs'!P33,IF('Table 15'!$L$3="All",'15  calcs'!Z33)))</f>
        <v>91.5</v>
      </c>
      <c r="G37" s="378">
        <f>IF($L$3="Boys",'15  calcs'!G33,IF('Table 15'!$L$3="Girls",'15  calcs'!Q33,IF('Table 15'!$L$3="All",'15  calcs'!AA33)))</f>
        <v>88.1</v>
      </c>
      <c r="H37" s="378">
        <f>IF($L$3="Boys",'15  calcs'!H33,IF('Table 15'!$L$3="Girls",'15  calcs'!R33,IF('Table 15'!$L$3="All",'15  calcs'!AB33)))</f>
        <v>97.8</v>
      </c>
      <c r="I37" s="378">
        <f>IF($L$3="Boys",'15  calcs'!I33,IF('Table 15'!$L$3="Girls",'15  calcs'!S33,IF('Table 15'!$L$3="All",'15  calcs'!AC33)))</f>
        <v>292.89999999999998</v>
      </c>
      <c r="J37" s="378">
        <f>IF($L$3="Boys",'15  calcs'!J33,IF('Table 15'!$L$3="Girls",'15  calcs'!T33,IF('Table 15'!$L$3="All",'15  calcs'!AD33)))</f>
        <v>335.9</v>
      </c>
      <c r="K37" s="378">
        <f>IF($L$3="Boys",'15  calcs'!K33,IF('Table 15'!$L$3="Girls",'15  calcs'!U33,IF('Table 15'!$L$3="All",'15  calcs'!AE33)))</f>
        <v>94.1</v>
      </c>
      <c r="L37" s="378">
        <f>IF($L$3="Boys",'15  calcs'!L33,IF('Table 15'!$L$3="Girls",'15  calcs'!V33,IF('Table 15'!$L$3="All",'15  calcs'!AF33)))</f>
        <v>50.8</v>
      </c>
      <c r="N37" s="662"/>
    </row>
    <row r="38" spans="1:14" ht="11.25" customHeight="1" x14ac:dyDescent="0.2">
      <c r="A38" s="127" t="s">
        <v>173</v>
      </c>
      <c r="B38" s="130" t="s">
        <v>174</v>
      </c>
      <c r="C38" s="379">
        <f>IF($L$3="Boys",'15  calcs'!C34,IF('Table 15'!$L$3="Girls",'15  calcs'!M34,IF('Table 15'!$L$3="All",'15  calcs'!W34)))</f>
        <v>4730</v>
      </c>
      <c r="D38" s="378">
        <f>IF($L$3="Boys",'15  calcs'!D34,IF('Table 15'!$L$3="Girls",'15  calcs'!N34,IF('Table 15'!$L$3="All",'15  calcs'!X34)))</f>
        <v>58.2</v>
      </c>
      <c r="E38" s="378">
        <f>IF($L$3="Boys",'15  calcs'!E34,IF('Table 15'!$L$3="Girls",'15  calcs'!O34,IF('Table 15'!$L$3="All",'15  calcs'!Y34)))</f>
        <v>46</v>
      </c>
      <c r="F38" s="378">
        <f>IF($L$3="Boys",'15  calcs'!F34,IF('Table 15'!$L$3="Girls",'15  calcs'!P34,IF('Table 15'!$L$3="All",'15  calcs'!Z34)))</f>
        <v>90.4</v>
      </c>
      <c r="G38" s="378">
        <f>IF($L$3="Boys",'15  calcs'!G34,IF('Table 15'!$L$3="Girls",'15  calcs'!Q34,IF('Table 15'!$L$3="All",'15  calcs'!AA34)))</f>
        <v>86.7</v>
      </c>
      <c r="H38" s="378">
        <f>IF($L$3="Boys",'15  calcs'!H34,IF('Table 15'!$L$3="Girls",'15  calcs'!R34,IF('Table 15'!$L$3="All",'15  calcs'!AB34)))</f>
        <v>96.8</v>
      </c>
      <c r="I38" s="378">
        <f>IF($L$3="Boys",'15  calcs'!I34,IF('Table 15'!$L$3="Girls",'15  calcs'!S34,IF('Table 15'!$L$3="All",'15  calcs'!AC34)))</f>
        <v>289</v>
      </c>
      <c r="J38" s="378">
        <f>IF($L$3="Boys",'15  calcs'!J34,IF('Table 15'!$L$3="Girls",'15  calcs'!T34,IF('Table 15'!$L$3="All",'15  calcs'!AD34)))</f>
        <v>339.9</v>
      </c>
      <c r="K38" s="378">
        <f>IF($L$3="Boys",'15  calcs'!K34,IF('Table 15'!$L$3="Girls",'15  calcs'!U34,IF('Table 15'!$L$3="All",'15  calcs'!AE34)))</f>
        <v>93.9</v>
      </c>
      <c r="L38" s="378">
        <f>IF($L$3="Boys",'15  calcs'!L34,IF('Table 15'!$L$3="Girls",'15  calcs'!V34,IF('Table 15'!$L$3="All",'15  calcs'!AF34)))</f>
        <v>47.9</v>
      </c>
      <c r="N38" s="662"/>
    </row>
    <row r="39" spans="1:14" ht="11.25" customHeight="1" x14ac:dyDescent="0.2">
      <c r="A39" s="127" t="s">
        <v>175</v>
      </c>
      <c r="B39" s="130" t="s">
        <v>176</v>
      </c>
      <c r="C39" s="379">
        <f>IF($L$3="Boys",'15  calcs'!C35,IF('Table 15'!$L$3="Girls",'15  calcs'!M35,IF('Table 15'!$L$3="All",'15  calcs'!W35)))</f>
        <v>2939</v>
      </c>
      <c r="D39" s="378">
        <f>IF($L$3="Boys",'15  calcs'!D35,IF('Table 15'!$L$3="Girls",'15  calcs'!N35,IF('Table 15'!$L$3="All",'15  calcs'!X35)))</f>
        <v>59.5</v>
      </c>
      <c r="E39" s="378">
        <f>IF($L$3="Boys",'15  calcs'!E35,IF('Table 15'!$L$3="Girls",'15  calcs'!O35,IF('Table 15'!$L$3="All",'15  calcs'!Y35)))</f>
        <v>49.7</v>
      </c>
      <c r="F39" s="378">
        <f>IF($L$3="Boys",'15  calcs'!F35,IF('Table 15'!$L$3="Girls",'15  calcs'!P35,IF('Table 15'!$L$3="All",'15  calcs'!Z35)))</f>
        <v>91.4</v>
      </c>
      <c r="G39" s="378">
        <f>IF($L$3="Boys",'15  calcs'!G35,IF('Table 15'!$L$3="Girls",'15  calcs'!Q35,IF('Table 15'!$L$3="All",'15  calcs'!AA35)))</f>
        <v>87.6</v>
      </c>
      <c r="H39" s="378">
        <f>IF($L$3="Boys",'15  calcs'!H35,IF('Table 15'!$L$3="Girls",'15  calcs'!R35,IF('Table 15'!$L$3="All",'15  calcs'!AB35)))</f>
        <v>97.7</v>
      </c>
      <c r="I39" s="378">
        <f>IF($L$3="Boys",'15  calcs'!I35,IF('Table 15'!$L$3="Girls",'15  calcs'!S35,IF('Table 15'!$L$3="All",'15  calcs'!AC35)))</f>
        <v>291.2</v>
      </c>
      <c r="J39" s="378">
        <f>IF($L$3="Boys",'15  calcs'!J35,IF('Table 15'!$L$3="Girls",'15  calcs'!T35,IF('Table 15'!$L$3="All",'15  calcs'!AD35)))</f>
        <v>337.3</v>
      </c>
      <c r="K39" s="378">
        <f>IF($L$3="Boys",'15  calcs'!K35,IF('Table 15'!$L$3="Girls",'15  calcs'!U35,IF('Table 15'!$L$3="All",'15  calcs'!AE35)))</f>
        <v>94.6</v>
      </c>
      <c r="L39" s="378">
        <f>IF($L$3="Boys",'15  calcs'!L35,IF('Table 15'!$L$3="Girls",'15  calcs'!V35,IF('Table 15'!$L$3="All",'15  calcs'!AF35)))</f>
        <v>51.6</v>
      </c>
      <c r="N39" s="662"/>
    </row>
    <row r="40" spans="1:14" ht="11.25" customHeight="1" x14ac:dyDescent="0.2">
      <c r="A40" s="127" t="s">
        <v>177</v>
      </c>
      <c r="B40" s="130" t="s">
        <v>178</v>
      </c>
      <c r="C40" s="379">
        <f>IF($L$3="Boys",'15  calcs'!C36,IF('Table 15'!$L$3="Girls",'15  calcs'!M36,IF('Table 15'!$L$3="All",'15  calcs'!W36)))</f>
        <v>2355</v>
      </c>
      <c r="D40" s="378">
        <f>IF($L$3="Boys",'15  calcs'!D36,IF('Table 15'!$L$3="Girls",'15  calcs'!N36,IF('Table 15'!$L$3="All",'15  calcs'!X36)))</f>
        <v>61.4</v>
      </c>
      <c r="E40" s="378">
        <f>IF($L$3="Boys",'15  calcs'!E36,IF('Table 15'!$L$3="Girls",'15  calcs'!O36,IF('Table 15'!$L$3="All",'15  calcs'!Y36)))</f>
        <v>47.6</v>
      </c>
      <c r="F40" s="378">
        <f>IF($L$3="Boys",'15  calcs'!F36,IF('Table 15'!$L$3="Girls",'15  calcs'!P36,IF('Table 15'!$L$3="All",'15  calcs'!Z36)))</f>
        <v>93.2</v>
      </c>
      <c r="G40" s="378">
        <f>IF($L$3="Boys",'15  calcs'!G36,IF('Table 15'!$L$3="Girls",'15  calcs'!Q36,IF('Table 15'!$L$3="All",'15  calcs'!AA36)))</f>
        <v>83.5</v>
      </c>
      <c r="H40" s="378">
        <f>IF($L$3="Boys",'15  calcs'!H36,IF('Table 15'!$L$3="Girls",'15  calcs'!R36,IF('Table 15'!$L$3="All",'15  calcs'!AB36)))</f>
        <v>97.7</v>
      </c>
      <c r="I40" s="378">
        <f>IF($L$3="Boys",'15  calcs'!I36,IF('Table 15'!$L$3="Girls",'15  calcs'!S36,IF('Table 15'!$L$3="All",'15  calcs'!AC36)))</f>
        <v>298.39999999999998</v>
      </c>
      <c r="J40" s="378">
        <f>IF($L$3="Boys",'15  calcs'!J36,IF('Table 15'!$L$3="Girls",'15  calcs'!T36,IF('Table 15'!$L$3="All",'15  calcs'!AD36)))</f>
        <v>340</v>
      </c>
      <c r="K40" s="378">
        <f>IF($L$3="Boys",'15  calcs'!K36,IF('Table 15'!$L$3="Girls",'15  calcs'!U36,IF('Table 15'!$L$3="All",'15  calcs'!AE36)))</f>
        <v>89</v>
      </c>
      <c r="L40" s="378">
        <f>IF($L$3="Boys",'15  calcs'!L36,IF('Table 15'!$L$3="Girls",'15  calcs'!V36,IF('Table 15'!$L$3="All",'15  calcs'!AF36)))</f>
        <v>49.4</v>
      </c>
      <c r="N40" s="662"/>
    </row>
    <row r="41" spans="1:14" ht="11.25" customHeight="1" x14ac:dyDescent="0.2">
      <c r="A41" s="127" t="s">
        <v>179</v>
      </c>
      <c r="B41" s="130" t="s">
        <v>180</v>
      </c>
      <c r="C41" s="379">
        <f>IF($L$3="Boys",'15  calcs'!C37,IF('Table 15'!$L$3="Girls",'15  calcs'!M37,IF('Table 15'!$L$3="All",'15  calcs'!W37)))</f>
        <v>2127</v>
      </c>
      <c r="D41" s="378">
        <f>IF($L$3="Boys",'15  calcs'!D37,IF('Table 15'!$L$3="Girls",'15  calcs'!N37,IF('Table 15'!$L$3="All",'15  calcs'!X37)))</f>
        <v>58.9</v>
      </c>
      <c r="E41" s="378">
        <f>IF($L$3="Boys",'15  calcs'!E37,IF('Table 15'!$L$3="Girls",'15  calcs'!O37,IF('Table 15'!$L$3="All",'15  calcs'!Y37)))</f>
        <v>46.4</v>
      </c>
      <c r="F41" s="378">
        <f>IF($L$3="Boys",'15  calcs'!F37,IF('Table 15'!$L$3="Girls",'15  calcs'!P37,IF('Table 15'!$L$3="All",'15  calcs'!Z37)))</f>
        <v>92.6</v>
      </c>
      <c r="G41" s="378">
        <f>IF($L$3="Boys",'15  calcs'!G37,IF('Table 15'!$L$3="Girls",'15  calcs'!Q37,IF('Table 15'!$L$3="All",'15  calcs'!AA37)))</f>
        <v>85.3</v>
      </c>
      <c r="H41" s="378">
        <f>IF($L$3="Boys",'15  calcs'!H37,IF('Table 15'!$L$3="Girls",'15  calcs'!R37,IF('Table 15'!$L$3="All",'15  calcs'!AB37)))</f>
        <v>98.2</v>
      </c>
      <c r="I41" s="378">
        <f>IF($L$3="Boys",'15  calcs'!I37,IF('Table 15'!$L$3="Girls",'15  calcs'!S37,IF('Table 15'!$L$3="All",'15  calcs'!AC37)))</f>
        <v>291.8</v>
      </c>
      <c r="J41" s="378">
        <f>IF($L$3="Boys",'15  calcs'!J37,IF('Table 15'!$L$3="Girls",'15  calcs'!T37,IF('Table 15'!$L$3="All",'15  calcs'!AD37)))</f>
        <v>338.3</v>
      </c>
      <c r="K41" s="378">
        <f>IF($L$3="Boys",'15  calcs'!K37,IF('Table 15'!$L$3="Girls",'15  calcs'!U37,IF('Table 15'!$L$3="All",'15  calcs'!AE37)))</f>
        <v>91.7</v>
      </c>
      <c r="L41" s="378">
        <f>IF($L$3="Boys",'15  calcs'!L37,IF('Table 15'!$L$3="Girls",'15  calcs'!V37,IF('Table 15'!$L$3="All",'15  calcs'!AF37)))</f>
        <v>48.6</v>
      </c>
      <c r="N41" s="662"/>
    </row>
    <row r="42" spans="1:14" ht="11.25" customHeight="1" x14ac:dyDescent="0.2">
      <c r="A42" s="127" t="s">
        <v>181</v>
      </c>
      <c r="B42" s="130" t="s">
        <v>182</v>
      </c>
      <c r="C42" s="379">
        <f>IF($L$3="Boys",'15  calcs'!C38,IF('Table 15'!$L$3="Girls",'15  calcs'!M38,IF('Table 15'!$L$3="All",'15  calcs'!W38)))</f>
        <v>3148</v>
      </c>
      <c r="D42" s="378">
        <f>IF($L$3="Boys",'15  calcs'!D38,IF('Table 15'!$L$3="Girls",'15  calcs'!N38,IF('Table 15'!$L$3="All",'15  calcs'!X38)))</f>
        <v>67.8</v>
      </c>
      <c r="E42" s="378">
        <f>IF($L$3="Boys",'15  calcs'!E38,IF('Table 15'!$L$3="Girls",'15  calcs'!O38,IF('Table 15'!$L$3="All",'15  calcs'!Y38)))</f>
        <v>54.1</v>
      </c>
      <c r="F42" s="378">
        <f>IF($L$3="Boys",'15  calcs'!F38,IF('Table 15'!$L$3="Girls",'15  calcs'!P38,IF('Table 15'!$L$3="All",'15  calcs'!Z38)))</f>
        <v>94.1</v>
      </c>
      <c r="G42" s="378">
        <f>IF($L$3="Boys",'15  calcs'!G38,IF('Table 15'!$L$3="Girls",'15  calcs'!Q38,IF('Table 15'!$L$3="All",'15  calcs'!AA38)))</f>
        <v>91.4</v>
      </c>
      <c r="H42" s="378">
        <f>IF($L$3="Boys",'15  calcs'!H38,IF('Table 15'!$L$3="Girls",'15  calcs'!R38,IF('Table 15'!$L$3="All",'15  calcs'!AB38)))</f>
        <v>98.1</v>
      </c>
      <c r="I42" s="378">
        <f>IF($L$3="Boys",'15  calcs'!I38,IF('Table 15'!$L$3="Girls",'15  calcs'!S38,IF('Table 15'!$L$3="All",'15  calcs'!AC38)))</f>
        <v>312.7</v>
      </c>
      <c r="J42" s="378">
        <f>IF($L$3="Boys",'15  calcs'!J38,IF('Table 15'!$L$3="Girls",'15  calcs'!T38,IF('Table 15'!$L$3="All",'15  calcs'!AD38)))</f>
        <v>363.2</v>
      </c>
      <c r="K42" s="378">
        <f>IF($L$3="Boys",'15  calcs'!K38,IF('Table 15'!$L$3="Girls",'15  calcs'!U38,IF('Table 15'!$L$3="All",'15  calcs'!AE38)))</f>
        <v>95.8</v>
      </c>
      <c r="L42" s="378">
        <f>IF($L$3="Boys",'15  calcs'!L38,IF('Table 15'!$L$3="Girls",'15  calcs'!V38,IF('Table 15'!$L$3="All",'15  calcs'!AF38)))</f>
        <v>55.7</v>
      </c>
      <c r="N42" s="662"/>
    </row>
    <row r="43" spans="1:14" ht="11.25" customHeight="1" x14ac:dyDescent="0.2">
      <c r="A43" s="127" t="s">
        <v>183</v>
      </c>
      <c r="B43" s="130" t="s">
        <v>184</v>
      </c>
      <c r="C43" s="379">
        <f>IF($L$3="Boys",'15  calcs'!C39,IF('Table 15'!$L$3="Girls",'15  calcs'!M39,IF('Table 15'!$L$3="All",'15  calcs'!W39)))</f>
        <v>1834</v>
      </c>
      <c r="D43" s="378">
        <f>IF($L$3="Boys",'15  calcs'!D39,IF('Table 15'!$L$3="Girls",'15  calcs'!N39,IF('Table 15'!$L$3="All",'15  calcs'!X39)))</f>
        <v>64.8</v>
      </c>
      <c r="E43" s="378">
        <f>IF($L$3="Boys",'15  calcs'!E39,IF('Table 15'!$L$3="Girls",'15  calcs'!O39,IF('Table 15'!$L$3="All",'15  calcs'!Y39)))</f>
        <v>54.4</v>
      </c>
      <c r="F43" s="378">
        <f>IF($L$3="Boys",'15  calcs'!F39,IF('Table 15'!$L$3="Girls",'15  calcs'!P39,IF('Table 15'!$L$3="All",'15  calcs'!Z39)))</f>
        <v>92.2</v>
      </c>
      <c r="G43" s="378">
        <f>IF($L$3="Boys",'15  calcs'!G39,IF('Table 15'!$L$3="Girls",'15  calcs'!Q39,IF('Table 15'!$L$3="All",'15  calcs'!AA39)))</f>
        <v>89.9</v>
      </c>
      <c r="H43" s="378">
        <f>IF($L$3="Boys",'15  calcs'!H39,IF('Table 15'!$L$3="Girls",'15  calcs'!R39,IF('Table 15'!$L$3="All",'15  calcs'!AB39)))</f>
        <v>97.7</v>
      </c>
      <c r="I43" s="378">
        <f>IF($L$3="Boys",'15  calcs'!I39,IF('Table 15'!$L$3="Girls",'15  calcs'!S39,IF('Table 15'!$L$3="All",'15  calcs'!AC39)))</f>
        <v>304.3</v>
      </c>
      <c r="J43" s="378">
        <f>IF($L$3="Boys",'15  calcs'!J39,IF('Table 15'!$L$3="Girls",'15  calcs'!T39,IF('Table 15'!$L$3="All",'15  calcs'!AD39)))</f>
        <v>354.7</v>
      </c>
      <c r="K43" s="378">
        <f>IF($L$3="Boys",'15  calcs'!K39,IF('Table 15'!$L$3="Girls",'15  calcs'!U39,IF('Table 15'!$L$3="All",'15  calcs'!AE39)))</f>
        <v>96.5</v>
      </c>
      <c r="L43" s="378">
        <f>IF($L$3="Boys",'15  calcs'!L39,IF('Table 15'!$L$3="Girls",'15  calcs'!V39,IF('Table 15'!$L$3="All",'15  calcs'!AF39)))</f>
        <v>55.9</v>
      </c>
      <c r="N43" s="662"/>
    </row>
    <row r="44" spans="1:14" ht="11.25" customHeight="1" x14ac:dyDescent="0.2">
      <c r="A44" s="127" t="s">
        <v>185</v>
      </c>
      <c r="B44" s="130" t="s">
        <v>186</v>
      </c>
      <c r="C44" s="379">
        <f>IF($L$3="Boys",'15  calcs'!C40,IF('Table 15'!$L$3="Girls",'15  calcs'!M40,IF('Table 15'!$L$3="All",'15  calcs'!W40)))</f>
        <v>2779</v>
      </c>
      <c r="D44" s="378">
        <f>IF($L$3="Boys",'15  calcs'!D40,IF('Table 15'!$L$3="Girls",'15  calcs'!N40,IF('Table 15'!$L$3="All",'15  calcs'!X40)))</f>
        <v>71.2</v>
      </c>
      <c r="E44" s="378">
        <f>IF($L$3="Boys",'15  calcs'!E40,IF('Table 15'!$L$3="Girls",'15  calcs'!O40,IF('Table 15'!$L$3="All",'15  calcs'!Y40)))</f>
        <v>56.9</v>
      </c>
      <c r="F44" s="378">
        <f>IF($L$3="Boys",'15  calcs'!F40,IF('Table 15'!$L$3="Girls",'15  calcs'!P40,IF('Table 15'!$L$3="All",'15  calcs'!Z40)))</f>
        <v>95</v>
      </c>
      <c r="G44" s="378">
        <f>IF($L$3="Boys",'15  calcs'!G40,IF('Table 15'!$L$3="Girls",'15  calcs'!Q40,IF('Table 15'!$L$3="All",'15  calcs'!AA40)))</f>
        <v>91</v>
      </c>
      <c r="H44" s="378">
        <f>IF($L$3="Boys",'15  calcs'!H40,IF('Table 15'!$L$3="Girls",'15  calcs'!R40,IF('Table 15'!$L$3="All",'15  calcs'!AB40)))</f>
        <v>98.3</v>
      </c>
      <c r="I44" s="378">
        <f>IF($L$3="Boys",'15  calcs'!I40,IF('Table 15'!$L$3="Girls",'15  calcs'!S40,IF('Table 15'!$L$3="All",'15  calcs'!AC40)))</f>
        <v>322.8</v>
      </c>
      <c r="J44" s="378">
        <f>IF($L$3="Boys",'15  calcs'!J40,IF('Table 15'!$L$3="Girls",'15  calcs'!T40,IF('Table 15'!$L$3="All",'15  calcs'!AD40)))</f>
        <v>378</v>
      </c>
      <c r="K44" s="378">
        <f>IF($L$3="Boys",'15  calcs'!K40,IF('Table 15'!$L$3="Girls",'15  calcs'!U40,IF('Table 15'!$L$3="All",'15  calcs'!AE40)))</f>
        <v>95.1</v>
      </c>
      <c r="L44" s="378">
        <f>IF($L$3="Boys",'15  calcs'!L40,IF('Table 15'!$L$3="Girls",'15  calcs'!V40,IF('Table 15'!$L$3="All",'15  calcs'!AF40)))</f>
        <v>57.7</v>
      </c>
      <c r="N44" s="662"/>
    </row>
    <row r="45" spans="1:14" ht="11.25" customHeight="1" x14ac:dyDescent="0.2">
      <c r="A45" s="127" t="s">
        <v>187</v>
      </c>
      <c r="B45" s="130" t="s">
        <v>188</v>
      </c>
      <c r="C45" s="379">
        <f>IF($L$3="Boys",'15  calcs'!C41,IF('Table 15'!$L$3="Girls",'15  calcs'!M41,IF('Table 15'!$L$3="All",'15  calcs'!W41)))</f>
        <v>2580</v>
      </c>
      <c r="D45" s="378">
        <f>IF($L$3="Boys",'15  calcs'!D41,IF('Table 15'!$L$3="Girls",'15  calcs'!N41,IF('Table 15'!$L$3="All",'15  calcs'!X41)))</f>
        <v>64.400000000000006</v>
      </c>
      <c r="E45" s="378">
        <f>IF($L$3="Boys",'15  calcs'!E41,IF('Table 15'!$L$3="Girls",'15  calcs'!O41,IF('Table 15'!$L$3="All",'15  calcs'!Y41)))</f>
        <v>56.3</v>
      </c>
      <c r="F45" s="378">
        <f>IF($L$3="Boys",'15  calcs'!F41,IF('Table 15'!$L$3="Girls",'15  calcs'!P41,IF('Table 15'!$L$3="All",'15  calcs'!Z41)))</f>
        <v>92.7</v>
      </c>
      <c r="G45" s="378">
        <f>IF($L$3="Boys",'15  calcs'!G41,IF('Table 15'!$L$3="Girls",'15  calcs'!Q41,IF('Table 15'!$L$3="All",'15  calcs'!AA41)))</f>
        <v>90.2</v>
      </c>
      <c r="H45" s="378">
        <f>IF($L$3="Boys",'15  calcs'!H41,IF('Table 15'!$L$3="Girls",'15  calcs'!R41,IF('Table 15'!$L$3="All",'15  calcs'!AB41)))</f>
        <v>97.7</v>
      </c>
      <c r="I45" s="378">
        <f>IF($L$3="Boys",'15  calcs'!I41,IF('Table 15'!$L$3="Girls",'15  calcs'!S41,IF('Table 15'!$L$3="All",'15  calcs'!AC41)))</f>
        <v>302.89999999999998</v>
      </c>
      <c r="J45" s="378">
        <f>IF($L$3="Boys",'15  calcs'!J41,IF('Table 15'!$L$3="Girls",'15  calcs'!T41,IF('Table 15'!$L$3="All",'15  calcs'!AD41)))</f>
        <v>352.6</v>
      </c>
      <c r="K45" s="378">
        <f>IF($L$3="Boys",'15  calcs'!K41,IF('Table 15'!$L$3="Girls",'15  calcs'!U41,IF('Table 15'!$L$3="All",'15  calcs'!AE41)))</f>
        <v>95.2</v>
      </c>
      <c r="L45" s="378">
        <f>IF($L$3="Boys",'15  calcs'!L41,IF('Table 15'!$L$3="Girls",'15  calcs'!V41,IF('Table 15'!$L$3="All",'15  calcs'!AF41)))</f>
        <v>59.3</v>
      </c>
      <c r="N45" s="662"/>
    </row>
    <row r="46" spans="1:14" ht="11.25" customHeight="1" x14ac:dyDescent="0.2">
      <c r="A46" s="127" t="s">
        <v>189</v>
      </c>
      <c r="B46" s="130" t="s">
        <v>190</v>
      </c>
      <c r="C46" s="379">
        <f>IF($L$3="Boys",'15  calcs'!C42,IF('Table 15'!$L$3="Girls",'15  calcs'!M42,IF('Table 15'!$L$3="All",'15  calcs'!W42)))</f>
        <v>2854</v>
      </c>
      <c r="D46" s="378">
        <f>IF($L$3="Boys",'15  calcs'!D42,IF('Table 15'!$L$3="Girls",'15  calcs'!N42,IF('Table 15'!$L$3="All",'15  calcs'!X42)))</f>
        <v>78.099999999999994</v>
      </c>
      <c r="E46" s="378">
        <f>IF($L$3="Boys",'15  calcs'!E42,IF('Table 15'!$L$3="Girls",'15  calcs'!O42,IF('Table 15'!$L$3="All",'15  calcs'!Y42)))</f>
        <v>69.900000000000006</v>
      </c>
      <c r="F46" s="378">
        <f>IF($L$3="Boys",'15  calcs'!F42,IF('Table 15'!$L$3="Girls",'15  calcs'!P42,IF('Table 15'!$L$3="All",'15  calcs'!Z42)))</f>
        <v>96.8</v>
      </c>
      <c r="G46" s="378">
        <f>IF($L$3="Boys",'15  calcs'!G42,IF('Table 15'!$L$3="Girls",'15  calcs'!Q42,IF('Table 15'!$L$3="All",'15  calcs'!AA42)))</f>
        <v>95.4</v>
      </c>
      <c r="H46" s="378">
        <f>IF($L$3="Boys",'15  calcs'!H42,IF('Table 15'!$L$3="Girls",'15  calcs'!R42,IF('Table 15'!$L$3="All",'15  calcs'!AB42)))</f>
        <v>99</v>
      </c>
      <c r="I46" s="378">
        <f>IF($L$3="Boys",'15  calcs'!I42,IF('Table 15'!$L$3="Girls",'15  calcs'!S42,IF('Table 15'!$L$3="All",'15  calcs'!AC42)))</f>
        <v>349.6</v>
      </c>
      <c r="J46" s="378">
        <f>IF($L$3="Boys",'15  calcs'!J42,IF('Table 15'!$L$3="Girls",'15  calcs'!T42,IF('Table 15'!$L$3="All",'15  calcs'!AD42)))</f>
        <v>428.3</v>
      </c>
      <c r="K46" s="378">
        <f>IF($L$3="Boys",'15  calcs'!K42,IF('Table 15'!$L$3="Girls",'15  calcs'!U42,IF('Table 15'!$L$3="All",'15  calcs'!AE42)))</f>
        <v>97.5</v>
      </c>
      <c r="L46" s="378">
        <f>IF($L$3="Boys",'15  calcs'!L42,IF('Table 15'!$L$3="Girls",'15  calcs'!V42,IF('Table 15'!$L$3="All",'15  calcs'!AF42)))</f>
        <v>70.8</v>
      </c>
      <c r="N46" s="662"/>
    </row>
    <row r="47" spans="1:14" ht="11.25" customHeight="1" x14ac:dyDescent="0.2">
      <c r="A47" s="127" t="s">
        <v>191</v>
      </c>
      <c r="B47" s="130" t="s">
        <v>192</v>
      </c>
      <c r="C47" s="379">
        <f>IF($L$3="Boys",'15  calcs'!C43,IF('Table 15'!$L$3="Girls",'15  calcs'!M43,IF('Table 15'!$L$3="All",'15  calcs'!W43)))</f>
        <v>2441</v>
      </c>
      <c r="D47" s="378">
        <f>IF($L$3="Boys",'15  calcs'!D43,IF('Table 15'!$L$3="Girls",'15  calcs'!N43,IF('Table 15'!$L$3="All",'15  calcs'!X43)))</f>
        <v>65.400000000000006</v>
      </c>
      <c r="E47" s="378">
        <f>IF($L$3="Boys",'15  calcs'!E43,IF('Table 15'!$L$3="Girls",'15  calcs'!O43,IF('Table 15'!$L$3="All",'15  calcs'!Y43)))</f>
        <v>57.9</v>
      </c>
      <c r="F47" s="378">
        <f>IF($L$3="Boys",'15  calcs'!F43,IF('Table 15'!$L$3="Girls",'15  calcs'!P43,IF('Table 15'!$L$3="All",'15  calcs'!Z43)))</f>
        <v>94.9</v>
      </c>
      <c r="G47" s="378">
        <f>IF($L$3="Boys",'15  calcs'!G43,IF('Table 15'!$L$3="Girls",'15  calcs'!Q43,IF('Table 15'!$L$3="All",'15  calcs'!AA43)))</f>
        <v>93</v>
      </c>
      <c r="H47" s="378">
        <f>IF($L$3="Boys",'15  calcs'!H43,IF('Table 15'!$L$3="Girls",'15  calcs'!R43,IF('Table 15'!$L$3="All",'15  calcs'!AB43)))</f>
        <v>98.7</v>
      </c>
      <c r="I47" s="378">
        <f>IF($L$3="Boys",'15  calcs'!I43,IF('Table 15'!$L$3="Girls",'15  calcs'!S43,IF('Table 15'!$L$3="All",'15  calcs'!AC43)))</f>
        <v>315</v>
      </c>
      <c r="J47" s="378">
        <f>IF($L$3="Boys",'15  calcs'!J43,IF('Table 15'!$L$3="Girls",'15  calcs'!T43,IF('Table 15'!$L$3="All",'15  calcs'!AD43)))</f>
        <v>368.7</v>
      </c>
      <c r="K47" s="378">
        <f>IF($L$3="Boys",'15  calcs'!K43,IF('Table 15'!$L$3="Girls",'15  calcs'!U43,IF('Table 15'!$L$3="All",'15  calcs'!AE43)))</f>
        <v>97.3</v>
      </c>
      <c r="L47" s="378">
        <f>IF($L$3="Boys",'15  calcs'!L43,IF('Table 15'!$L$3="Girls",'15  calcs'!V43,IF('Table 15'!$L$3="All",'15  calcs'!AF43)))</f>
        <v>61.3</v>
      </c>
      <c r="N47" s="662"/>
    </row>
    <row r="48" spans="1:14" ht="11.25" customHeight="1" x14ac:dyDescent="0.2">
      <c r="A48" s="127" t="s">
        <v>193</v>
      </c>
      <c r="B48" s="130" t="s">
        <v>194</v>
      </c>
      <c r="C48" s="379">
        <f>IF($L$3="Boys",'15  calcs'!C44,IF('Table 15'!$L$3="Girls",'15  calcs'!M44,IF('Table 15'!$L$3="All",'15  calcs'!W44)))</f>
        <v>3588</v>
      </c>
      <c r="D48" s="378">
        <f>IF($L$3="Boys",'15  calcs'!D44,IF('Table 15'!$L$3="Girls",'15  calcs'!N44,IF('Table 15'!$L$3="All",'15  calcs'!X44)))</f>
        <v>68.099999999999994</v>
      </c>
      <c r="E48" s="378">
        <f>IF($L$3="Boys",'15  calcs'!E44,IF('Table 15'!$L$3="Girls",'15  calcs'!O44,IF('Table 15'!$L$3="All",'15  calcs'!Y44)))</f>
        <v>56.8</v>
      </c>
      <c r="F48" s="378">
        <f>IF($L$3="Boys",'15  calcs'!F44,IF('Table 15'!$L$3="Girls",'15  calcs'!P44,IF('Table 15'!$L$3="All",'15  calcs'!Z44)))</f>
        <v>95.4</v>
      </c>
      <c r="G48" s="378">
        <f>IF($L$3="Boys",'15  calcs'!G44,IF('Table 15'!$L$3="Girls",'15  calcs'!Q44,IF('Table 15'!$L$3="All",'15  calcs'!AA44)))</f>
        <v>92.8</v>
      </c>
      <c r="H48" s="378">
        <f>IF($L$3="Boys",'15  calcs'!H44,IF('Table 15'!$L$3="Girls",'15  calcs'!R44,IF('Table 15'!$L$3="All",'15  calcs'!AB44)))</f>
        <v>98.9</v>
      </c>
      <c r="I48" s="378">
        <f>IF($L$3="Boys",'15  calcs'!I44,IF('Table 15'!$L$3="Girls",'15  calcs'!S44,IF('Table 15'!$L$3="All",'15  calcs'!AC44)))</f>
        <v>314.2</v>
      </c>
      <c r="J48" s="378">
        <f>IF($L$3="Boys",'15  calcs'!J44,IF('Table 15'!$L$3="Girls",'15  calcs'!T44,IF('Table 15'!$L$3="All",'15  calcs'!AD44)))</f>
        <v>367.8</v>
      </c>
      <c r="K48" s="378">
        <f>IF($L$3="Boys",'15  calcs'!K44,IF('Table 15'!$L$3="Girls",'15  calcs'!U44,IF('Table 15'!$L$3="All",'15  calcs'!AE44)))</f>
        <v>97</v>
      </c>
      <c r="L48" s="378">
        <f>IF($L$3="Boys",'15  calcs'!L44,IF('Table 15'!$L$3="Girls",'15  calcs'!V44,IF('Table 15'!$L$3="All",'15  calcs'!AF44)))</f>
        <v>58.5</v>
      </c>
      <c r="N48" s="662"/>
    </row>
    <row r="49" spans="1:14" ht="11.25" customHeight="1" x14ac:dyDescent="0.2">
      <c r="A49" s="127" t="s">
        <v>195</v>
      </c>
      <c r="B49" s="130" t="s">
        <v>196</v>
      </c>
      <c r="C49" s="379">
        <f>IF($L$3="Boys",'15  calcs'!C45,IF('Table 15'!$L$3="Girls",'15  calcs'!M45,IF('Table 15'!$L$3="All",'15  calcs'!W45)))</f>
        <v>3512</v>
      </c>
      <c r="D49" s="378">
        <f>IF($L$3="Boys",'15  calcs'!D45,IF('Table 15'!$L$3="Girls",'15  calcs'!N45,IF('Table 15'!$L$3="All",'15  calcs'!X45)))</f>
        <v>72</v>
      </c>
      <c r="E49" s="378">
        <f>IF($L$3="Boys",'15  calcs'!E45,IF('Table 15'!$L$3="Girls",'15  calcs'!O45,IF('Table 15'!$L$3="All",'15  calcs'!Y45)))</f>
        <v>61.2</v>
      </c>
      <c r="F49" s="378">
        <f>IF($L$3="Boys",'15  calcs'!F45,IF('Table 15'!$L$3="Girls",'15  calcs'!P45,IF('Table 15'!$L$3="All",'15  calcs'!Z45)))</f>
        <v>93.8</v>
      </c>
      <c r="G49" s="378">
        <f>IF($L$3="Boys",'15  calcs'!G45,IF('Table 15'!$L$3="Girls",'15  calcs'!Q45,IF('Table 15'!$L$3="All",'15  calcs'!AA45)))</f>
        <v>91.7</v>
      </c>
      <c r="H49" s="378">
        <f>IF($L$3="Boys",'15  calcs'!H45,IF('Table 15'!$L$3="Girls",'15  calcs'!R45,IF('Table 15'!$L$3="All",'15  calcs'!AB45)))</f>
        <v>98.8</v>
      </c>
      <c r="I49" s="378">
        <f>IF($L$3="Boys",'15  calcs'!I45,IF('Table 15'!$L$3="Girls",'15  calcs'!S45,IF('Table 15'!$L$3="All",'15  calcs'!AC45)))</f>
        <v>322.8</v>
      </c>
      <c r="J49" s="378">
        <f>IF($L$3="Boys",'15  calcs'!J45,IF('Table 15'!$L$3="Girls",'15  calcs'!T45,IF('Table 15'!$L$3="All",'15  calcs'!AD45)))</f>
        <v>381.4</v>
      </c>
      <c r="K49" s="378">
        <f>IF($L$3="Boys",'15  calcs'!K45,IF('Table 15'!$L$3="Girls",'15  calcs'!U45,IF('Table 15'!$L$3="All",'15  calcs'!AE45)))</f>
        <v>96.5</v>
      </c>
      <c r="L49" s="378">
        <f>IF($L$3="Boys",'15  calcs'!L45,IF('Table 15'!$L$3="Girls",'15  calcs'!V45,IF('Table 15'!$L$3="All",'15  calcs'!AF45)))</f>
        <v>62.6</v>
      </c>
      <c r="N49" s="662"/>
    </row>
    <row r="50" spans="1:14" s="32" customFormat="1" ht="11.25" customHeight="1" x14ac:dyDescent="0.2">
      <c r="C50" s="417"/>
      <c r="D50" s="378"/>
      <c r="E50" s="378"/>
      <c r="F50" s="378"/>
      <c r="G50" s="378"/>
      <c r="H50" s="378"/>
      <c r="I50" s="378"/>
      <c r="J50" s="378"/>
      <c r="K50" s="378"/>
      <c r="L50" s="378"/>
      <c r="N50" s="348"/>
    </row>
    <row r="51" spans="1:14" s="67" customFormat="1" ht="11.25" customHeight="1" x14ac:dyDescent="0.2">
      <c r="A51" s="66" t="s">
        <v>519</v>
      </c>
      <c r="B51" s="67" t="s">
        <v>197</v>
      </c>
      <c r="C51" s="416">
        <f>IF($L$3="Boys",'15  calcs'!C47,IF('Table 15'!$L$3="Girls",'15  calcs'!M47,IF('Table 15'!$L$3="All",'15  calcs'!W47)))</f>
        <v>56732</v>
      </c>
      <c r="D51" s="377">
        <f>IF($L$3="Boys",'15  calcs'!D47,IF('Table 15'!$L$3="Girls",'15  calcs'!N47,IF('Table 15'!$L$3="All",'15  calcs'!X47)))</f>
        <v>63</v>
      </c>
      <c r="E51" s="377">
        <f>IF($L$3="Boys",'15  calcs'!E47,IF('Table 15'!$L$3="Girls",'15  calcs'!O47,IF('Table 15'!$L$3="All",'15  calcs'!Y47)))</f>
        <v>53.8</v>
      </c>
      <c r="F51" s="377">
        <f>IF($L$3="Boys",'15  calcs'!F47,IF('Table 15'!$L$3="Girls",'15  calcs'!P47,IF('Table 15'!$L$3="All",'15  calcs'!Z47)))</f>
        <v>93.3</v>
      </c>
      <c r="G51" s="377">
        <f>IF($L$3="Boys",'15  calcs'!G47,IF('Table 15'!$L$3="Girls",'15  calcs'!Q47,IF('Table 15'!$L$3="All",'15  calcs'!AA47)))</f>
        <v>90.5</v>
      </c>
      <c r="H51" s="377">
        <f>IF($L$3="Boys",'15  calcs'!H47,IF('Table 15'!$L$3="Girls",'15  calcs'!R47,IF('Table 15'!$L$3="All",'15  calcs'!AB47)))</f>
        <v>97.9</v>
      </c>
      <c r="I51" s="377">
        <f>IF($L$3="Boys",'15  calcs'!I47,IF('Table 15'!$L$3="Girls",'15  calcs'!S47,IF('Table 15'!$L$3="All",'15  calcs'!AC47)))</f>
        <v>302.60000000000002</v>
      </c>
      <c r="J51" s="377">
        <f>IF($L$3="Boys",'15  calcs'!J47,IF('Table 15'!$L$3="Girls",'15  calcs'!T47,IF('Table 15'!$L$3="All",'15  calcs'!AD47)))</f>
        <v>359.7</v>
      </c>
      <c r="K51" s="377">
        <f>IF($L$3="Boys",'15  calcs'!K47,IF('Table 15'!$L$3="Girls",'15  calcs'!U47,IF('Table 15'!$L$3="All",'15  calcs'!AE47)))</f>
        <v>96</v>
      </c>
      <c r="L51" s="377">
        <f>IF($L$3="Boys",'15  calcs'!L47,IF('Table 15'!$L$3="Girls",'15  calcs'!V47,IF('Table 15'!$L$3="All",'15  calcs'!AF47)))</f>
        <v>56.1</v>
      </c>
      <c r="N51" s="662"/>
    </row>
    <row r="52" spans="1:14" ht="11.25" customHeight="1" x14ac:dyDescent="0.2">
      <c r="A52" s="127" t="s">
        <v>198</v>
      </c>
      <c r="B52" s="130" t="s">
        <v>199</v>
      </c>
      <c r="C52" s="379">
        <f>IF($L$3="Boys",'15  calcs'!C48,IF('Table 15'!$L$3="Girls",'15  calcs'!M48,IF('Table 15'!$L$3="All",'15  calcs'!W48)))</f>
        <v>2272</v>
      </c>
      <c r="D52" s="378">
        <f>IF($L$3="Boys",'15  calcs'!D48,IF('Table 15'!$L$3="Girls",'15  calcs'!N48,IF('Table 15'!$L$3="All",'15  calcs'!X48)))</f>
        <v>56.8</v>
      </c>
      <c r="E52" s="378">
        <f>IF($L$3="Boys",'15  calcs'!E48,IF('Table 15'!$L$3="Girls",'15  calcs'!O48,IF('Table 15'!$L$3="All",'15  calcs'!Y48)))</f>
        <v>47.7</v>
      </c>
      <c r="F52" s="378">
        <f>IF($L$3="Boys",'15  calcs'!F48,IF('Table 15'!$L$3="Girls",'15  calcs'!P48,IF('Table 15'!$L$3="All",'15  calcs'!Z48)))</f>
        <v>92.8</v>
      </c>
      <c r="G52" s="378">
        <f>IF($L$3="Boys",'15  calcs'!G48,IF('Table 15'!$L$3="Girls",'15  calcs'!Q48,IF('Table 15'!$L$3="All",'15  calcs'!AA48)))</f>
        <v>90.1</v>
      </c>
      <c r="H52" s="378">
        <f>IF($L$3="Boys",'15  calcs'!H48,IF('Table 15'!$L$3="Girls",'15  calcs'!R48,IF('Table 15'!$L$3="All",'15  calcs'!AB48)))</f>
        <v>97.9</v>
      </c>
      <c r="I52" s="378">
        <f>IF($L$3="Boys",'15  calcs'!I48,IF('Table 15'!$L$3="Girls",'15  calcs'!S48,IF('Table 15'!$L$3="All",'15  calcs'!AC48)))</f>
        <v>288.7</v>
      </c>
      <c r="J52" s="378">
        <f>IF($L$3="Boys",'15  calcs'!J48,IF('Table 15'!$L$3="Girls",'15  calcs'!T48,IF('Table 15'!$L$3="All",'15  calcs'!AD48)))</f>
        <v>336.9</v>
      </c>
      <c r="K52" s="378">
        <f>IF($L$3="Boys",'15  calcs'!K48,IF('Table 15'!$L$3="Girls",'15  calcs'!U48,IF('Table 15'!$L$3="All",'15  calcs'!AE48)))</f>
        <v>97.1</v>
      </c>
      <c r="L52" s="378">
        <f>IF($L$3="Boys",'15  calcs'!L48,IF('Table 15'!$L$3="Girls",'15  calcs'!V48,IF('Table 15'!$L$3="All",'15  calcs'!AF48)))</f>
        <v>50.5</v>
      </c>
      <c r="N52" s="662"/>
    </row>
    <row r="53" spans="1:14" ht="11.25" customHeight="1" x14ac:dyDescent="0.2">
      <c r="A53" s="127" t="s">
        <v>200</v>
      </c>
      <c r="B53" s="130" t="s">
        <v>201</v>
      </c>
      <c r="C53" s="379">
        <f>IF($L$3="Boys",'15  calcs'!C49,IF('Table 15'!$L$3="Girls",'15  calcs'!M49,IF('Table 15'!$L$3="All",'15  calcs'!W49)))</f>
        <v>5888</v>
      </c>
      <c r="D53" s="378">
        <f>IF($L$3="Boys",'15  calcs'!D49,IF('Table 15'!$L$3="Girls",'15  calcs'!N49,IF('Table 15'!$L$3="All",'15  calcs'!X49)))</f>
        <v>54</v>
      </c>
      <c r="E53" s="378">
        <f>IF($L$3="Boys",'15  calcs'!E49,IF('Table 15'!$L$3="Girls",'15  calcs'!O49,IF('Table 15'!$L$3="All",'15  calcs'!Y49)))</f>
        <v>44.6</v>
      </c>
      <c r="F53" s="378">
        <f>IF($L$3="Boys",'15  calcs'!F49,IF('Table 15'!$L$3="Girls",'15  calcs'!P49,IF('Table 15'!$L$3="All",'15  calcs'!Z49)))</f>
        <v>90.8</v>
      </c>
      <c r="G53" s="378">
        <f>IF($L$3="Boys",'15  calcs'!G49,IF('Table 15'!$L$3="Girls",'15  calcs'!Q49,IF('Table 15'!$L$3="All",'15  calcs'!AA49)))</f>
        <v>86</v>
      </c>
      <c r="H53" s="378">
        <f>IF($L$3="Boys",'15  calcs'!H49,IF('Table 15'!$L$3="Girls",'15  calcs'!R49,IF('Table 15'!$L$3="All",'15  calcs'!AB49)))</f>
        <v>97.2</v>
      </c>
      <c r="I53" s="378">
        <f>IF($L$3="Boys",'15  calcs'!I49,IF('Table 15'!$L$3="Girls",'15  calcs'!S49,IF('Table 15'!$L$3="All",'15  calcs'!AC49)))</f>
        <v>284.60000000000002</v>
      </c>
      <c r="J53" s="378">
        <f>IF($L$3="Boys",'15  calcs'!J49,IF('Table 15'!$L$3="Girls",'15  calcs'!T49,IF('Table 15'!$L$3="All",'15  calcs'!AD49)))</f>
        <v>330.8</v>
      </c>
      <c r="K53" s="378">
        <f>IF($L$3="Boys",'15  calcs'!K49,IF('Table 15'!$L$3="Girls",'15  calcs'!U49,IF('Table 15'!$L$3="All",'15  calcs'!AE49)))</f>
        <v>94.2</v>
      </c>
      <c r="L53" s="378">
        <f>IF($L$3="Boys",'15  calcs'!L49,IF('Table 15'!$L$3="Girls",'15  calcs'!V49,IF('Table 15'!$L$3="All",'15  calcs'!AF49)))</f>
        <v>46.9</v>
      </c>
      <c r="N53" s="662"/>
    </row>
    <row r="54" spans="1:14" ht="11.25" customHeight="1" x14ac:dyDescent="0.2">
      <c r="A54" s="127" t="s">
        <v>202</v>
      </c>
      <c r="B54" s="130" t="s">
        <v>203</v>
      </c>
      <c r="C54" s="379">
        <f>IF($L$3="Boys",'15  calcs'!C50,IF('Table 15'!$L$3="Girls",'15  calcs'!M50,IF('Table 15'!$L$3="All",'15  calcs'!W50)))</f>
        <v>2584</v>
      </c>
      <c r="D54" s="378">
        <f>IF($L$3="Boys",'15  calcs'!D50,IF('Table 15'!$L$3="Girls",'15  calcs'!N50,IF('Table 15'!$L$3="All",'15  calcs'!X50)))</f>
        <v>69.7</v>
      </c>
      <c r="E54" s="378">
        <f>IF($L$3="Boys",'15  calcs'!E50,IF('Table 15'!$L$3="Girls",'15  calcs'!O50,IF('Table 15'!$L$3="All",'15  calcs'!Y50)))</f>
        <v>60.3</v>
      </c>
      <c r="F54" s="378">
        <f>IF($L$3="Boys",'15  calcs'!F50,IF('Table 15'!$L$3="Girls",'15  calcs'!P50,IF('Table 15'!$L$3="All",'15  calcs'!Z50)))</f>
        <v>95.3</v>
      </c>
      <c r="G54" s="378">
        <f>IF($L$3="Boys",'15  calcs'!G50,IF('Table 15'!$L$3="Girls",'15  calcs'!Q50,IF('Table 15'!$L$3="All",'15  calcs'!AA50)))</f>
        <v>93</v>
      </c>
      <c r="H54" s="378">
        <f>IF($L$3="Boys",'15  calcs'!H50,IF('Table 15'!$L$3="Girls",'15  calcs'!R50,IF('Table 15'!$L$3="All",'15  calcs'!AB50)))</f>
        <v>98.9</v>
      </c>
      <c r="I54" s="378">
        <f>IF($L$3="Boys",'15  calcs'!I50,IF('Table 15'!$L$3="Girls",'15  calcs'!S50,IF('Table 15'!$L$3="All",'15  calcs'!AC50)))</f>
        <v>320.10000000000002</v>
      </c>
      <c r="J54" s="378">
        <f>IF($L$3="Boys",'15  calcs'!J50,IF('Table 15'!$L$3="Girls",'15  calcs'!T50,IF('Table 15'!$L$3="All",'15  calcs'!AD50)))</f>
        <v>380</v>
      </c>
      <c r="K54" s="378">
        <f>IF($L$3="Boys",'15  calcs'!K50,IF('Table 15'!$L$3="Girls",'15  calcs'!U50,IF('Table 15'!$L$3="All",'15  calcs'!AE50)))</f>
        <v>96.9</v>
      </c>
      <c r="L54" s="378">
        <f>IF($L$3="Boys",'15  calcs'!L50,IF('Table 15'!$L$3="Girls",'15  calcs'!V50,IF('Table 15'!$L$3="All",'15  calcs'!AF50)))</f>
        <v>62.3</v>
      </c>
      <c r="N54" s="662"/>
    </row>
    <row r="55" spans="1:14" ht="11.25" customHeight="1" x14ac:dyDescent="0.2">
      <c r="A55" s="127" t="s">
        <v>204</v>
      </c>
      <c r="B55" s="130" t="s">
        <v>205</v>
      </c>
      <c r="C55" s="379">
        <f>IF($L$3="Boys",'15  calcs'!C51,IF('Table 15'!$L$3="Girls",'15  calcs'!M51,IF('Table 15'!$L$3="All",'15  calcs'!W51)))</f>
        <v>3260</v>
      </c>
      <c r="D55" s="378">
        <f>IF($L$3="Boys",'15  calcs'!D51,IF('Table 15'!$L$3="Girls",'15  calcs'!N51,IF('Table 15'!$L$3="All",'15  calcs'!X51)))</f>
        <v>58.4</v>
      </c>
      <c r="E55" s="378">
        <f>IF($L$3="Boys",'15  calcs'!E51,IF('Table 15'!$L$3="Girls",'15  calcs'!O51,IF('Table 15'!$L$3="All",'15  calcs'!Y51)))</f>
        <v>49</v>
      </c>
      <c r="F55" s="378">
        <f>IF($L$3="Boys",'15  calcs'!F51,IF('Table 15'!$L$3="Girls",'15  calcs'!P51,IF('Table 15'!$L$3="All",'15  calcs'!Z51)))</f>
        <v>92.8</v>
      </c>
      <c r="G55" s="378">
        <f>IF($L$3="Boys",'15  calcs'!G51,IF('Table 15'!$L$3="Girls",'15  calcs'!Q51,IF('Table 15'!$L$3="All",'15  calcs'!AA51)))</f>
        <v>90.7</v>
      </c>
      <c r="H55" s="378">
        <f>IF($L$3="Boys",'15  calcs'!H51,IF('Table 15'!$L$3="Girls",'15  calcs'!R51,IF('Table 15'!$L$3="All",'15  calcs'!AB51)))</f>
        <v>97.1</v>
      </c>
      <c r="I55" s="378">
        <f>IF($L$3="Boys",'15  calcs'!I51,IF('Table 15'!$L$3="Girls",'15  calcs'!S51,IF('Table 15'!$L$3="All",'15  calcs'!AC51)))</f>
        <v>291</v>
      </c>
      <c r="J55" s="378">
        <f>IF($L$3="Boys",'15  calcs'!J51,IF('Table 15'!$L$3="Girls",'15  calcs'!T51,IF('Table 15'!$L$3="All",'15  calcs'!AD51)))</f>
        <v>342.2</v>
      </c>
      <c r="K55" s="378">
        <f>IF($L$3="Boys",'15  calcs'!K51,IF('Table 15'!$L$3="Girls",'15  calcs'!U51,IF('Table 15'!$L$3="All",'15  calcs'!AE51)))</f>
        <v>95.2</v>
      </c>
      <c r="L55" s="378">
        <f>IF($L$3="Boys",'15  calcs'!L51,IF('Table 15'!$L$3="Girls",'15  calcs'!V51,IF('Table 15'!$L$3="All",'15  calcs'!AF51)))</f>
        <v>52.2</v>
      </c>
      <c r="N55" s="662"/>
    </row>
    <row r="56" spans="1:14" ht="11.25" customHeight="1" x14ac:dyDescent="0.2">
      <c r="A56" s="127" t="s">
        <v>206</v>
      </c>
      <c r="B56" s="130" t="s">
        <v>207</v>
      </c>
      <c r="C56" s="379">
        <f>IF($L$3="Boys",'15  calcs'!C52,IF('Table 15'!$L$3="Girls",'15  calcs'!M52,IF('Table 15'!$L$3="All",'15  calcs'!W52)))</f>
        <v>3711</v>
      </c>
      <c r="D56" s="378">
        <f>IF($L$3="Boys",'15  calcs'!D52,IF('Table 15'!$L$3="Girls",'15  calcs'!N52,IF('Table 15'!$L$3="All",'15  calcs'!X52)))</f>
        <v>65.900000000000006</v>
      </c>
      <c r="E56" s="378">
        <f>IF($L$3="Boys",'15  calcs'!E52,IF('Table 15'!$L$3="Girls",'15  calcs'!O52,IF('Table 15'!$L$3="All",'15  calcs'!Y52)))</f>
        <v>55.4</v>
      </c>
      <c r="F56" s="378">
        <f>IF($L$3="Boys",'15  calcs'!F52,IF('Table 15'!$L$3="Girls",'15  calcs'!P52,IF('Table 15'!$L$3="All",'15  calcs'!Z52)))</f>
        <v>95.2</v>
      </c>
      <c r="G56" s="378">
        <f>IF($L$3="Boys",'15  calcs'!G52,IF('Table 15'!$L$3="Girls",'15  calcs'!Q52,IF('Table 15'!$L$3="All",'15  calcs'!AA52)))</f>
        <v>93</v>
      </c>
      <c r="H56" s="378">
        <f>IF($L$3="Boys",'15  calcs'!H52,IF('Table 15'!$L$3="Girls",'15  calcs'!R52,IF('Table 15'!$L$3="All",'15  calcs'!AB52)))</f>
        <v>98.7</v>
      </c>
      <c r="I56" s="378">
        <f>IF($L$3="Boys",'15  calcs'!I52,IF('Table 15'!$L$3="Girls",'15  calcs'!S52,IF('Table 15'!$L$3="All",'15  calcs'!AC52)))</f>
        <v>312.60000000000002</v>
      </c>
      <c r="J56" s="378">
        <f>IF($L$3="Boys",'15  calcs'!J52,IF('Table 15'!$L$3="Girls",'15  calcs'!T52,IF('Table 15'!$L$3="All",'15  calcs'!AD52)))</f>
        <v>372.8</v>
      </c>
      <c r="K56" s="378">
        <f>IF($L$3="Boys",'15  calcs'!K52,IF('Table 15'!$L$3="Girls",'15  calcs'!U52,IF('Table 15'!$L$3="All",'15  calcs'!AE52)))</f>
        <v>97.2</v>
      </c>
      <c r="L56" s="378">
        <f>IF($L$3="Boys",'15  calcs'!L52,IF('Table 15'!$L$3="Girls",'15  calcs'!V52,IF('Table 15'!$L$3="All",'15  calcs'!AF52)))</f>
        <v>57.3</v>
      </c>
      <c r="N56" s="662"/>
    </row>
    <row r="57" spans="1:14" ht="11.25" customHeight="1" x14ac:dyDescent="0.2">
      <c r="A57" s="127" t="s">
        <v>208</v>
      </c>
      <c r="B57" s="130" t="s">
        <v>209</v>
      </c>
      <c r="C57" s="379">
        <f>IF($L$3="Boys",'15  calcs'!C53,IF('Table 15'!$L$3="Girls",'15  calcs'!M53,IF('Table 15'!$L$3="All",'15  calcs'!W53)))</f>
        <v>2360</v>
      </c>
      <c r="D57" s="378">
        <f>IF($L$3="Boys",'15  calcs'!D53,IF('Table 15'!$L$3="Girls",'15  calcs'!N53,IF('Table 15'!$L$3="All",'15  calcs'!X53)))</f>
        <v>53.8</v>
      </c>
      <c r="E57" s="378">
        <f>IF($L$3="Boys",'15  calcs'!E53,IF('Table 15'!$L$3="Girls",'15  calcs'!O53,IF('Table 15'!$L$3="All",'15  calcs'!Y53)))</f>
        <v>45.1</v>
      </c>
      <c r="F57" s="378">
        <f>IF($L$3="Boys",'15  calcs'!F53,IF('Table 15'!$L$3="Girls",'15  calcs'!P53,IF('Table 15'!$L$3="All",'15  calcs'!Z53)))</f>
        <v>91.3</v>
      </c>
      <c r="G57" s="378">
        <f>IF($L$3="Boys",'15  calcs'!G53,IF('Table 15'!$L$3="Girls",'15  calcs'!Q53,IF('Table 15'!$L$3="All",'15  calcs'!AA53)))</f>
        <v>86.9</v>
      </c>
      <c r="H57" s="378">
        <f>IF($L$3="Boys",'15  calcs'!H53,IF('Table 15'!$L$3="Girls",'15  calcs'!R53,IF('Table 15'!$L$3="All",'15  calcs'!AB53)))</f>
        <v>97.1</v>
      </c>
      <c r="I57" s="378">
        <f>IF($L$3="Boys",'15  calcs'!I53,IF('Table 15'!$L$3="Girls",'15  calcs'!S53,IF('Table 15'!$L$3="All",'15  calcs'!AC53)))</f>
        <v>277.10000000000002</v>
      </c>
      <c r="J57" s="378">
        <f>IF($L$3="Boys",'15  calcs'!J53,IF('Table 15'!$L$3="Girls",'15  calcs'!T53,IF('Table 15'!$L$3="All",'15  calcs'!AD53)))</f>
        <v>318.2</v>
      </c>
      <c r="K57" s="378">
        <f>IF($L$3="Boys",'15  calcs'!K53,IF('Table 15'!$L$3="Girls",'15  calcs'!U53,IF('Table 15'!$L$3="All",'15  calcs'!AE53)))</f>
        <v>94.2</v>
      </c>
      <c r="L57" s="378">
        <f>IF($L$3="Boys",'15  calcs'!L53,IF('Table 15'!$L$3="Girls",'15  calcs'!V53,IF('Table 15'!$L$3="All",'15  calcs'!AF53)))</f>
        <v>47.5</v>
      </c>
      <c r="N57" s="662"/>
    </row>
    <row r="58" spans="1:14" ht="11.25" customHeight="1" x14ac:dyDescent="0.2">
      <c r="A58" s="127" t="s">
        <v>210</v>
      </c>
      <c r="B58" s="130" t="s">
        <v>211</v>
      </c>
      <c r="C58" s="379">
        <f>IF($L$3="Boys",'15  calcs'!C54,IF('Table 15'!$L$3="Girls",'15  calcs'!M54,IF('Table 15'!$L$3="All",'15  calcs'!W54)))</f>
        <v>4610</v>
      </c>
      <c r="D58" s="378">
        <f>IF($L$3="Boys",'15  calcs'!D54,IF('Table 15'!$L$3="Girls",'15  calcs'!N54,IF('Table 15'!$L$3="All",'15  calcs'!X54)))</f>
        <v>64.8</v>
      </c>
      <c r="E58" s="378">
        <f>IF($L$3="Boys",'15  calcs'!E54,IF('Table 15'!$L$3="Girls",'15  calcs'!O54,IF('Table 15'!$L$3="All",'15  calcs'!Y54)))</f>
        <v>55.6</v>
      </c>
      <c r="F58" s="378">
        <f>IF($L$3="Boys",'15  calcs'!F54,IF('Table 15'!$L$3="Girls",'15  calcs'!P54,IF('Table 15'!$L$3="All",'15  calcs'!Z54)))</f>
        <v>95.4</v>
      </c>
      <c r="G58" s="378">
        <f>IF($L$3="Boys",'15  calcs'!G54,IF('Table 15'!$L$3="Girls",'15  calcs'!Q54,IF('Table 15'!$L$3="All",'15  calcs'!AA54)))</f>
        <v>92.9</v>
      </c>
      <c r="H58" s="378">
        <f>IF($L$3="Boys",'15  calcs'!H54,IF('Table 15'!$L$3="Girls",'15  calcs'!R54,IF('Table 15'!$L$3="All",'15  calcs'!AB54)))</f>
        <v>98.3</v>
      </c>
      <c r="I58" s="378">
        <f>IF($L$3="Boys",'15  calcs'!I54,IF('Table 15'!$L$3="Girls",'15  calcs'!S54,IF('Table 15'!$L$3="All",'15  calcs'!AC54)))</f>
        <v>308</v>
      </c>
      <c r="J58" s="378">
        <f>IF($L$3="Boys",'15  calcs'!J54,IF('Table 15'!$L$3="Girls",'15  calcs'!T54,IF('Table 15'!$L$3="All",'15  calcs'!AD54)))</f>
        <v>371.2</v>
      </c>
      <c r="K58" s="378">
        <f>IF($L$3="Boys",'15  calcs'!K54,IF('Table 15'!$L$3="Girls",'15  calcs'!U54,IF('Table 15'!$L$3="All",'15  calcs'!AE54)))</f>
        <v>97.3</v>
      </c>
      <c r="L58" s="378">
        <f>IF($L$3="Boys",'15  calcs'!L54,IF('Table 15'!$L$3="Girls",'15  calcs'!V54,IF('Table 15'!$L$3="All",'15  calcs'!AF54)))</f>
        <v>57.8</v>
      </c>
      <c r="N58" s="662"/>
    </row>
    <row r="59" spans="1:14" ht="11.25" customHeight="1" x14ac:dyDescent="0.2">
      <c r="A59" s="127" t="s">
        <v>212</v>
      </c>
      <c r="B59" s="130" t="s">
        <v>213</v>
      </c>
      <c r="C59" s="379">
        <f>IF($L$3="Boys",'15  calcs'!C55,IF('Table 15'!$L$3="Girls",'15  calcs'!M55,IF('Table 15'!$L$3="All",'15  calcs'!W55)))</f>
        <v>7853</v>
      </c>
      <c r="D59" s="378">
        <f>IF($L$3="Boys",'15  calcs'!D55,IF('Table 15'!$L$3="Girls",'15  calcs'!N55,IF('Table 15'!$L$3="All",'15  calcs'!X55)))</f>
        <v>62.2</v>
      </c>
      <c r="E59" s="378">
        <f>IF($L$3="Boys",'15  calcs'!E55,IF('Table 15'!$L$3="Girls",'15  calcs'!O55,IF('Table 15'!$L$3="All",'15  calcs'!Y55)))</f>
        <v>54.1</v>
      </c>
      <c r="F59" s="378">
        <f>IF($L$3="Boys",'15  calcs'!F55,IF('Table 15'!$L$3="Girls",'15  calcs'!P55,IF('Table 15'!$L$3="All",'15  calcs'!Z55)))</f>
        <v>91.4</v>
      </c>
      <c r="G59" s="378">
        <f>IF($L$3="Boys",'15  calcs'!G55,IF('Table 15'!$L$3="Girls",'15  calcs'!Q55,IF('Table 15'!$L$3="All",'15  calcs'!AA55)))</f>
        <v>88.7</v>
      </c>
      <c r="H59" s="378">
        <f>IF($L$3="Boys",'15  calcs'!H55,IF('Table 15'!$L$3="Girls",'15  calcs'!R55,IF('Table 15'!$L$3="All",'15  calcs'!AB55)))</f>
        <v>97.4</v>
      </c>
      <c r="I59" s="378">
        <f>IF($L$3="Boys",'15  calcs'!I55,IF('Table 15'!$L$3="Girls",'15  calcs'!S55,IF('Table 15'!$L$3="All",'15  calcs'!AC55)))</f>
        <v>298.89999999999998</v>
      </c>
      <c r="J59" s="378">
        <f>IF($L$3="Boys",'15  calcs'!J55,IF('Table 15'!$L$3="Girls",'15  calcs'!T55,IF('Table 15'!$L$3="All",'15  calcs'!AD55)))</f>
        <v>358.8</v>
      </c>
      <c r="K59" s="378">
        <f>IF($L$3="Boys",'15  calcs'!K55,IF('Table 15'!$L$3="Girls",'15  calcs'!U55,IF('Table 15'!$L$3="All",'15  calcs'!AE55)))</f>
        <v>95.8</v>
      </c>
      <c r="L59" s="378">
        <f>IF($L$3="Boys",'15  calcs'!L55,IF('Table 15'!$L$3="Girls",'15  calcs'!V55,IF('Table 15'!$L$3="All",'15  calcs'!AF55)))</f>
        <v>56.4</v>
      </c>
      <c r="N59" s="662"/>
    </row>
    <row r="60" spans="1:14" ht="11.25" customHeight="1" x14ac:dyDescent="0.2">
      <c r="A60" s="127" t="s">
        <v>214</v>
      </c>
      <c r="B60" s="130" t="s">
        <v>215</v>
      </c>
      <c r="C60" s="379">
        <f>IF($L$3="Boys",'15  calcs'!C56,IF('Table 15'!$L$3="Girls",'15  calcs'!M56,IF('Table 15'!$L$3="All",'15  calcs'!W56)))</f>
        <v>1821</v>
      </c>
      <c r="D60" s="378">
        <f>IF($L$3="Boys",'15  calcs'!D56,IF('Table 15'!$L$3="Girls",'15  calcs'!N56,IF('Table 15'!$L$3="All",'15  calcs'!X56)))</f>
        <v>59.5</v>
      </c>
      <c r="E60" s="378">
        <f>IF($L$3="Boys",'15  calcs'!E56,IF('Table 15'!$L$3="Girls",'15  calcs'!O56,IF('Table 15'!$L$3="All",'15  calcs'!Y56)))</f>
        <v>50.9</v>
      </c>
      <c r="F60" s="378">
        <f>IF($L$3="Boys",'15  calcs'!F56,IF('Table 15'!$L$3="Girls",'15  calcs'!P56,IF('Table 15'!$L$3="All",'15  calcs'!Z56)))</f>
        <v>93.9</v>
      </c>
      <c r="G60" s="378">
        <f>IF($L$3="Boys",'15  calcs'!G56,IF('Table 15'!$L$3="Girls",'15  calcs'!Q56,IF('Table 15'!$L$3="All",'15  calcs'!AA56)))</f>
        <v>91.7</v>
      </c>
      <c r="H60" s="378">
        <f>IF($L$3="Boys",'15  calcs'!H56,IF('Table 15'!$L$3="Girls",'15  calcs'!R56,IF('Table 15'!$L$3="All",'15  calcs'!AB56)))</f>
        <v>97.6</v>
      </c>
      <c r="I60" s="378">
        <f>IF($L$3="Boys",'15  calcs'!I56,IF('Table 15'!$L$3="Girls",'15  calcs'!S56,IF('Table 15'!$L$3="All",'15  calcs'!AC56)))</f>
        <v>295.60000000000002</v>
      </c>
      <c r="J60" s="378">
        <f>IF($L$3="Boys",'15  calcs'!J56,IF('Table 15'!$L$3="Girls",'15  calcs'!T56,IF('Table 15'!$L$3="All",'15  calcs'!AD56)))</f>
        <v>345.7</v>
      </c>
      <c r="K60" s="378">
        <f>IF($L$3="Boys",'15  calcs'!K56,IF('Table 15'!$L$3="Girls",'15  calcs'!U56,IF('Table 15'!$L$3="All",'15  calcs'!AE56)))</f>
        <v>96.1</v>
      </c>
      <c r="L60" s="378">
        <f>IF($L$3="Boys",'15  calcs'!L56,IF('Table 15'!$L$3="Girls",'15  calcs'!V56,IF('Table 15'!$L$3="All",'15  calcs'!AF56)))</f>
        <v>52.7</v>
      </c>
      <c r="N60" s="662"/>
    </row>
    <row r="61" spans="1:14" ht="11.25" customHeight="1" x14ac:dyDescent="0.2">
      <c r="A61" s="127" t="s">
        <v>216</v>
      </c>
      <c r="B61" s="130" t="s">
        <v>217</v>
      </c>
      <c r="C61" s="379">
        <f>IF($L$3="Boys",'15  calcs'!C57,IF('Table 15'!$L$3="Girls",'15  calcs'!M57,IF('Table 15'!$L$3="All",'15  calcs'!W57)))</f>
        <v>1803</v>
      </c>
      <c r="D61" s="378">
        <f>IF($L$3="Boys",'15  calcs'!D57,IF('Table 15'!$L$3="Girls",'15  calcs'!N57,IF('Table 15'!$L$3="All",'15  calcs'!X57)))</f>
        <v>62</v>
      </c>
      <c r="E61" s="378">
        <f>IF($L$3="Boys",'15  calcs'!E57,IF('Table 15'!$L$3="Girls",'15  calcs'!O57,IF('Table 15'!$L$3="All",'15  calcs'!Y57)))</f>
        <v>56.3</v>
      </c>
      <c r="F61" s="378">
        <f>IF($L$3="Boys",'15  calcs'!F57,IF('Table 15'!$L$3="Girls",'15  calcs'!P57,IF('Table 15'!$L$3="All",'15  calcs'!Z57)))</f>
        <v>93.5</v>
      </c>
      <c r="G61" s="378">
        <f>IF($L$3="Boys",'15  calcs'!G57,IF('Table 15'!$L$3="Girls",'15  calcs'!Q57,IF('Table 15'!$L$3="All",'15  calcs'!AA57)))</f>
        <v>92.4</v>
      </c>
      <c r="H61" s="378">
        <f>IF($L$3="Boys",'15  calcs'!H57,IF('Table 15'!$L$3="Girls",'15  calcs'!R57,IF('Table 15'!$L$3="All",'15  calcs'!AB57)))</f>
        <v>98.2</v>
      </c>
      <c r="I61" s="378">
        <f>IF($L$3="Boys",'15  calcs'!I57,IF('Table 15'!$L$3="Girls",'15  calcs'!S57,IF('Table 15'!$L$3="All",'15  calcs'!AC57)))</f>
        <v>296</v>
      </c>
      <c r="J61" s="378">
        <f>IF($L$3="Boys",'15  calcs'!J57,IF('Table 15'!$L$3="Girls",'15  calcs'!T57,IF('Table 15'!$L$3="All",'15  calcs'!AD57)))</f>
        <v>349.7</v>
      </c>
      <c r="K61" s="378">
        <f>IF($L$3="Boys",'15  calcs'!K57,IF('Table 15'!$L$3="Girls",'15  calcs'!U57,IF('Table 15'!$L$3="All",'15  calcs'!AE57)))</f>
        <v>96.3</v>
      </c>
      <c r="L61" s="378">
        <f>IF($L$3="Boys",'15  calcs'!L57,IF('Table 15'!$L$3="Girls",'15  calcs'!V57,IF('Table 15'!$L$3="All",'15  calcs'!AF57)))</f>
        <v>60.5</v>
      </c>
      <c r="N61" s="662"/>
    </row>
    <row r="62" spans="1:14" ht="11.25" customHeight="1" x14ac:dyDescent="0.2">
      <c r="A62" s="127" t="s">
        <v>218</v>
      </c>
      <c r="B62" s="130" t="s">
        <v>219</v>
      </c>
      <c r="C62" s="379">
        <f>IF($L$3="Boys",'15  calcs'!C58,IF('Table 15'!$L$3="Girls",'15  calcs'!M58,IF('Table 15'!$L$3="All",'15  calcs'!W58)))</f>
        <v>6457</v>
      </c>
      <c r="D62" s="378">
        <f>IF($L$3="Boys",'15  calcs'!D58,IF('Table 15'!$L$3="Girls",'15  calcs'!N58,IF('Table 15'!$L$3="All",'15  calcs'!X58)))</f>
        <v>70.099999999999994</v>
      </c>
      <c r="E62" s="378">
        <f>IF($L$3="Boys",'15  calcs'!E58,IF('Table 15'!$L$3="Girls",'15  calcs'!O58,IF('Table 15'!$L$3="All",'15  calcs'!Y58)))</f>
        <v>61.2</v>
      </c>
      <c r="F62" s="378">
        <f>IF($L$3="Boys",'15  calcs'!F58,IF('Table 15'!$L$3="Girls",'15  calcs'!P58,IF('Table 15'!$L$3="All",'15  calcs'!Z58)))</f>
        <v>95.1</v>
      </c>
      <c r="G62" s="378">
        <f>IF($L$3="Boys",'15  calcs'!G58,IF('Table 15'!$L$3="Girls",'15  calcs'!Q58,IF('Table 15'!$L$3="All",'15  calcs'!AA58)))</f>
        <v>93.7</v>
      </c>
      <c r="H62" s="378">
        <f>IF($L$3="Boys",'15  calcs'!H58,IF('Table 15'!$L$3="Girls",'15  calcs'!R58,IF('Table 15'!$L$3="All",'15  calcs'!AB58)))</f>
        <v>98.3</v>
      </c>
      <c r="I62" s="378">
        <f>IF($L$3="Boys",'15  calcs'!I58,IF('Table 15'!$L$3="Girls",'15  calcs'!S58,IF('Table 15'!$L$3="All",'15  calcs'!AC58)))</f>
        <v>322.60000000000002</v>
      </c>
      <c r="J62" s="378">
        <f>IF($L$3="Boys",'15  calcs'!J58,IF('Table 15'!$L$3="Girls",'15  calcs'!T58,IF('Table 15'!$L$3="All",'15  calcs'!AD58)))</f>
        <v>390</v>
      </c>
      <c r="K62" s="378">
        <f>IF($L$3="Boys",'15  calcs'!K58,IF('Table 15'!$L$3="Girls",'15  calcs'!U58,IF('Table 15'!$L$3="All",'15  calcs'!AE58)))</f>
        <v>96.8</v>
      </c>
      <c r="L62" s="378">
        <f>IF($L$3="Boys",'15  calcs'!L58,IF('Table 15'!$L$3="Girls",'15  calcs'!V58,IF('Table 15'!$L$3="All",'15  calcs'!AF58)))</f>
        <v>63.6</v>
      </c>
      <c r="N62" s="662"/>
    </row>
    <row r="63" spans="1:14" ht="11.25" customHeight="1" x14ac:dyDescent="0.2">
      <c r="A63" s="127" t="s">
        <v>220</v>
      </c>
      <c r="B63" s="130" t="s">
        <v>221</v>
      </c>
      <c r="C63" s="379">
        <f>IF($L$3="Boys",'15  calcs'!C59,IF('Table 15'!$L$3="Girls",'15  calcs'!M59,IF('Table 15'!$L$3="All",'15  calcs'!W59)))</f>
        <v>3317</v>
      </c>
      <c r="D63" s="378">
        <f>IF($L$3="Boys",'15  calcs'!D59,IF('Table 15'!$L$3="Girls",'15  calcs'!N59,IF('Table 15'!$L$3="All",'15  calcs'!X59)))</f>
        <v>63.7</v>
      </c>
      <c r="E63" s="378">
        <f>IF($L$3="Boys",'15  calcs'!E59,IF('Table 15'!$L$3="Girls",'15  calcs'!O59,IF('Table 15'!$L$3="All",'15  calcs'!Y59)))</f>
        <v>54.4</v>
      </c>
      <c r="F63" s="378">
        <f>IF($L$3="Boys",'15  calcs'!F59,IF('Table 15'!$L$3="Girls",'15  calcs'!P59,IF('Table 15'!$L$3="All",'15  calcs'!Z59)))</f>
        <v>93.1</v>
      </c>
      <c r="G63" s="378">
        <f>IF($L$3="Boys",'15  calcs'!G59,IF('Table 15'!$L$3="Girls",'15  calcs'!Q59,IF('Table 15'!$L$3="All",'15  calcs'!AA59)))</f>
        <v>89.9</v>
      </c>
      <c r="H63" s="378">
        <f>IF($L$3="Boys",'15  calcs'!H59,IF('Table 15'!$L$3="Girls",'15  calcs'!R59,IF('Table 15'!$L$3="All",'15  calcs'!AB59)))</f>
        <v>98.3</v>
      </c>
      <c r="I63" s="378">
        <f>IF($L$3="Boys",'15  calcs'!I59,IF('Table 15'!$L$3="Girls",'15  calcs'!S59,IF('Table 15'!$L$3="All",'15  calcs'!AC59)))</f>
        <v>300.89999999999998</v>
      </c>
      <c r="J63" s="378">
        <f>IF($L$3="Boys",'15  calcs'!J59,IF('Table 15'!$L$3="Girls",'15  calcs'!T59,IF('Table 15'!$L$3="All",'15  calcs'!AD59)))</f>
        <v>358.7</v>
      </c>
      <c r="K63" s="378">
        <f>IF($L$3="Boys",'15  calcs'!K59,IF('Table 15'!$L$3="Girls",'15  calcs'!U59,IF('Table 15'!$L$3="All",'15  calcs'!AE59)))</f>
        <v>95.2</v>
      </c>
      <c r="L63" s="378">
        <f>IF($L$3="Boys",'15  calcs'!L59,IF('Table 15'!$L$3="Girls",'15  calcs'!V59,IF('Table 15'!$L$3="All",'15  calcs'!AF59)))</f>
        <v>57.4</v>
      </c>
      <c r="N63" s="662"/>
    </row>
    <row r="64" spans="1:14" ht="11.25" customHeight="1" x14ac:dyDescent="0.2">
      <c r="A64" s="127" t="s">
        <v>222</v>
      </c>
      <c r="B64" s="130" t="s">
        <v>223</v>
      </c>
      <c r="C64" s="379">
        <f>IF($L$3="Boys",'15  calcs'!C60,IF('Table 15'!$L$3="Girls",'15  calcs'!M60,IF('Table 15'!$L$3="All",'15  calcs'!W60)))</f>
        <v>5304</v>
      </c>
      <c r="D64" s="378">
        <f>IF($L$3="Boys",'15  calcs'!D60,IF('Table 15'!$L$3="Girls",'15  calcs'!N60,IF('Table 15'!$L$3="All",'15  calcs'!X60)))</f>
        <v>62.8</v>
      </c>
      <c r="E64" s="378">
        <f>IF($L$3="Boys",'15  calcs'!E60,IF('Table 15'!$L$3="Girls",'15  calcs'!O60,IF('Table 15'!$L$3="All",'15  calcs'!Y60)))</f>
        <v>53.1</v>
      </c>
      <c r="F64" s="378">
        <f>IF($L$3="Boys",'15  calcs'!F60,IF('Table 15'!$L$3="Girls",'15  calcs'!P60,IF('Table 15'!$L$3="All",'15  calcs'!Z60)))</f>
        <v>92.5</v>
      </c>
      <c r="G64" s="378">
        <f>IF($L$3="Boys",'15  calcs'!G60,IF('Table 15'!$L$3="Girls",'15  calcs'!Q60,IF('Table 15'!$L$3="All",'15  calcs'!AA60)))</f>
        <v>90.2</v>
      </c>
      <c r="H64" s="378">
        <f>IF($L$3="Boys",'15  calcs'!H60,IF('Table 15'!$L$3="Girls",'15  calcs'!R60,IF('Table 15'!$L$3="All",'15  calcs'!AB60)))</f>
        <v>97.7</v>
      </c>
      <c r="I64" s="378">
        <f>IF($L$3="Boys",'15  calcs'!I60,IF('Table 15'!$L$3="Girls",'15  calcs'!S60,IF('Table 15'!$L$3="All",'15  calcs'!AC60)))</f>
        <v>301.89999999999998</v>
      </c>
      <c r="J64" s="378">
        <f>IF($L$3="Boys",'15  calcs'!J60,IF('Table 15'!$L$3="Girls",'15  calcs'!T60,IF('Table 15'!$L$3="All",'15  calcs'!AD60)))</f>
        <v>355.6</v>
      </c>
      <c r="K64" s="378">
        <f>IF($L$3="Boys",'15  calcs'!K60,IF('Table 15'!$L$3="Girls",'15  calcs'!U60,IF('Table 15'!$L$3="All",'15  calcs'!AE60)))</f>
        <v>95.6</v>
      </c>
      <c r="L64" s="378">
        <f>IF($L$3="Boys",'15  calcs'!L60,IF('Table 15'!$L$3="Girls",'15  calcs'!V60,IF('Table 15'!$L$3="All",'15  calcs'!AF60)))</f>
        <v>54.8</v>
      </c>
      <c r="N64" s="662"/>
    </row>
    <row r="65" spans="1:14" ht="11.25" customHeight="1" x14ac:dyDescent="0.2">
      <c r="A65" s="127" t="s">
        <v>224</v>
      </c>
      <c r="B65" s="130" t="s">
        <v>225</v>
      </c>
      <c r="C65" s="379">
        <f>IF($L$3="Boys",'15  calcs'!C61,IF('Table 15'!$L$3="Girls",'15  calcs'!M61,IF('Table 15'!$L$3="All",'15  calcs'!W61)))</f>
        <v>3771</v>
      </c>
      <c r="D65" s="378">
        <f>IF($L$3="Boys",'15  calcs'!D61,IF('Table 15'!$L$3="Girls",'15  calcs'!N61,IF('Table 15'!$L$3="All",'15  calcs'!X61)))</f>
        <v>67.5</v>
      </c>
      <c r="E65" s="378">
        <f>IF($L$3="Boys",'15  calcs'!E61,IF('Table 15'!$L$3="Girls",'15  calcs'!O61,IF('Table 15'!$L$3="All",'15  calcs'!Y61)))</f>
        <v>56.6</v>
      </c>
      <c r="F65" s="378">
        <f>IF($L$3="Boys",'15  calcs'!F61,IF('Table 15'!$L$3="Girls",'15  calcs'!P61,IF('Table 15'!$L$3="All",'15  calcs'!Z61)))</f>
        <v>94.3</v>
      </c>
      <c r="G65" s="378">
        <f>IF($L$3="Boys",'15  calcs'!G61,IF('Table 15'!$L$3="Girls",'15  calcs'!Q61,IF('Table 15'!$L$3="All",'15  calcs'!AA61)))</f>
        <v>88.9</v>
      </c>
      <c r="H65" s="378">
        <f>IF($L$3="Boys",'15  calcs'!H61,IF('Table 15'!$L$3="Girls",'15  calcs'!R61,IF('Table 15'!$L$3="All",'15  calcs'!AB61)))</f>
        <v>98.4</v>
      </c>
      <c r="I65" s="378">
        <f>IF($L$3="Boys",'15  calcs'!I61,IF('Table 15'!$L$3="Girls",'15  calcs'!S61,IF('Table 15'!$L$3="All",'15  calcs'!AC61)))</f>
        <v>306.89999999999998</v>
      </c>
      <c r="J65" s="378">
        <f>IF($L$3="Boys",'15  calcs'!J61,IF('Table 15'!$L$3="Girls",'15  calcs'!T61,IF('Table 15'!$L$3="All",'15  calcs'!AD61)))</f>
        <v>364.2</v>
      </c>
      <c r="K65" s="378">
        <f>IF($L$3="Boys",'15  calcs'!K61,IF('Table 15'!$L$3="Girls",'15  calcs'!U61,IF('Table 15'!$L$3="All",'15  calcs'!AE61)))</f>
        <v>96.8</v>
      </c>
      <c r="L65" s="378">
        <f>IF($L$3="Boys",'15  calcs'!L61,IF('Table 15'!$L$3="Girls",'15  calcs'!V61,IF('Table 15'!$L$3="All",'15  calcs'!AF61)))</f>
        <v>58.5</v>
      </c>
      <c r="N65" s="662"/>
    </row>
    <row r="66" spans="1:14" ht="11.25" customHeight="1" x14ac:dyDescent="0.2">
      <c r="A66" s="127" t="s">
        <v>226</v>
      </c>
      <c r="B66" s="130" t="s">
        <v>227</v>
      </c>
      <c r="C66" s="379">
        <f>IF($L$3="Boys",'15  calcs'!C62,IF('Table 15'!$L$3="Girls",'15  calcs'!M62,IF('Table 15'!$L$3="All",'15  calcs'!W62)))</f>
        <v>1721</v>
      </c>
      <c r="D66" s="378">
        <f>IF($L$3="Boys",'15  calcs'!D62,IF('Table 15'!$L$3="Girls",'15  calcs'!N62,IF('Table 15'!$L$3="All",'15  calcs'!X62)))</f>
        <v>73.099999999999994</v>
      </c>
      <c r="E66" s="378">
        <f>IF($L$3="Boys",'15  calcs'!E62,IF('Table 15'!$L$3="Girls",'15  calcs'!O62,IF('Table 15'!$L$3="All",'15  calcs'!Y62)))</f>
        <v>62.7</v>
      </c>
      <c r="F66" s="378">
        <f>IF($L$3="Boys",'15  calcs'!F62,IF('Table 15'!$L$3="Girls",'15  calcs'!P62,IF('Table 15'!$L$3="All",'15  calcs'!Z62)))</f>
        <v>96.3</v>
      </c>
      <c r="G66" s="378">
        <f>IF($L$3="Boys",'15  calcs'!G62,IF('Table 15'!$L$3="Girls",'15  calcs'!Q62,IF('Table 15'!$L$3="All",'15  calcs'!AA62)))</f>
        <v>94.7</v>
      </c>
      <c r="H66" s="378">
        <f>IF($L$3="Boys",'15  calcs'!H62,IF('Table 15'!$L$3="Girls",'15  calcs'!R62,IF('Table 15'!$L$3="All",'15  calcs'!AB62)))</f>
        <v>98.7</v>
      </c>
      <c r="I66" s="378">
        <f>IF($L$3="Boys",'15  calcs'!I62,IF('Table 15'!$L$3="Girls",'15  calcs'!S62,IF('Table 15'!$L$3="All",'15  calcs'!AC62)))</f>
        <v>330.5</v>
      </c>
      <c r="J66" s="378">
        <f>IF($L$3="Boys",'15  calcs'!J62,IF('Table 15'!$L$3="Girls",'15  calcs'!T62,IF('Table 15'!$L$3="All",'15  calcs'!AD62)))</f>
        <v>408.4</v>
      </c>
      <c r="K66" s="378">
        <f>IF($L$3="Boys",'15  calcs'!K62,IF('Table 15'!$L$3="Girls",'15  calcs'!U62,IF('Table 15'!$L$3="All",'15  calcs'!AE62)))</f>
        <v>97.3</v>
      </c>
      <c r="L66" s="378">
        <f>IF($L$3="Boys",'15  calcs'!L62,IF('Table 15'!$L$3="Girls",'15  calcs'!V62,IF('Table 15'!$L$3="All",'15  calcs'!AF62)))</f>
        <v>63.7</v>
      </c>
      <c r="N66" s="662"/>
    </row>
    <row r="67" spans="1:14" s="32" customFormat="1" ht="11.25" customHeight="1" x14ac:dyDescent="0.2">
      <c r="C67" s="417"/>
      <c r="D67" s="378"/>
      <c r="E67" s="378"/>
      <c r="F67" s="378"/>
      <c r="G67" s="378"/>
      <c r="H67" s="378"/>
      <c r="I67" s="378"/>
      <c r="J67" s="378"/>
      <c r="K67" s="378"/>
      <c r="L67" s="378"/>
      <c r="N67" s="348"/>
    </row>
    <row r="68" spans="1:14" s="67" customFormat="1" ht="11.25" customHeight="1" x14ac:dyDescent="0.2">
      <c r="A68" s="66" t="s">
        <v>520</v>
      </c>
      <c r="B68" s="67" t="s">
        <v>228</v>
      </c>
      <c r="C68" s="416">
        <f>IF($L$3="Boys",'15  calcs'!C64,IF('Table 15'!$L$3="Girls",'15  calcs'!M64,IF('Table 15'!$L$3="All",'15  calcs'!W64)))</f>
        <v>48841</v>
      </c>
      <c r="D68" s="377">
        <f>IF($L$3="Boys",'15  calcs'!D64,IF('Table 15'!$L$3="Girls",'15  calcs'!N64,IF('Table 15'!$L$3="All",'15  calcs'!X64)))</f>
        <v>62.3</v>
      </c>
      <c r="E68" s="377">
        <f>IF($L$3="Boys",'15  calcs'!E64,IF('Table 15'!$L$3="Girls",'15  calcs'!O64,IF('Table 15'!$L$3="All",'15  calcs'!Y64)))</f>
        <v>53</v>
      </c>
      <c r="F68" s="377">
        <f>IF($L$3="Boys",'15  calcs'!F64,IF('Table 15'!$L$3="Girls",'15  calcs'!P64,IF('Table 15'!$L$3="All",'15  calcs'!Z64)))</f>
        <v>93.9</v>
      </c>
      <c r="G68" s="377">
        <f>IF($L$3="Boys",'15  calcs'!G64,IF('Table 15'!$L$3="Girls",'15  calcs'!Q64,IF('Table 15'!$L$3="All",'15  calcs'!AA64)))</f>
        <v>91.2</v>
      </c>
      <c r="H68" s="377">
        <f>IF($L$3="Boys",'15  calcs'!H64,IF('Table 15'!$L$3="Girls",'15  calcs'!R64,IF('Table 15'!$L$3="All",'15  calcs'!AB64)))</f>
        <v>98</v>
      </c>
      <c r="I68" s="377">
        <f>IF($L$3="Boys",'15  calcs'!I64,IF('Table 15'!$L$3="Girls",'15  calcs'!S64,IF('Table 15'!$L$3="All",'15  calcs'!AC64)))</f>
        <v>303.5</v>
      </c>
      <c r="J68" s="377">
        <f>IF($L$3="Boys",'15  calcs'!J64,IF('Table 15'!$L$3="Girls",'15  calcs'!T64,IF('Table 15'!$L$3="All",'15  calcs'!AD64)))</f>
        <v>354.5</v>
      </c>
      <c r="K68" s="377">
        <f>IF($L$3="Boys",'15  calcs'!K64,IF('Table 15'!$L$3="Girls",'15  calcs'!U64,IF('Table 15'!$L$3="All",'15  calcs'!AE64)))</f>
        <v>95.8</v>
      </c>
      <c r="L68" s="377">
        <f>IF($L$3="Boys",'15  calcs'!L64,IF('Table 15'!$L$3="Girls",'15  calcs'!V64,IF('Table 15'!$L$3="All",'15  calcs'!AF64)))</f>
        <v>55.7</v>
      </c>
      <c r="N68" s="662"/>
    </row>
    <row r="69" spans="1:14" ht="11.25" customHeight="1" x14ac:dyDescent="0.2">
      <c r="A69" s="127" t="s">
        <v>229</v>
      </c>
      <c r="B69" s="130" t="s">
        <v>230</v>
      </c>
      <c r="C69" s="379">
        <f>IF($L$3="Boys",'15  calcs'!C65,IF('Table 15'!$L$3="Girls",'15  calcs'!M65,IF('Table 15'!$L$3="All",'15  calcs'!W65)))</f>
        <v>2918</v>
      </c>
      <c r="D69" s="378">
        <f>IF($L$3="Boys",'15  calcs'!D65,IF('Table 15'!$L$3="Girls",'15  calcs'!N65,IF('Table 15'!$L$3="All",'15  calcs'!X65)))</f>
        <v>55.4</v>
      </c>
      <c r="E69" s="378">
        <f>IF($L$3="Boys",'15  calcs'!E65,IF('Table 15'!$L$3="Girls",'15  calcs'!O65,IF('Table 15'!$L$3="All",'15  calcs'!Y65)))</f>
        <v>46.2</v>
      </c>
      <c r="F69" s="378">
        <f>IF($L$3="Boys",'15  calcs'!F65,IF('Table 15'!$L$3="Girls",'15  calcs'!P65,IF('Table 15'!$L$3="All",'15  calcs'!Z65)))</f>
        <v>91.4</v>
      </c>
      <c r="G69" s="378">
        <f>IF($L$3="Boys",'15  calcs'!G65,IF('Table 15'!$L$3="Girls",'15  calcs'!Q65,IF('Table 15'!$L$3="All",'15  calcs'!AA65)))</f>
        <v>88.8</v>
      </c>
      <c r="H69" s="378">
        <f>IF($L$3="Boys",'15  calcs'!H65,IF('Table 15'!$L$3="Girls",'15  calcs'!R65,IF('Table 15'!$L$3="All",'15  calcs'!AB65)))</f>
        <v>97.5</v>
      </c>
      <c r="I69" s="378">
        <f>IF($L$3="Boys",'15  calcs'!I65,IF('Table 15'!$L$3="Girls",'15  calcs'!S65,IF('Table 15'!$L$3="All",'15  calcs'!AC65)))</f>
        <v>290.2</v>
      </c>
      <c r="J69" s="378">
        <f>IF($L$3="Boys",'15  calcs'!J65,IF('Table 15'!$L$3="Girls",'15  calcs'!T65,IF('Table 15'!$L$3="All",'15  calcs'!AD65)))</f>
        <v>329.9</v>
      </c>
      <c r="K69" s="378">
        <f>IF($L$3="Boys",'15  calcs'!K65,IF('Table 15'!$L$3="Girls",'15  calcs'!U65,IF('Table 15'!$L$3="All",'15  calcs'!AE65)))</f>
        <v>95.4</v>
      </c>
      <c r="L69" s="378">
        <f>IF($L$3="Boys",'15  calcs'!L65,IF('Table 15'!$L$3="Girls",'15  calcs'!V65,IF('Table 15'!$L$3="All",'15  calcs'!AF65)))</f>
        <v>49</v>
      </c>
      <c r="N69" s="662"/>
    </row>
    <row r="70" spans="1:14" ht="11.25" customHeight="1" x14ac:dyDescent="0.2">
      <c r="A70" s="127" t="s">
        <v>231</v>
      </c>
      <c r="B70" s="130" t="s">
        <v>232</v>
      </c>
      <c r="C70" s="379">
        <f>IF($L$3="Boys",'15  calcs'!C66,IF('Table 15'!$L$3="Girls",'15  calcs'!M66,IF('Table 15'!$L$3="All",'15  calcs'!W66)))</f>
        <v>8061</v>
      </c>
      <c r="D70" s="378">
        <f>IF($L$3="Boys",'15  calcs'!D66,IF('Table 15'!$L$3="Girls",'15  calcs'!N66,IF('Table 15'!$L$3="All",'15  calcs'!X66)))</f>
        <v>63.8</v>
      </c>
      <c r="E70" s="378">
        <f>IF($L$3="Boys",'15  calcs'!E66,IF('Table 15'!$L$3="Girls",'15  calcs'!O66,IF('Table 15'!$L$3="All",'15  calcs'!Y66)))</f>
        <v>54.5</v>
      </c>
      <c r="F70" s="378">
        <f>IF($L$3="Boys",'15  calcs'!F66,IF('Table 15'!$L$3="Girls",'15  calcs'!P66,IF('Table 15'!$L$3="All",'15  calcs'!Z66)))</f>
        <v>94.7</v>
      </c>
      <c r="G70" s="378">
        <f>IF($L$3="Boys",'15  calcs'!G66,IF('Table 15'!$L$3="Girls",'15  calcs'!Q66,IF('Table 15'!$L$3="All",'15  calcs'!AA66)))</f>
        <v>91.8</v>
      </c>
      <c r="H70" s="378">
        <f>IF($L$3="Boys",'15  calcs'!H66,IF('Table 15'!$L$3="Girls",'15  calcs'!R66,IF('Table 15'!$L$3="All",'15  calcs'!AB66)))</f>
        <v>98.5</v>
      </c>
      <c r="I70" s="378">
        <f>IF($L$3="Boys",'15  calcs'!I66,IF('Table 15'!$L$3="Girls",'15  calcs'!S66,IF('Table 15'!$L$3="All",'15  calcs'!AC66)))</f>
        <v>306.2</v>
      </c>
      <c r="J70" s="378">
        <f>IF($L$3="Boys",'15  calcs'!J66,IF('Table 15'!$L$3="Girls",'15  calcs'!T66,IF('Table 15'!$L$3="All",'15  calcs'!AD66)))</f>
        <v>355</v>
      </c>
      <c r="K70" s="378">
        <f>IF($L$3="Boys",'15  calcs'!K66,IF('Table 15'!$L$3="Girls",'15  calcs'!U66,IF('Table 15'!$L$3="All",'15  calcs'!AE66)))</f>
        <v>95.8</v>
      </c>
      <c r="L70" s="378">
        <f>IF($L$3="Boys",'15  calcs'!L66,IF('Table 15'!$L$3="Girls",'15  calcs'!V66,IF('Table 15'!$L$3="All",'15  calcs'!AF66)))</f>
        <v>57.5</v>
      </c>
      <c r="N70" s="662"/>
    </row>
    <row r="71" spans="1:14" ht="11.25" customHeight="1" x14ac:dyDescent="0.2">
      <c r="A71" s="127" t="s">
        <v>233</v>
      </c>
      <c r="B71" s="130" t="s">
        <v>234</v>
      </c>
      <c r="C71" s="379">
        <f>IF($L$3="Boys",'15  calcs'!C67,IF('Table 15'!$L$3="Girls",'15  calcs'!M67,IF('Table 15'!$L$3="All",'15  calcs'!W67)))</f>
        <v>3351</v>
      </c>
      <c r="D71" s="378">
        <f>IF($L$3="Boys",'15  calcs'!D67,IF('Table 15'!$L$3="Girls",'15  calcs'!N67,IF('Table 15'!$L$3="All",'15  calcs'!X67)))</f>
        <v>58.5</v>
      </c>
      <c r="E71" s="378">
        <f>IF($L$3="Boys",'15  calcs'!E67,IF('Table 15'!$L$3="Girls",'15  calcs'!O67,IF('Table 15'!$L$3="All",'15  calcs'!Y67)))</f>
        <v>49.5</v>
      </c>
      <c r="F71" s="378">
        <f>IF($L$3="Boys",'15  calcs'!F67,IF('Table 15'!$L$3="Girls",'15  calcs'!P67,IF('Table 15'!$L$3="All",'15  calcs'!Z67)))</f>
        <v>91.5</v>
      </c>
      <c r="G71" s="378">
        <f>IF($L$3="Boys",'15  calcs'!G67,IF('Table 15'!$L$3="Girls",'15  calcs'!Q67,IF('Table 15'!$L$3="All",'15  calcs'!AA67)))</f>
        <v>88.5</v>
      </c>
      <c r="H71" s="378">
        <f>IF($L$3="Boys",'15  calcs'!H67,IF('Table 15'!$L$3="Girls",'15  calcs'!R67,IF('Table 15'!$L$3="All",'15  calcs'!AB67)))</f>
        <v>96.1</v>
      </c>
      <c r="I71" s="378">
        <f>IF($L$3="Boys",'15  calcs'!I67,IF('Table 15'!$L$3="Girls",'15  calcs'!S67,IF('Table 15'!$L$3="All",'15  calcs'!AC67)))</f>
        <v>290.2</v>
      </c>
      <c r="J71" s="378">
        <f>IF($L$3="Boys",'15  calcs'!J67,IF('Table 15'!$L$3="Girls",'15  calcs'!T67,IF('Table 15'!$L$3="All",'15  calcs'!AD67)))</f>
        <v>334.2</v>
      </c>
      <c r="K71" s="378">
        <f>IF($L$3="Boys",'15  calcs'!K67,IF('Table 15'!$L$3="Girls",'15  calcs'!U67,IF('Table 15'!$L$3="All",'15  calcs'!AE67)))</f>
        <v>94</v>
      </c>
      <c r="L71" s="378">
        <f>IF($L$3="Boys",'15  calcs'!L67,IF('Table 15'!$L$3="Girls",'15  calcs'!V67,IF('Table 15'!$L$3="All",'15  calcs'!AF67)))</f>
        <v>52</v>
      </c>
      <c r="N71" s="662"/>
    </row>
    <row r="72" spans="1:14" ht="11.25" customHeight="1" x14ac:dyDescent="0.2">
      <c r="A72" s="127" t="s">
        <v>235</v>
      </c>
      <c r="B72" s="130" t="s">
        <v>236</v>
      </c>
      <c r="C72" s="379">
        <f>IF($L$3="Boys",'15  calcs'!C68,IF('Table 15'!$L$3="Girls",'15  calcs'!M68,IF('Table 15'!$L$3="All",'15  calcs'!W68)))</f>
        <v>7245</v>
      </c>
      <c r="D72" s="378">
        <f>IF($L$3="Boys",'15  calcs'!D68,IF('Table 15'!$L$3="Girls",'15  calcs'!N68,IF('Table 15'!$L$3="All",'15  calcs'!X68)))</f>
        <v>66.400000000000006</v>
      </c>
      <c r="E72" s="378">
        <f>IF($L$3="Boys",'15  calcs'!E68,IF('Table 15'!$L$3="Girls",'15  calcs'!O68,IF('Table 15'!$L$3="All",'15  calcs'!Y68)))</f>
        <v>56.1</v>
      </c>
      <c r="F72" s="378">
        <f>IF($L$3="Boys",'15  calcs'!F68,IF('Table 15'!$L$3="Girls",'15  calcs'!P68,IF('Table 15'!$L$3="All",'15  calcs'!Z68)))</f>
        <v>95.2</v>
      </c>
      <c r="G72" s="378">
        <f>IF($L$3="Boys",'15  calcs'!G68,IF('Table 15'!$L$3="Girls",'15  calcs'!Q68,IF('Table 15'!$L$3="All",'15  calcs'!AA68)))</f>
        <v>94</v>
      </c>
      <c r="H72" s="378">
        <f>IF($L$3="Boys",'15  calcs'!H68,IF('Table 15'!$L$3="Girls",'15  calcs'!R68,IF('Table 15'!$L$3="All",'15  calcs'!AB68)))</f>
        <v>98.6</v>
      </c>
      <c r="I72" s="378">
        <f>IF($L$3="Boys",'15  calcs'!I68,IF('Table 15'!$L$3="Girls",'15  calcs'!S68,IF('Table 15'!$L$3="All",'15  calcs'!AC68)))</f>
        <v>314.10000000000002</v>
      </c>
      <c r="J72" s="378">
        <f>IF($L$3="Boys",'15  calcs'!J68,IF('Table 15'!$L$3="Girls",'15  calcs'!T68,IF('Table 15'!$L$3="All",'15  calcs'!AD68)))</f>
        <v>361.3</v>
      </c>
      <c r="K72" s="378">
        <f>IF($L$3="Boys",'15  calcs'!K68,IF('Table 15'!$L$3="Girls",'15  calcs'!U68,IF('Table 15'!$L$3="All",'15  calcs'!AE68)))</f>
        <v>97.5</v>
      </c>
      <c r="L72" s="378">
        <f>IF($L$3="Boys",'15  calcs'!L68,IF('Table 15'!$L$3="Girls",'15  calcs'!V68,IF('Table 15'!$L$3="All",'15  calcs'!AF68)))</f>
        <v>58.5</v>
      </c>
      <c r="N72" s="662"/>
    </row>
    <row r="73" spans="1:14" ht="11.25" customHeight="1" x14ac:dyDescent="0.2">
      <c r="A73" s="127" t="s">
        <v>237</v>
      </c>
      <c r="B73" s="130" t="s">
        <v>238</v>
      </c>
      <c r="C73" s="379">
        <f>IF($L$3="Boys",'15  calcs'!C69,IF('Table 15'!$L$3="Girls",'15  calcs'!M69,IF('Table 15'!$L$3="All",'15  calcs'!W69)))</f>
        <v>8160</v>
      </c>
      <c r="D73" s="378">
        <f>IF($L$3="Boys",'15  calcs'!D69,IF('Table 15'!$L$3="Girls",'15  calcs'!N69,IF('Table 15'!$L$3="All",'15  calcs'!X69)))</f>
        <v>64.5</v>
      </c>
      <c r="E73" s="378">
        <f>IF($L$3="Boys",'15  calcs'!E69,IF('Table 15'!$L$3="Girls",'15  calcs'!O69,IF('Table 15'!$L$3="All",'15  calcs'!Y69)))</f>
        <v>54.8</v>
      </c>
      <c r="F73" s="378">
        <f>IF($L$3="Boys",'15  calcs'!F69,IF('Table 15'!$L$3="Girls",'15  calcs'!P69,IF('Table 15'!$L$3="All",'15  calcs'!Z69)))</f>
        <v>94.3</v>
      </c>
      <c r="G73" s="378">
        <f>IF($L$3="Boys",'15  calcs'!G69,IF('Table 15'!$L$3="Girls",'15  calcs'!Q69,IF('Table 15'!$L$3="All",'15  calcs'!AA69)))</f>
        <v>91.1</v>
      </c>
      <c r="H73" s="378">
        <f>IF($L$3="Boys",'15  calcs'!H69,IF('Table 15'!$L$3="Girls",'15  calcs'!R69,IF('Table 15'!$L$3="All",'15  calcs'!AB69)))</f>
        <v>97.8</v>
      </c>
      <c r="I73" s="378">
        <f>IF($L$3="Boys",'15  calcs'!I69,IF('Table 15'!$L$3="Girls",'15  calcs'!S69,IF('Table 15'!$L$3="All",'15  calcs'!AC69)))</f>
        <v>309.10000000000002</v>
      </c>
      <c r="J73" s="378">
        <f>IF($L$3="Boys",'15  calcs'!J69,IF('Table 15'!$L$3="Girls",'15  calcs'!T69,IF('Table 15'!$L$3="All",'15  calcs'!AD69)))</f>
        <v>368.1</v>
      </c>
      <c r="K73" s="378">
        <f>IF($L$3="Boys",'15  calcs'!K69,IF('Table 15'!$L$3="Girls",'15  calcs'!U69,IF('Table 15'!$L$3="All",'15  calcs'!AE69)))</f>
        <v>96.1</v>
      </c>
      <c r="L73" s="378">
        <f>IF($L$3="Boys",'15  calcs'!L69,IF('Table 15'!$L$3="Girls",'15  calcs'!V69,IF('Table 15'!$L$3="All",'15  calcs'!AF69)))</f>
        <v>56.9</v>
      </c>
      <c r="N73" s="662"/>
    </row>
    <row r="74" spans="1:14" ht="11.25" customHeight="1" x14ac:dyDescent="0.2">
      <c r="A74" s="127" t="s">
        <v>239</v>
      </c>
      <c r="B74" s="130" t="s">
        <v>240</v>
      </c>
      <c r="C74" s="379">
        <f>IF($L$3="Boys",'15  calcs'!C70,IF('Table 15'!$L$3="Girls",'15  calcs'!M70,IF('Table 15'!$L$3="All",'15  calcs'!W70)))</f>
        <v>7775</v>
      </c>
      <c r="D74" s="378">
        <f>IF($L$3="Boys",'15  calcs'!D70,IF('Table 15'!$L$3="Girls",'15  calcs'!N70,IF('Table 15'!$L$3="All",'15  calcs'!X70)))</f>
        <v>60</v>
      </c>
      <c r="E74" s="378">
        <f>IF($L$3="Boys",'15  calcs'!E70,IF('Table 15'!$L$3="Girls",'15  calcs'!O70,IF('Table 15'!$L$3="All",'15  calcs'!Y70)))</f>
        <v>51.3</v>
      </c>
      <c r="F74" s="378">
        <f>IF($L$3="Boys",'15  calcs'!F70,IF('Table 15'!$L$3="Girls",'15  calcs'!P70,IF('Table 15'!$L$3="All",'15  calcs'!Z70)))</f>
        <v>93.9</v>
      </c>
      <c r="G74" s="378">
        <f>IF($L$3="Boys",'15  calcs'!G70,IF('Table 15'!$L$3="Girls",'15  calcs'!Q70,IF('Table 15'!$L$3="All",'15  calcs'!AA70)))</f>
        <v>90.7</v>
      </c>
      <c r="H74" s="378">
        <f>IF($L$3="Boys",'15  calcs'!H70,IF('Table 15'!$L$3="Girls",'15  calcs'!R70,IF('Table 15'!$L$3="All",'15  calcs'!AB70)))</f>
        <v>98</v>
      </c>
      <c r="I74" s="378">
        <f>IF($L$3="Boys",'15  calcs'!I70,IF('Table 15'!$L$3="Girls",'15  calcs'!S70,IF('Table 15'!$L$3="All",'15  calcs'!AC70)))</f>
        <v>299.5</v>
      </c>
      <c r="J74" s="378">
        <f>IF($L$3="Boys",'15  calcs'!J70,IF('Table 15'!$L$3="Girls",'15  calcs'!T70,IF('Table 15'!$L$3="All",'15  calcs'!AD70)))</f>
        <v>354.1</v>
      </c>
      <c r="K74" s="378">
        <f>IF($L$3="Boys",'15  calcs'!K70,IF('Table 15'!$L$3="Girls",'15  calcs'!U70,IF('Table 15'!$L$3="All",'15  calcs'!AE70)))</f>
        <v>96.1</v>
      </c>
      <c r="L74" s="378">
        <f>IF($L$3="Boys",'15  calcs'!L70,IF('Table 15'!$L$3="Girls",'15  calcs'!V70,IF('Table 15'!$L$3="All",'15  calcs'!AF70)))</f>
        <v>54.2</v>
      </c>
      <c r="N74" s="662"/>
    </row>
    <row r="75" spans="1:14" ht="11.25" customHeight="1" x14ac:dyDescent="0.2">
      <c r="A75" s="127" t="s">
        <v>241</v>
      </c>
      <c r="B75" s="130" t="s">
        <v>242</v>
      </c>
      <c r="C75" s="379">
        <f>IF($L$3="Boys",'15  calcs'!C71,IF('Table 15'!$L$3="Girls",'15  calcs'!M71,IF('Table 15'!$L$3="All",'15  calcs'!W71)))</f>
        <v>2630</v>
      </c>
      <c r="D75" s="378">
        <f>IF($L$3="Boys",'15  calcs'!D71,IF('Table 15'!$L$3="Girls",'15  calcs'!N71,IF('Table 15'!$L$3="All",'15  calcs'!X71)))</f>
        <v>48.6</v>
      </c>
      <c r="E75" s="378">
        <f>IF($L$3="Boys",'15  calcs'!E71,IF('Table 15'!$L$3="Girls",'15  calcs'!O71,IF('Table 15'!$L$3="All",'15  calcs'!Y71)))</f>
        <v>41.5</v>
      </c>
      <c r="F75" s="378">
        <f>IF($L$3="Boys",'15  calcs'!F71,IF('Table 15'!$L$3="Girls",'15  calcs'!P71,IF('Table 15'!$L$3="All",'15  calcs'!Z71)))</f>
        <v>88.6</v>
      </c>
      <c r="G75" s="378">
        <f>IF($L$3="Boys",'15  calcs'!G71,IF('Table 15'!$L$3="Girls",'15  calcs'!Q71,IF('Table 15'!$L$3="All",'15  calcs'!AA71)))</f>
        <v>85.4</v>
      </c>
      <c r="H75" s="378" t="str">
        <f>IF($L$3="Boys",'15  calcs'!H71,IF('Table 15'!$L$3="Girls",'15  calcs'!R71,IF('Table 15'!$L$3="All",'15  calcs'!AB71)))</f>
        <v>x</v>
      </c>
      <c r="I75" s="378">
        <f>IF($L$3="Boys",'15  calcs'!I71,IF('Table 15'!$L$3="Girls",'15  calcs'!S71,IF('Table 15'!$L$3="All",'15  calcs'!AC71)))</f>
        <v>269.89999999999998</v>
      </c>
      <c r="J75" s="378">
        <f>IF($L$3="Boys",'15  calcs'!J71,IF('Table 15'!$L$3="Girls",'15  calcs'!T71,IF('Table 15'!$L$3="All",'15  calcs'!AD71)))</f>
        <v>313.2</v>
      </c>
      <c r="K75" s="378">
        <f>IF($L$3="Boys",'15  calcs'!K71,IF('Table 15'!$L$3="Girls",'15  calcs'!U71,IF('Table 15'!$L$3="All",'15  calcs'!AE71)))</f>
        <v>91.6</v>
      </c>
      <c r="L75" s="378">
        <f>IF($L$3="Boys",'15  calcs'!L71,IF('Table 15'!$L$3="Girls",'15  calcs'!V71,IF('Table 15'!$L$3="All",'15  calcs'!AF71)))</f>
        <v>44.6</v>
      </c>
      <c r="N75" s="662"/>
    </row>
    <row r="76" spans="1:14" ht="11.25" customHeight="1" x14ac:dyDescent="0.2">
      <c r="A76" s="127" t="s">
        <v>243</v>
      </c>
      <c r="B76" s="130" t="s">
        <v>244</v>
      </c>
      <c r="C76" s="379">
        <f>IF($L$3="Boys",'15  calcs'!C72,IF('Table 15'!$L$3="Girls",'15  calcs'!M72,IF('Table 15'!$L$3="All",'15  calcs'!W72)))</f>
        <v>8196</v>
      </c>
      <c r="D76" s="378">
        <f>IF($L$3="Boys",'15  calcs'!D72,IF('Table 15'!$L$3="Girls",'15  calcs'!N72,IF('Table 15'!$L$3="All",'15  calcs'!X72)))</f>
        <v>64.5</v>
      </c>
      <c r="E76" s="378">
        <f>IF($L$3="Boys",'15  calcs'!E72,IF('Table 15'!$L$3="Girls",'15  calcs'!O72,IF('Table 15'!$L$3="All",'15  calcs'!Y72)))</f>
        <v>55.4</v>
      </c>
      <c r="F76" s="378">
        <f>IF($L$3="Boys",'15  calcs'!F72,IF('Table 15'!$L$3="Girls",'15  calcs'!P72,IF('Table 15'!$L$3="All",'15  calcs'!Z72)))</f>
        <v>95.1</v>
      </c>
      <c r="G76" s="378">
        <f>IF($L$3="Boys",'15  calcs'!G72,IF('Table 15'!$L$3="Girls",'15  calcs'!Q72,IF('Table 15'!$L$3="All",'15  calcs'!AA72)))</f>
        <v>92.3</v>
      </c>
      <c r="H76" s="378">
        <f>IF($L$3="Boys",'15  calcs'!H72,IF('Table 15'!$L$3="Girls",'15  calcs'!R72,IF('Table 15'!$L$3="All",'15  calcs'!AB72)))</f>
        <v>98.5</v>
      </c>
      <c r="I76" s="378">
        <f>IF($L$3="Boys",'15  calcs'!I72,IF('Table 15'!$L$3="Girls",'15  calcs'!S72,IF('Table 15'!$L$3="All",'15  calcs'!AC72)))</f>
        <v>308.8</v>
      </c>
      <c r="J76" s="378">
        <f>IF($L$3="Boys",'15  calcs'!J72,IF('Table 15'!$L$3="Girls",'15  calcs'!T72,IF('Table 15'!$L$3="All",'15  calcs'!AD72)))</f>
        <v>364.3</v>
      </c>
      <c r="K76" s="378">
        <f>IF($L$3="Boys",'15  calcs'!K72,IF('Table 15'!$L$3="Girls",'15  calcs'!U72,IF('Table 15'!$L$3="All",'15  calcs'!AE72)))</f>
        <v>96</v>
      </c>
      <c r="L76" s="378">
        <f>IF($L$3="Boys",'15  calcs'!L72,IF('Table 15'!$L$3="Girls",'15  calcs'!V72,IF('Table 15'!$L$3="All",'15  calcs'!AF72)))</f>
        <v>58.3</v>
      </c>
      <c r="N76" s="662"/>
    </row>
    <row r="77" spans="1:14" ht="11.25" customHeight="1" x14ac:dyDescent="0.2">
      <c r="A77" s="127" t="s">
        <v>245</v>
      </c>
      <c r="B77" s="130" t="s">
        <v>246</v>
      </c>
      <c r="C77" s="379">
        <f>IF($L$3="Boys",'15  calcs'!C73,IF('Table 15'!$L$3="Girls",'15  calcs'!M73,IF('Table 15'!$L$3="All",'15  calcs'!W73)))</f>
        <v>505</v>
      </c>
      <c r="D77" s="378">
        <f>IF($L$3="Boys",'15  calcs'!D73,IF('Table 15'!$L$3="Girls",'15  calcs'!N73,IF('Table 15'!$L$3="All",'15  calcs'!X73)))</f>
        <v>75.599999999999994</v>
      </c>
      <c r="E77" s="378">
        <f>IF($L$3="Boys",'15  calcs'!E73,IF('Table 15'!$L$3="Girls",'15  calcs'!O73,IF('Table 15'!$L$3="All",'15  calcs'!Y73)))</f>
        <v>65.099999999999994</v>
      </c>
      <c r="F77" s="378">
        <f>IF($L$3="Boys",'15  calcs'!F73,IF('Table 15'!$L$3="Girls",'15  calcs'!P73,IF('Table 15'!$L$3="All",'15  calcs'!Z73)))</f>
        <v>97.2</v>
      </c>
      <c r="G77" s="378">
        <f>IF($L$3="Boys",'15  calcs'!G73,IF('Table 15'!$L$3="Girls",'15  calcs'!Q73,IF('Table 15'!$L$3="All",'15  calcs'!AA73)))</f>
        <v>96.8</v>
      </c>
      <c r="H77" s="378" t="str">
        <f>IF($L$3="Boys",'15  calcs'!H73,IF('Table 15'!$L$3="Girls",'15  calcs'!R73,IF('Table 15'!$L$3="All",'15  calcs'!AB73)))</f>
        <v>x</v>
      </c>
      <c r="I77" s="378">
        <f>IF($L$3="Boys",'15  calcs'!I73,IF('Table 15'!$L$3="Girls",'15  calcs'!S73,IF('Table 15'!$L$3="All",'15  calcs'!AC73)))</f>
        <v>327</v>
      </c>
      <c r="J77" s="378">
        <f>IF($L$3="Boys",'15  calcs'!J73,IF('Table 15'!$L$3="Girls",'15  calcs'!T73,IF('Table 15'!$L$3="All",'15  calcs'!AD73)))</f>
        <v>365.4</v>
      </c>
      <c r="K77" s="378">
        <f>IF($L$3="Boys",'15  calcs'!K73,IF('Table 15'!$L$3="Girls",'15  calcs'!U73,IF('Table 15'!$L$3="All",'15  calcs'!AE73)))</f>
        <v>99</v>
      </c>
      <c r="L77" s="378">
        <f>IF($L$3="Boys",'15  calcs'!L73,IF('Table 15'!$L$3="Girls",'15  calcs'!V73,IF('Table 15'!$L$3="All",'15  calcs'!AF73)))</f>
        <v>66.900000000000006</v>
      </c>
      <c r="N77" s="662"/>
    </row>
    <row r="78" spans="1:14" s="32" customFormat="1" ht="11.25" customHeight="1" x14ac:dyDescent="0.2">
      <c r="C78" s="417"/>
      <c r="D78" s="378"/>
      <c r="E78" s="378"/>
      <c r="F78" s="378"/>
      <c r="G78" s="378"/>
      <c r="H78" s="378"/>
      <c r="I78" s="378"/>
      <c r="J78" s="378"/>
      <c r="K78" s="378"/>
      <c r="L78" s="378"/>
      <c r="N78" s="348"/>
    </row>
    <row r="79" spans="1:14" s="67" customFormat="1" ht="11.25" customHeight="1" x14ac:dyDescent="0.2">
      <c r="A79" s="67" t="s">
        <v>521</v>
      </c>
      <c r="B79" s="67" t="s">
        <v>247</v>
      </c>
      <c r="C79" s="416">
        <f>IF($L$3="Boys",'15  calcs'!C75,IF('Table 15'!$L$3="Girls",'15  calcs'!M75,IF('Table 15'!$L$3="All",'15  calcs'!W75)))</f>
        <v>61495</v>
      </c>
      <c r="D79" s="377">
        <f>IF($L$3="Boys",'15  calcs'!D75,IF('Table 15'!$L$3="Girls",'15  calcs'!N75,IF('Table 15'!$L$3="All",'15  calcs'!X75)))</f>
        <v>63.8</v>
      </c>
      <c r="E79" s="377">
        <f>IF($L$3="Boys",'15  calcs'!E75,IF('Table 15'!$L$3="Girls",'15  calcs'!O75,IF('Table 15'!$L$3="All",'15  calcs'!Y75)))</f>
        <v>54.1</v>
      </c>
      <c r="F79" s="377">
        <f>IF($L$3="Boys",'15  calcs'!F75,IF('Table 15'!$L$3="Girls",'15  calcs'!P75,IF('Table 15'!$L$3="All",'15  calcs'!Z75)))</f>
        <v>94.3</v>
      </c>
      <c r="G79" s="377">
        <f>IF($L$3="Boys",'15  calcs'!G75,IF('Table 15'!$L$3="Girls",'15  calcs'!Q75,IF('Table 15'!$L$3="All",'15  calcs'!AA75)))</f>
        <v>91.3</v>
      </c>
      <c r="H79" s="377">
        <f>IF($L$3="Boys",'15  calcs'!H75,IF('Table 15'!$L$3="Girls",'15  calcs'!R75,IF('Table 15'!$L$3="All",'15  calcs'!AB75)))</f>
        <v>98.1</v>
      </c>
      <c r="I79" s="377">
        <f>IF($L$3="Boys",'15  calcs'!I75,IF('Table 15'!$L$3="Girls",'15  calcs'!S75,IF('Table 15'!$L$3="All",'15  calcs'!AC75)))</f>
        <v>307.3</v>
      </c>
      <c r="J79" s="377">
        <f>IF($L$3="Boys",'15  calcs'!J75,IF('Table 15'!$L$3="Girls",'15  calcs'!T75,IF('Table 15'!$L$3="All",'15  calcs'!AD75)))</f>
        <v>361.5</v>
      </c>
      <c r="K79" s="377">
        <f>IF($L$3="Boys",'15  calcs'!K75,IF('Table 15'!$L$3="Girls",'15  calcs'!U75,IF('Table 15'!$L$3="All",'15  calcs'!AE75)))</f>
        <v>95.9</v>
      </c>
      <c r="L79" s="377">
        <f>IF($L$3="Boys",'15  calcs'!L75,IF('Table 15'!$L$3="Girls",'15  calcs'!V75,IF('Table 15'!$L$3="All",'15  calcs'!AF75)))</f>
        <v>56.3</v>
      </c>
      <c r="N79" s="662"/>
    </row>
    <row r="80" spans="1:14" ht="11.25" customHeight="1" x14ac:dyDescent="0.2">
      <c r="A80" s="127" t="s">
        <v>248</v>
      </c>
      <c r="B80" s="130" t="s">
        <v>249</v>
      </c>
      <c r="C80" s="379">
        <f>IF($L$3="Boys",'15  calcs'!C76,IF('Table 15'!$L$3="Girls",'15  calcs'!M76,IF('Table 15'!$L$3="All",'15  calcs'!W76)))</f>
        <v>12259</v>
      </c>
      <c r="D80" s="378">
        <f>IF($L$3="Boys",'15  calcs'!D76,IF('Table 15'!$L$3="Girls",'15  calcs'!N76,IF('Table 15'!$L$3="All",'15  calcs'!X76)))</f>
        <v>64.2</v>
      </c>
      <c r="E80" s="378">
        <f>IF($L$3="Boys",'15  calcs'!E76,IF('Table 15'!$L$3="Girls",'15  calcs'!O76,IF('Table 15'!$L$3="All",'15  calcs'!Y76)))</f>
        <v>53.8</v>
      </c>
      <c r="F80" s="378">
        <f>IF($L$3="Boys",'15  calcs'!F76,IF('Table 15'!$L$3="Girls",'15  calcs'!P76,IF('Table 15'!$L$3="All",'15  calcs'!Z76)))</f>
        <v>94.5</v>
      </c>
      <c r="G80" s="378">
        <f>IF($L$3="Boys",'15  calcs'!G76,IF('Table 15'!$L$3="Girls",'15  calcs'!Q76,IF('Table 15'!$L$3="All",'15  calcs'!AA76)))</f>
        <v>91.3</v>
      </c>
      <c r="H80" s="378">
        <f>IF($L$3="Boys",'15  calcs'!H76,IF('Table 15'!$L$3="Girls",'15  calcs'!R76,IF('Table 15'!$L$3="All",'15  calcs'!AB76)))</f>
        <v>97.9</v>
      </c>
      <c r="I80" s="378">
        <f>IF($L$3="Boys",'15  calcs'!I76,IF('Table 15'!$L$3="Girls",'15  calcs'!S76,IF('Table 15'!$L$3="All",'15  calcs'!AC76)))</f>
        <v>310.2</v>
      </c>
      <c r="J80" s="378">
        <f>IF($L$3="Boys",'15  calcs'!J76,IF('Table 15'!$L$3="Girls",'15  calcs'!T76,IF('Table 15'!$L$3="All",'15  calcs'!AD76)))</f>
        <v>365.3</v>
      </c>
      <c r="K80" s="378">
        <f>IF($L$3="Boys",'15  calcs'!K76,IF('Table 15'!$L$3="Girls",'15  calcs'!U76,IF('Table 15'!$L$3="All",'15  calcs'!AE76)))</f>
        <v>96</v>
      </c>
      <c r="L80" s="378">
        <f>IF($L$3="Boys",'15  calcs'!L76,IF('Table 15'!$L$3="Girls",'15  calcs'!V76,IF('Table 15'!$L$3="All",'15  calcs'!AF76)))</f>
        <v>55.6</v>
      </c>
      <c r="N80" s="662"/>
    </row>
    <row r="81" spans="1:14" ht="11.25" customHeight="1" x14ac:dyDescent="0.2">
      <c r="A81" s="127" t="s">
        <v>250</v>
      </c>
      <c r="B81" s="130" t="s">
        <v>251</v>
      </c>
      <c r="C81" s="379">
        <f>IF($L$3="Boys",'15  calcs'!C77,IF('Table 15'!$L$3="Girls",'15  calcs'!M77,IF('Table 15'!$L$3="All",'15  calcs'!W77)))</f>
        <v>3401</v>
      </c>
      <c r="D81" s="378">
        <f>IF($L$3="Boys",'15  calcs'!D77,IF('Table 15'!$L$3="Girls",'15  calcs'!N77,IF('Table 15'!$L$3="All",'15  calcs'!X77)))</f>
        <v>60.7</v>
      </c>
      <c r="E81" s="378">
        <f>IF($L$3="Boys",'15  calcs'!E77,IF('Table 15'!$L$3="Girls",'15  calcs'!O77,IF('Table 15'!$L$3="All",'15  calcs'!Y77)))</f>
        <v>50.1</v>
      </c>
      <c r="F81" s="378">
        <f>IF($L$3="Boys",'15  calcs'!F77,IF('Table 15'!$L$3="Girls",'15  calcs'!P77,IF('Table 15'!$L$3="All",'15  calcs'!Z77)))</f>
        <v>93.9</v>
      </c>
      <c r="G81" s="378">
        <f>IF($L$3="Boys",'15  calcs'!G77,IF('Table 15'!$L$3="Girls",'15  calcs'!Q77,IF('Table 15'!$L$3="All",'15  calcs'!AA77)))</f>
        <v>88.4</v>
      </c>
      <c r="H81" s="378">
        <f>IF($L$3="Boys",'15  calcs'!H77,IF('Table 15'!$L$3="Girls",'15  calcs'!R77,IF('Table 15'!$L$3="All",'15  calcs'!AB77)))</f>
        <v>98.4</v>
      </c>
      <c r="I81" s="378">
        <f>IF($L$3="Boys",'15  calcs'!I77,IF('Table 15'!$L$3="Girls",'15  calcs'!S77,IF('Table 15'!$L$3="All",'15  calcs'!AC77)))</f>
        <v>301.2</v>
      </c>
      <c r="J81" s="378">
        <f>IF($L$3="Boys",'15  calcs'!J77,IF('Table 15'!$L$3="Girls",'15  calcs'!T77,IF('Table 15'!$L$3="All",'15  calcs'!AD77)))</f>
        <v>350</v>
      </c>
      <c r="K81" s="378">
        <f>IF($L$3="Boys",'15  calcs'!K77,IF('Table 15'!$L$3="Girls",'15  calcs'!U77,IF('Table 15'!$L$3="All",'15  calcs'!AE77)))</f>
        <v>93.4</v>
      </c>
      <c r="L81" s="378">
        <f>IF($L$3="Boys",'15  calcs'!L77,IF('Table 15'!$L$3="Girls",'15  calcs'!V77,IF('Table 15'!$L$3="All",'15  calcs'!AF77)))</f>
        <v>53.7</v>
      </c>
      <c r="N81" s="662"/>
    </row>
    <row r="82" spans="1:14" ht="11.25" customHeight="1" x14ac:dyDescent="0.2">
      <c r="A82" s="127" t="s">
        <v>252</v>
      </c>
      <c r="B82" s="130" t="s">
        <v>253</v>
      </c>
      <c r="C82" s="379">
        <f>IF($L$3="Boys",'15  calcs'!C78,IF('Table 15'!$L$3="Girls",'15  calcs'!M78,IF('Table 15'!$L$3="All",'15  calcs'!W78)))</f>
        <v>3635</v>
      </c>
      <c r="D82" s="378">
        <f>IF($L$3="Boys",'15  calcs'!D78,IF('Table 15'!$L$3="Girls",'15  calcs'!N78,IF('Table 15'!$L$3="All",'15  calcs'!X78)))</f>
        <v>61.2</v>
      </c>
      <c r="E82" s="378">
        <f>IF($L$3="Boys",'15  calcs'!E78,IF('Table 15'!$L$3="Girls",'15  calcs'!O78,IF('Table 15'!$L$3="All",'15  calcs'!Y78)))</f>
        <v>52.4</v>
      </c>
      <c r="F82" s="378">
        <f>IF($L$3="Boys",'15  calcs'!F78,IF('Table 15'!$L$3="Girls",'15  calcs'!P78,IF('Table 15'!$L$3="All",'15  calcs'!Z78)))</f>
        <v>95.2</v>
      </c>
      <c r="G82" s="378">
        <f>IF($L$3="Boys",'15  calcs'!G78,IF('Table 15'!$L$3="Girls",'15  calcs'!Q78,IF('Table 15'!$L$3="All",'15  calcs'!AA78)))</f>
        <v>92</v>
      </c>
      <c r="H82" s="378">
        <f>IF($L$3="Boys",'15  calcs'!H78,IF('Table 15'!$L$3="Girls",'15  calcs'!R78,IF('Table 15'!$L$3="All",'15  calcs'!AB78)))</f>
        <v>99</v>
      </c>
      <c r="I82" s="378">
        <f>IF($L$3="Boys",'15  calcs'!I78,IF('Table 15'!$L$3="Girls",'15  calcs'!S78,IF('Table 15'!$L$3="All",'15  calcs'!AC78)))</f>
        <v>304.10000000000002</v>
      </c>
      <c r="J82" s="378">
        <f>IF($L$3="Boys",'15  calcs'!J78,IF('Table 15'!$L$3="Girls",'15  calcs'!T78,IF('Table 15'!$L$3="All",'15  calcs'!AD78)))</f>
        <v>355.3</v>
      </c>
      <c r="K82" s="378">
        <f>IF($L$3="Boys",'15  calcs'!K78,IF('Table 15'!$L$3="Girls",'15  calcs'!U78,IF('Table 15'!$L$3="All",'15  calcs'!AE78)))</f>
        <v>96.4</v>
      </c>
      <c r="L82" s="378">
        <f>IF($L$3="Boys",'15  calcs'!L78,IF('Table 15'!$L$3="Girls",'15  calcs'!V78,IF('Table 15'!$L$3="All",'15  calcs'!AF78)))</f>
        <v>54.9</v>
      </c>
      <c r="N82" s="662"/>
    </row>
    <row r="83" spans="1:14" ht="11.25" customHeight="1" x14ac:dyDescent="0.2">
      <c r="A83" s="127" t="s">
        <v>460</v>
      </c>
      <c r="B83" s="130" t="s">
        <v>254</v>
      </c>
      <c r="C83" s="379">
        <f>IF($L$3="Boys",'15  calcs'!C79,IF('Table 15'!$L$3="Girls",'15  calcs'!M79,IF('Table 15'!$L$3="All",'15  calcs'!W79)))</f>
        <v>1862</v>
      </c>
      <c r="D83" s="378">
        <f>IF($L$3="Boys",'15  calcs'!D79,IF('Table 15'!$L$3="Girls",'15  calcs'!N79,IF('Table 15'!$L$3="All",'15  calcs'!X79)))</f>
        <v>64.3</v>
      </c>
      <c r="E83" s="378">
        <f>IF($L$3="Boys",'15  calcs'!E79,IF('Table 15'!$L$3="Girls",'15  calcs'!O79,IF('Table 15'!$L$3="All",'15  calcs'!Y79)))</f>
        <v>56.5</v>
      </c>
      <c r="F83" s="378">
        <f>IF($L$3="Boys",'15  calcs'!F79,IF('Table 15'!$L$3="Girls",'15  calcs'!P79,IF('Table 15'!$L$3="All",'15  calcs'!Z79)))</f>
        <v>94.4</v>
      </c>
      <c r="G83" s="378">
        <f>IF($L$3="Boys",'15  calcs'!G79,IF('Table 15'!$L$3="Girls",'15  calcs'!Q79,IF('Table 15'!$L$3="All",'15  calcs'!AA79)))</f>
        <v>91.8</v>
      </c>
      <c r="H83" s="378">
        <f>IF($L$3="Boys",'15  calcs'!H79,IF('Table 15'!$L$3="Girls",'15  calcs'!R79,IF('Table 15'!$L$3="All",'15  calcs'!AB79)))</f>
        <v>98.4</v>
      </c>
      <c r="I83" s="378">
        <f>IF($L$3="Boys",'15  calcs'!I79,IF('Table 15'!$L$3="Girls",'15  calcs'!S79,IF('Table 15'!$L$3="All",'15  calcs'!AC79)))</f>
        <v>308.60000000000002</v>
      </c>
      <c r="J83" s="378">
        <f>IF($L$3="Boys",'15  calcs'!J79,IF('Table 15'!$L$3="Girls",'15  calcs'!T79,IF('Table 15'!$L$3="All",'15  calcs'!AD79)))</f>
        <v>361.9</v>
      </c>
      <c r="K83" s="378">
        <f>IF($L$3="Boys",'15  calcs'!K79,IF('Table 15'!$L$3="Girls",'15  calcs'!U79,IF('Table 15'!$L$3="All",'15  calcs'!AE79)))</f>
        <v>95.3</v>
      </c>
      <c r="L83" s="378">
        <f>IF($L$3="Boys",'15  calcs'!L79,IF('Table 15'!$L$3="Girls",'15  calcs'!V79,IF('Table 15'!$L$3="All",'15  calcs'!AF79)))</f>
        <v>59.3</v>
      </c>
      <c r="N83" s="662"/>
    </row>
    <row r="84" spans="1:14" ht="11.25" customHeight="1" x14ac:dyDescent="0.2">
      <c r="A84" s="127" t="s">
        <v>255</v>
      </c>
      <c r="B84" s="130" t="s">
        <v>256</v>
      </c>
      <c r="C84" s="379">
        <f>IF($L$3="Boys",'15  calcs'!C80,IF('Table 15'!$L$3="Girls",'15  calcs'!M80,IF('Table 15'!$L$3="All",'15  calcs'!W80)))</f>
        <v>3493</v>
      </c>
      <c r="D84" s="378">
        <f>IF($L$3="Boys",'15  calcs'!D80,IF('Table 15'!$L$3="Girls",'15  calcs'!N80,IF('Table 15'!$L$3="All",'15  calcs'!X80)))</f>
        <v>55.8</v>
      </c>
      <c r="E84" s="378">
        <f>IF($L$3="Boys",'15  calcs'!E80,IF('Table 15'!$L$3="Girls",'15  calcs'!O80,IF('Table 15'!$L$3="All",'15  calcs'!Y80)))</f>
        <v>46.1</v>
      </c>
      <c r="F84" s="378">
        <f>IF($L$3="Boys",'15  calcs'!F80,IF('Table 15'!$L$3="Girls",'15  calcs'!P80,IF('Table 15'!$L$3="All",'15  calcs'!Z80)))</f>
        <v>93.6</v>
      </c>
      <c r="G84" s="378">
        <f>IF($L$3="Boys",'15  calcs'!G80,IF('Table 15'!$L$3="Girls",'15  calcs'!Q80,IF('Table 15'!$L$3="All",'15  calcs'!AA80)))</f>
        <v>89.7</v>
      </c>
      <c r="H84" s="378">
        <f>IF($L$3="Boys",'15  calcs'!H80,IF('Table 15'!$L$3="Girls",'15  calcs'!R80,IF('Table 15'!$L$3="All",'15  calcs'!AB80)))</f>
        <v>98.1</v>
      </c>
      <c r="I84" s="378">
        <f>IF($L$3="Boys",'15  calcs'!I80,IF('Table 15'!$L$3="Girls",'15  calcs'!S80,IF('Table 15'!$L$3="All",'15  calcs'!AC80)))</f>
        <v>289.10000000000002</v>
      </c>
      <c r="J84" s="378">
        <f>IF($L$3="Boys",'15  calcs'!J80,IF('Table 15'!$L$3="Girls",'15  calcs'!T80,IF('Table 15'!$L$3="All",'15  calcs'!AD80)))</f>
        <v>328.3</v>
      </c>
      <c r="K84" s="378">
        <f>IF($L$3="Boys",'15  calcs'!K80,IF('Table 15'!$L$3="Girls",'15  calcs'!U80,IF('Table 15'!$L$3="All",'15  calcs'!AE80)))</f>
        <v>96.9</v>
      </c>
      <c r="L84" s="378">
        <f>IF($L$3="Boys",'15  calcs'!L80,IF('Table 15'!$L$3="Girls",'15  calcs'!V80,IF('Table 15'!$L$3="All",'15  calcs'!AF80)))</f>
        <v>49.2</v>
      </c>
      <c r="N84" s="662"/>
    </row>
    <row r="85" spans="1:14" ht="11.25" customHeight="1" x14ac:dyDescent="0.2">
      <c r="A85" s="127" t="s">
        <v>257</v>
      </c>
      <c r="B85" s="130" t="s">
        <v>258</v>
      </c>
      <c r="C85" s="379">
        <f>IF($L$3="Boys",'15  calcs'!C81,IF('Table 15'!$L$3="Girls",'15  calcs'!M81,IF('Table 15'!$L$3="All",'15  calcs'!W81)))</f>
        <v>3055</v>
      </c>
      <c r="D85" s="378">
        <f>IF($L$3="Boys",'15  calcs'!D81,IF('Table 15'!$L$3="Girls",'15  calcs'!N81,IF('Table 15'!$L$3="All",'15  calcs'!X81)))</f>
        <v>66.2</v>
      </c>
      <c r="E85" s="378">
        <f>IF($L$3="Boys",'15  calcs'!E81,IF('Table 15'!$L$3="Girls",'15  calcs'!O81,IF('Table 15'!$L$3="All",'15  calcs'!Y81)))</f>
        <v>55.2</v>
      </c>
      <c r="F85" s="378">
        <f>IF($L$3="Boys",'15  calcs'!F81,IF('Table 15'!$L$3="Girls",'15  calcs'!P81,IF('Table 15'!$L$3="All",'15  calcs'!Z81)))</f>
        <v>96.3</v>
      </c>
      <c r="G85" s="378">
        <f>IF($L$3="Boys",'15  calcs'!G81,IF('Table 15'!$L$3="Girls",'15  calcs'!Q81,IF('Table 15'!$L$3="All",'15  calcs'!AA81)))</f>
        <v>94.3</v>
      </c>
      <c r="H85" s="378">
        <f>IF($L$3="Boys",'15  calcs'!H81,IF('Table 15'!$L$3="Girls",'15  calcs'!R81,IF('Table 15'!$L$3="All",'15  calcs'!AB81)))</f>
        <v>99</v>
      </c>
      <c r="I85" s="378">
        <f>IF($L$3="Boys",'15  calcs'!I81,IF('Table 15'!$L$3="Girls",'15  calcs'!S81,IF('Table 15'!$L$3="All",'15  calcs'!AC81)))</f>
        <v>314.5</v>
      </c>
      <c r="J85" s="378">
        <f>IF($L$3="Boys",'15  calcs'!J81,IF('Table 15'!$L$3="Girls",'15  calcs'!T81,IF('Table 15'!$L$3="All",'15  calcs'!AD81)))</f>
        <v>368.3</v>
      </c>
      <c r="K85" s="378">
        <f>IF($L$3="Boys",'15  calcs'!K81,IF('Table 15'!$L$3="Girls",'15  calcs'!U81,IF('Table 15'!$L$3="All",'15  calcs'!AE81)))</f>
        <v>98.1</v>
      </c>
      <c r="L85" s="378">
        <f>IF($L$3="Boys",'15  calcs'!L81,IF('Table 15'!$L$3="Girls",'15  calcs'!V81,IF('Table 15'!$L$3="All",'15  calcs'!AF81)))</f>
        <v>57.2</v>
      </c>
      <c r="N85" s="662"/>
    </row>
    <row r="86" spans="1:14" ht="11.25" customHeight="1" x14ac:dyDescent="0.2">
      <c r="A86" s="127" t="s">
        <v>259</v>
      </c>
      <c r="B86" s="130" t="s">
        <v>260</v>
      </c>
      <c r="C86" s="379">
        <f>IF($L$3="Boys",'15  calcs'!C82,IF('Table 15'!$L$3="Girls",'15  calcs'!M82,IF('Table 15'!$L$3="All",'15  calcs'!W82)))</f>
        <v>3063</v>
      </c>
      <c r="D86" s="378">
        <f>IF($L$3="Boys",'15  calcs'!D82,IF('Table 15'!$L$3="Girls",'15  calcs'!N82,IF('Table 15'!$L$3="All",'15  calcs'!X82)))</f>
        <v>70.2</v>
      </c>
      <c r="E86" s="378">
        <f>IF($L$3="Boys",'15  calcs'!E82,IF('Table 15'!$L$3="Girls",'15  calcs'!O82,IF('Table 15'!$L$3="All",'15  calcs'!Y82)))</f>
        <v>59.8</v>
      </c>
      <c r="F86" s="378">
        <f>IF($L$3="Boys",'15  calcs'!F82,IF('Table 15'!$L$3="Girls",'15  calcs'!P82,IF('Table 15'!$L$3="All",'15  calcs'!Z82)))</f>
        <v>96.5</v>
      </c>
      <c r="G86" s="378">
        <f>IF($L$3="Boys",'15  calcs'!G82,IF('Table 15'!$L$3="Girls",'15  calcs'!Q82,IF('Table 15'!$L$3="All",'15  calcs'!AA82)))</f>
        <v>94.6</v>
      </c>
      <c r="H86" s="378">
        <f>IF($L$3="Boys",'15  calcs'!H82,IF('Table 15'!$L$3="Girls",'15  calcs'!R82,IF('Table 15'!$L$3="All",'15  calcs'!AB82)))</f>
        <v>98.6</v>
      </c>
      <c r="I86" s="378">
        <f>IF($L$3="Boys",'15  calcs'!I82,IF('Table 15'!$L$3="Girls",'15  calcs'!S82,IF('Table 15'!$L$3="All",'15  calcs'!AC82)))</f>
        <v>319.5</v>
      </c>
      <c r="J86" s="378">
        <f>IF($L$3="Boys",'15  calcs'!J82,IF('Table 15'!$L$3="Girls",'15  calcs'!T82,IF('Table 15'!$L$3="All",'15  calcs'!AD82)))</f>
        <v>379.8</v>
      </c>
      <c r="K86" s="378">
        <f>IF($L$3="Boys",'15  calcs'!K82,IF('Table 15'!$L$3="Girls",'15  calcs'!U82,IF('Table 15'!$L$3="All",'15  calcs'!AE82)))</f>
        <v>97.5</v>
      </c>
      <c r="L86" s="378">
        <f>IF($L$3="Boys",'15  calcs'!L82,IF('Table 15'!$L$3="Girls",'15  calcs'!V82,IF('Table 15'!$L$3="All",'15  calcs'!AF82)))</f>
        <v>61.8</v>
      </c>
      <c r="N86" s="662"/>
    </row>
    <row r="87" spans="1:14" ht="11.25" customHeight="1" x14ac:dyDescent="0.2">
      <c r="A87" s="127" t="s">
        <v>261</v>
      </c>
      <c r="B87" s="130" t="s">
        <v>262</v>
      </c>
      <c r="C87" s="379">
        <f>IF($L$3="Boys",'15  calcs'!C83,IF('Table 15'!$L$3="Girls",'15  calcs'!M83,IF('Table 15'!$L$3="All",'15  calcs'!W83)))</f>
        <v>8967</v>
      </c>
      <c r="D87" s="378">
        <f>IF($L$3="Boys",'15  calcs'!D83,IF('Table 15'!$L$3="Girls",'15  calcs'!N83,IF('Table 15'!$L$3="All",'15  calcs'!X83)))</f>
        <v>64.900000000000006</v>
      </c>
      <c r="E87" s="378">
        <f>IF($L$3="Boys",'15  calcs'!E83,IF('Table 15'!$L$3="Girls",'15  calcs'!O83,IF('Table 15'!$L$3="All",'15  calcs'!Y83)))</f>
        <v>55.3</v>
      </c>
      <c r="F87" s="378">
        <f>IF($L$3="Boys",'15  calcs'!F83,IF('Table 15'!$L$3="Girls",'15  calcs'!P83,IF('Table 15'!$L$3="All",'15  calcs'!Z83)))</f>
        <v>94.7</v>
      </c>
      <c r="G87" s="378">
        <f>IF($L$3="Boys",'15  calcs'!G83,IF('Table 15'!$L$3="Girls",'15  calcs'!Q83,IF('Table 15'!$L$3="All",'15  calcs'!AA83)))</f>
        <v>92.8</v>
      </c>
      <c r="H87" s="378">
        <f>IF($L$3="Boys",'15  calcs'!H83,IF('Table 15'!$L$3="Girls",'15  calcs'!R83,IF('Table 15'!$L$3="All",'15  calcs'!AB83)))</f>
        <v>98</v>
      </c>
      <c r="I87" s="378">
        <f>IF($L$3="Boys",'15  calcs'!I83,IF('Table 15'!$L$3="Girls",'15  calcs'!S83,IF('Table 15'!$L$3="All",'15  calcs'!AC83)))</f>
        <v>308.89999999999998</v>
      </c>
      <c r="J87" s="378">
        <f>IF($L$3="Boys",'15  calcs'!J83,IF('Table 15'!$L$3="Girls",'15  calcs'!T83,IF('Table 15'!$L$3="All",'15  calcs'!AD83)))</f>
        <v>365.9</v>
      </c>
      <c r="K87" s="378">
        <f>IF($L$3="Boys",'15  calcs'!K83,IF('Table 15'!$L$3="Girls",'15  calcs'!U83,IF('Table 15'!$L$3="All",'15  calcs'!AE83)))</f>
        <v>96.9</v>
      </c>
      <c r="L87" s="378">
        <f>IF($L$3="Boys",'15  calcs'!L83,IF('Table 15'!$L$3="Girls",'15  calcs'!V83,IF('Table 15'!$L$3="All",'15  calcs'!AF83)))</f>
        <v>57.3</v>
      </c>
      <c r="N87" s="662"/>
    </row>
    <row r="88" spans="1:14" ht="11.25" customHeight="1" x14ac:dyDescent="0.2">
      <c r="A88" s="127" t="s">
        <v>263</v>
      </c>
      <c r="B88" s="130" t="s">
        <v>264</v>
      </c>
      <c r="C88" s="379">
        <f>IF($L$3="Boys",'15  calcs'!C84,IF('Table 15'!$L$3="Girls",'15  calcs'!M84,IF('Table 15'!$L$3="All",'15  calcs'!W84)))</f>
        <v>2394</v>
      </c>
      <c r="D88" s="378">
        <f>IF($L$3="Boys",'15  calcs'!D84,IF('Table 15'!$L$3="Girls",'15  calcs'!N84,IF('Table 15'!$L$3="All",'15  calcs'!X84)))</f>
        <v>54.6</v>
      </c>
      <c r="E88" s="378">
        <f>IF($L$3="Boys",'15  calcs'!E84,IF('Table 15'!$L$3="Girls",'15  calcs'!O84,IF('Table 15'!$L$3="All",'15  calcs'!Y84)))</f>
        <v>46.4</v>
      </c>
      <c r="F88" s="378">
        <f>IF($L$3="Boys",'15  calcs'!F84,IF('Table 15'!$L$3="Girls",'15  calcs'!P84,IF('Table 15'!$L$3="All",'15  calcs'!Z84)))</f>
        <v>91.2</v>
      </c>
      <c r="G88" s="378">
        <f>IF($L$3="Boys",'15  calcs'!G84,IF('Table 15'!$L$3="Girls",'15  calcs'!Q84,IF('Table 15'!$L$3="All",'15  calcs'!AA84)))</f>
        <v>88.5</v>
      </c>
      <c r="H88" s="378">
        <f>IF($L$3="Boys",'15  calcs'!H84,IF('Table 15'!$L$3="Girls",'15  calcs'!R84,IF('Table 15'!$L$3="All",'15  calcs'!AB84)))</f>
        <v>96.9</v>
      </c>
      <c r="I88" s="378">
        <f>IF($L$3="Boys",'15  calcs'!I84,IF('Table 15'!$L$3="Girls",'15  calcs'!S84,IF('Table 15'!$L$3="All",'15  calcs'!AC84)))</f>
        <v>280.3</v>
      </c>
      <c r="J88" s="378">
        <f>IF($L$3="Boys",'15  calcs'!J84,IF('Table 15'!$L$3="Girls",'15  calcs'!T84,IF('Table 15'!$L$3="All",'15  calcs'!AD84)))</f>
        <v>315.2</v>
      </c>
      <c r="K88" s="378">
        <f>IF($L$3="Boys",'15  calcs'!K84,IF('Table 15'!$L$3="Girls",'15  calcs'!U84,IF('Table 15'!$L$3="All",'15  calcs'!AE84)))</f>
        <v>95.2</v>
      </c>
      <c r="L88" s="378">
        <f>IF($L$3="Boys",'15  calcs'!L84,IF('Table 15'!$L$3="Girls",'15  calcs'!V84,IF('Table 15'!$L$3="All",'15  calcs'!AF84)))</f>
        <v>48.9</v>
      </c>
      <c r="N88" s="662"/>
    </row>
    <row r="89" spans="1:14" ht="11.25" customHeight="1" x14ac:dyDescent="0.2">
      <c r="A89" s="127" t="s">
        <v>265</v>
      </c>
      <c r="B89" s="130" t="s">
        <v>266</v>
      </c>
      <c r="C89" s="379">
        <f>IF($L$3="Boys",'15  calcs'!C85,IF('Table 15'!$L$3="Girls",'15  calcs'!M85,IF('Table 15'!$L$3="All",'15  calcs'!W85)))</f>
        <v>1998</v>
      </c>
      <c r="D89" s="378">
        <f>IF($L$3="Boys",'15  calcs'!D85,IF('Table 15'!$L$3="Girls",'15  calcs'!N85,IF('Table 15'!$L$3="All",'15  calcs'!X85)))</f>
        <v>61.8</v>
      </c>
      <c r="E89" s="378">
        <f>IF($L$3="Boys",'15  calcs'!E85,IF('Table 15'!$L$3="Girls",'15  calcs'!O85,IF('Table 15'!$L$3="All",'15  calcs'!Y85)))</f>
        <v>52.7</v>
      </c>
      <c r="F89" s="378">
        <f>IF($L$3="Boys",'15  calcs'!F85,IF('Table 15'!$L$3="Girls",'15  calcs'!P85,IF('Table 15'!$L$3="All",'15  calcs'!Z85)))</f>
        <v>94</v>
      </c>
      <c r="G89" s="378">
        <f>IF($L$3="Boys",'15  calcs'!G85,IF('Table 15'!$L$3="Girls",'15  calcs'!Q85,IF('Table 15'!$L$3="All",'15  calcs'!AA85)))</f>
        <v>92</v>
      </c>
      <c r="H89" s="378">
        <f>IF($L$3="Boys",'15  calcs'!H85,IF('Table 15'!$L$3="Girls",'15  calcs'!R85,IF('Table 15'!$L$3="All",'15  calcs'!AB85)))</f>
        <v>98.8</v>
      </c>
      <c r="I89" s="378">
        <f>IF($L$3="Boys",'15  calcs'!I85,IF('Table 15'!$L$3="Girls",'15  calcs'!S85,IF('Table 15'!$L$3="All",'15  calcs'!AC85)))</f>
        <v>306.39999999999998</v>
      </c>
      <c r="J89" s="378">
        <f>IF($L$3="Boys",'15  calcs'!J85,IF('Table 15'!$L$3="Girls",'15  calcs'!T85,IF('Table 15'!$L$3="All",'15  calcs'!AD85)))</f>
        <v>361.7</v>
      </c>
      <c r="K89" s="378">
        <f>IF($L$3="Boys",'15  calcs'!K85,IF('Table 15'!$L$3="Girls",'15  calcs'!U85,IF('Table 15'!$L$3="All",'15  calcs'!AE85)))</f>
        <v>97.5</v>
      </c>
      <c r="L89" s="378">
        <f>IF($L$3="Boys",'15  calcs'!L85,IF('Table 15'!$L$3="Girls",'15  calcs'!V85,IF('Table 15'!$L$3="All",'15  calcs'!AF85)))</f>
        <v>55.3</v>
      </c>
      <c r="N89" s="662"/>
    </row>
    <row r="90" spans="1:14" ht="11.25" customHeight="1" x14ac:dyDescent="0.2">
      <c r="A90" s="127" t="s">
        <v>267</v>
      </c>
      <c r="B90" s="130" t="s">
        <v>268</v>
      </c>
      <c r="C90" s="379">
        <f>IF($L$3="Boys",'15  calcs'!C86,IF('Table 15'!$L$3="Girls",'15  calcs'!M86,IF('Table 15'!$L$3="All",'15  calcs'!W86)))</f>
        <v>3276</v>
      </c>
      <c r="D90" s="378">
        <f>IF($L$3="Boys",'15  calcs'!D86,IF('Table 15'!$L$3="Girls",'15  calcs'!N86,IF('Table 15'!$L$3="All",'15  calcs'!X86)))</f>
        <v>58.8</v>
      </c>
      <c r="E90" s="378">
        <f>IF($L$3="Boys",'15  calcs'!E86,IF('Table 15'!$L$3="Girls",'15  calcs'!O86,IF('Table 15'!$L$3="All",'15  calcs'!Y86)))</f>
        <v>50.2</v>
      </c>
      <c r="F90" s="378">
        <f>IF($L$3="Boys",'15  calcs'!F86,IF('Table 15'!$L$3="Girls",'15  calcs'!P86,IF('Table 15'!$L$3="All",'15  calcs'!Z86)))</f>
        <v>92.7</v>
      </c>
      <c r="G90" s="378">
        <f>IF($L$3="Boys",'15  calcs'!G86,IF('Table 15'!$L$3="Girls",'15  calcs'!Q86,IF('Table 15'!$L$3="All",'15  calcs'!AA86)))</f>
        <v>89.4</v>
      </c>
      <c r="H90" s="378">
        <f>IF($L$3="Boys",'15  calcs'!H86,IF('Table 15'!$L$3="Girls",'15  calcs'!R86,IF('Table 15'!$L$3="All",'15  calcs'!AB86)))</f>
        <v>98.1</v>
      </c>
      <c r="I90" s="378">
        <f>IF($L$3="Boys",'15  calcs'!I86,IF('Table 15'!$L$3="Girls",'15  calcs'!S86,IF('Table 15'!$L$3="All",'15  calcs'!AC86)))</f>
        <v>297.7</v>
      </c>
      <c r="J90" s="378">
        <f>IF($L$3="Boys",'15  calcs'!J86,IF('Table 15'!$L$3="Girls",'15  calcs'!T86,IF('Table 15'!$L$3="All",'15  calcs'!AD86)))</f>
        <v>352.1</v>
      </c>
      <c r="K90" s="378">
        <f>IF($L$3="Boys",'15  calcs'!K86,IF('Table 15'!$L$3="Girls",'15  calcs'!U86,IF('Table 15'!$L$3="All",'15  calcs'!AE86)))</f>
        <v>95.6</v>
      </c>
      <c r="L90" s="378">
        <f>IF($L$3="Boys",'15  calcs'!L86,IF('Table 15'!$L$3="Girls",'15  calcs'!V86,IF('Table 15'!$L$3="All",'15  calcs'!AF86)))</f>
        <v>52.2</v>
      </c>
      <c r="N90" s="662"/>
    </row>
    <row r="91" spans="1:14" ht="11.25" customHeight="1" x14ac:dyDescent="0.2">
      <c r="A91" s="127" t="s">
        <v>269</v>
      </c>
      <c r="B91" s="130" t="s">
        <v>270</v>
      </c>
      <c r="C91" s="379">
        <f>IF($L$3="Boys",'15  calcs'!C87,IF('Table 15'!$L$3="Girls",'15  calcs'!M87,IF('Table 15'!$L$3="All",'15  calcs'!W87)))</f>
        <v>5811</v>
      </c>
      <c r="D91" s="378">
        <f>IF($L$3="Boys",'15  calcs'!D87,IF('Table 15'!$L$3="Girls",'15  calcs'!N87,IF('Table 15'!$L$3="All",'15  calcs'!X87)))</f>
        <v>68.8</v>
      </c>
      <c r="E91" s="378">
        <f>IF($L$3="Boys",'15  calcs'!E87,IF('Table 15'!$L$3="Girls",'15  calcs'!O87,IF('Table 15'!$L$3="All",'15  calcs'!Y87)))</f>
        <v>59.8</v>
      </c>
      <c r="F91" s="378">
        <f>IF($L$3="Boys",'15  calcs'!F87,IF('Table 15'!$L$3="Girls",'15  calcs'!P87,IF('Table 15'!$L$3="All",'15  calcs'!Z87)))</f>
        <v>95.3</v>
      </c>
      <c r="G91" s="378">
        <f>IF($L$3="Boys",'15  calcs'!G87,IF('Table 15'!$L$3="Girls",'15  calcs'!Q87,IF('Table 15'!$L$3="All",'15  calcs'!AA87)))</f>
        <v>92.3</v>
      </c>
      <c r="H91" s="378">
        <f>IF($L$3="Boys",'15  calcs'!H87,IF('Table 15'!$L$3="Girls",'15  calcs'!R87,IF('Table 15'!$L$3="All",'15  calcs'!AB87)))</f>
        <v>98.1</v>
      </c>
      <c r="I91" s="378">
        <f>IF($L$3="Boys",'15  calcs'!I87,IF('Table 15'!$L$3="Girls",'15  calcs'!S87,IF('Table 15'!$L$3="All",'15  calcs'!AC87)))</f>
        <v>321.2</v>
      </c>
      <c r="J91" s="378">
        <f>IF($L$3="Boys",'15  calcs'!J87,IF('Table 15'!$L$3="Girls",'15  calcs'!T87,IF('Table 15'!$L$3="All",'15  calcs'!AD87)))</f>
        <v>391</v>
      </c>
      <c r="K91" s="378">
        <f>IF($L$3="Boys",'15  calcs'!K87,IF('Table 15'!$L$3="Girls",'15  calcs'!U87,IF('Table 15'!$L$3="All",'15  calcs'!AE87)))</f>
        <v>96.1</v>
      </c>
      <c r="L91" s="378">
        <f>IF($L$3="Boys",'15  calcs'!L87,IF('Table 15'!$L$3="Girls",'15  calcs'!V87,IF('Table 15'!$L$3="All",'15  calcs'!AF87)))</f>
        <v>61.5</v>
      </c>
      <c r="N91" s="662"/>
    </row>
    <row r="92" spans="1:14" ht="11.25" customHeight="1" x14ac:dyDescent="0.2">
      <c r="A92" s="127" t="s">
        <v>271</v>
      </c>
      <c r="B92" s="130" t="s">
        <v>272</v>
      </c>
      <c r="C92" s="379">
        <f>IF($L$3="Boys",'15  calcs'!C88,IF('Table 15'!$L$3="Girls",'15  calcs'!M88,IF('Table 15'!$L$3="All",'15  calcs'!W88)))</f>
        <v>2570</v>
      </c>
      <c r="D92" s="378">
        <f>IF($L$3="Boys",'15  calcs'!D88,IF('Table 15'!$L$3="Girls",'15  calcs'!N88,IF('Table 15'!$L$3="All",'15  calcs'!X88)))</f>
        <v>60.1</v>
      </c>
      <c r="E92" s="378">
        <f>IF($L$3="Boys",'15  calcs'!E88,IF('Table 15'!$L$3="Girls",'15  calcs'!O88,IF('Table 15'!$L$3="All",'15  calcs'!Y88)))</f>
        <v>48.6</v>
      </c>
      <c r="F92" s="378">
        <f>IF($L$3="Boys",'15  calcs'!F88,IF('Table 15'!$L$3="Girls",'15  calcs'!P88,IF('Table 15'!$L$3="All",'15  calcs'!Z88)))</f>
        <v>89.2</v>
      </c>
      <c r="G92" s="378">
        <f>IF($L$3="Boys",'15  calcs'!G88,IF('Table 15'!$L$3="Girls",'15  calcs'!Q88,IF('Table 15'!$L$3="All",'15  calcs'!AA88)))</f>
        <v>82.2</v>
      </c>
      <c r="H92" s="378">
        <f>IF($L$3="Boys",'15  calcs'!H88,IF('Table 15'!$L$3="Girls",'15  calcs'!R88,IF('Table 15'!$L$3="All",'15  calcs'!AB88)))</f>
        <v>96.3</v>
      </c>
      <c r="I92" s="378">
        <f>IF($L$3="Boys",'15  calcs'!I88,IF('Table 15'!$L$3="Girls",'15  calcs'!S88,IF('Table 15'!$L$3="All",'15  calcs'!AC88)))</f>
        <v>285.7</v>
      </c>
      <c r="J92" s="378">
        <f>IF($L$3="Boys",'15  calcs'!J88,IF('Table 15'!$L$3="Girls",'15  calcs'!T88,IF('Table 15'!$L$3="All",'15  calcs'!AD88)))</f>
        <v>331.9</v>
      </c>
      <c r="K92" s="378">
        <f>IF($L$3="Boys",'15  calcs'!K88,IF('Table 15'!$L$3="Girls",'15  calcs'!U88,IF('Table 15'!$L$3="All",'15  calcs'!AE88)))</f>
        <v>87.3</v>
      </c>
      <c r="L92" s="378">
        <f>IF($L$3="Boys",'15  calcs'!L88,IF('Table 15'!$L$3="Girls",'15  calcs'!V88,IF('Table 15'!$L$3="All",'15  calcs'!AF88)))</f>
        <v>50.5</v>
      </c>
      <c r="N92" s="662"/>
    </row>
    <row r="93" spans="1:14" ht="11.25" customHeight="1" x14ac:dyDescent="0.2">
      <c r="A93" s="127" t="s">
        <v>273</v>
      </c>
      <c r="B93" s="130" t="s">
        <v>274</v>
      </c>
      <c r="C93" s="379">
        <f>IF($L$3="Boys",'15  calcs'!C89,IF('Table 15'!$L$3="Girls",'15  calcs'!M89,IF('Table 15'!$L$3="All",'15  calcs'!W89)))</f>
        <v>5711</v>
      </c>
      <c r="D93" s="378">
        <f>IF($L$3="Boys",'15  calcs'!D89,IF('Table 15'!$L$3="Girls",'15  calcs'!N89,IF('Table 15'!$L$3="All",'15  calcs'!X89)))</f>
        <v>69.3</v>
      </c>
      <c r="E93" s="378">
        <f>IF($L$3="Boys",'15  calcs'!E89,IF('Table 15'!$L$3="Girls",'15  calcs'!O89,IF('Table 15'!$L$3="All",'15  calcs'!Y89)))</f>
        <v>60</v>
      </c>
      <c r="F93" s="378">
        <f>IF($L$3="Boys",'15  calcs'!F89,IF('Table 15'!$L$3="Girls",'15  calcs'!P89,IF('Table 15'!$L$3="All",'15  calcs'!Z89)))</f>
        <v>94.8</v>
      </c>
      <c r="G93" s="378">
        <f>IF($L$3="Boys",'15  calcs'!G89,IF('Table 15'!$L$3="Girls",'15  calcs'!Q89,IF('Table 15'!$L$3="All",'15  calcs'!AA89)))</f>
        <v>92.7</v>
      </c>
      <c r="H93" s="378">
        <f>IF($L$3="Boys",'15  calcs'!H89,IF('Table 15'!$L$3="Girls",'15  calcs'!R89,IF('Table 15'!$L$3="All",'15  calcs'!AB89)))</f>
        <v>97.7</v>
      </c>
      <c r="I93" s="378">
        <f>IF($L$3="Boys",'15  calcs'!I89,IF('Table 15'!$L$3="Girls",'15  calcs'!S89,IF('Table 15'!$L$3="All",'15  calcs'!AC89)))</f>
        <v>317</v>
      </c>
      <c r="J93" s="378">
        <f>IF($L$3="Boys",'15  calcs'!J89,IF('Table 15'!$L$3="Girls",'15  calcs'!T89,IF('Table 15'!$L$3="All",'15  calcs'!AD89)))</f>
        <v>372.1</v>
      </c>
      <c r="K93" s="378">
        <f>IF($L$3="Boys",'15  calcs'!K89,IF('Table 15'!$L$3="Girls",'15  calcs'!U89,IF('Table 15'!$L$3="All",'15  calcs'!AE89)))</f>
        <v>96.1</v>
      </c>
      <c r="L93" s="378">
        <f>IF($L$3="Boys",'15  calcs'!L89,IF('Table 15'!$L$3="Girls",'15  calcs'!V89,IF('Table 15'!$L$3="All",'15  calcs'!AF89)))</f>
        <v>61.4</v>
      </c>
      <c r="N93" s="662"/>
    </row>
    <row r="94" spans="1:14" s="32" customFormat="1" ht="11.25" customHeight="1" x14ac:dyDescent="0.2">
      <c r="C94" s="417"/>
      <c r="D94" s="378"/>
      <c r="E94" s="378"/>
      <c r="F94" s="378"/>
      <c r="G94" s="378"/>
      <c r="H94" s="378"/>
      <c r="I94" s="378"/>
      <c r="J94" s="378"/>
      <c r="K94" s="378"/>
      <c r="L94" s="378"/>
      <c r="N94" s="348"/>
    </row>
    <row r="95" spans="1:14" s="67" customFormat="1" ht="11.25" customHeight="1" x14ac:dyDescent="0.2">
      <c r="A95" s="67" t="s">
        <v>522</v>
      </c>
      <c r="B95" s="67" t="s">
        <v>275</v>
      </c>
      <c r="C95" s="416">
        <f>IF($L$3="Boys",'15  calcs'!C91,IF('Table 15'!$L$3="Girls",'15  calcs'!M91,IF('Table 15'!$L$3="All",'15  calcs'!W91)))</f>
        <v>62866</v>
      </c>
      <c r="D95" s="377">
        <f>IF($L$3="Boys",'15  calcs'!D91,IF('Table 15'!$L$3="Girls",'15  calcs'!N91,IF('Table 15'!$L$3="All",'15  calcs'!X91)))</f>
        <v>66.099999999999994</v>
      </c>
      <c r="E95" s="377">
        <f>IF($L$3="Boys",'15  calcs'!E91,IF('Table 15'!$L$3="Girls",'15  calcs'!O91,IF('Table 15'!$L$3="All",'15  calcs'!Y91)))</f>
        <v>57.3</v>
      </c>
      <c r="F95" s="377">
        <f>IF($L$3="Boys",'15  calcs'!F91,IF('Table 15'!$L$3="Girls",'15  calcs'!P91,IF('Table 15'!$L$3="All",'15  calcs'!Z91)))</f>
        <v>94.6</v>
      </c>
      <c r="G95" s="377">
        <f>IF($L$3="Boys",'15  calcs'!G91,IF('Table 15'!$L$3="Girls",'15  calcs'!Q91,IF('Table 15'!$L$3="All",'15  calcs'!AA91)))</f>
        <v>92.3</v>
      </c>
      <c r="H95" s="377">
        <f>IF($L$3="Boys",'15  calcs'!H91,IF('Table 15'!$L$3="Girls",'15  calcs'!R91,IF('Table 15'!$L$3="All",'15  calcs'!AB91)))</f>
        <v>98.2</v>
      </c>
      <c r="I95" s="377">
        <f>IF($L$3="Boys",'15  calcs'!I91,IF('Table 15'!$L$3="Girls",'15  calcs'!S91,IF('Table 15'!$L$3="All",'15  calcs'!AC91)))</f>
        <v>313</v>
      </c>
      <c r="J95" s="377">
        <f>IF($L$3="Boys",'15  calcs'!J91,IF('Table 15'!$L$3="Girls",'15  calcs'!T91,IF('Table 15'!$L$3="All",'15  calcs'!AD91)))</f>
        <v>372.9</v>
      </c>
      <c r="K95" s="377">
        <f>IF($L$3="Boys",'15  calcs'!K91,IF('Table 15'!$L$3="Girls",'15  calcs'!U91,IF('Table 15'!$L$3="All",'15  calcs'!AE91)))</f>
        <v>96.1</v>
      </c>
      <c r="L95" s="377">
        <f>IF($L$3="Boys",'15  calcs'!L91,IF('Table 15'!$L$3="Girls",'15  calcs'!V91,IF('Table 15'!$L$3="All",'15  calcs'!AF91)))</f>
        <v>59.7</v>
      </c>
      <c r="N95" s="662"/>
    </row>
    <row r="96" spans="1:14" ht="11.25" customHeight="1" x14ac:dyDescent="0.2">
      <c r="A96" s="127" t="s">
        <v>276</v>
      </c>
      <c r="B96" s="130" t="s">
        <v>277</v>
      </c>
      <c r="C96" s="379">
        <f>IF($L$3="Boys",'15  calcs'!C92,IF('Table 15'!$L$3="Girls",'15  calcs'!M92,IF('Table 15'!$L$3="All",'15  calcs'!W92)))</f>
        <v>1894</v>
      </c>
      <c r="D96" s="378">
        <f>IF($L$3="Boys",'15  calcs'!D92,IF('Table 15'!$L$3="Girls",'15  calcs'!N92,IF('Table 15'!$L$3="All",'15  calcs'!X92)))</f>
        <v>64.8</v>
      </c>
      <c r="E96" s="378">
        <f>IF($L$3="Boys",'15  calcs'!E92,IF('Table 15'!$L$3="Girls",'15  calcs'!O92,IF('Table 15'!$L$3="All",'15  calcs'!Y92)))</f>
        <v>51.1</v>
      </c>
      <c r="F96" s="378">
        <f>IF($L$3="Boys",'15  calcs'!F92,IF('Table 15'!$L$3="Girls",'15  calcs'!P92,IF('Table 15'!$L$3="All",'15  calcs'!Z92)))</f>
        <v>95.9</v>
      </c>
      <c r="G96" s="378">
        <f>IF($L$3="Boys",'15  calcs'!G92,IF('Table 15'!$L$3="Girls",'15  calcs'!Q92,IF('Table 15'!$L$3="All",'15  calcs'!AA92)))</f>
        <v>95.1</v>
      </c>
      <c r="H96" s="378">
        <f>IF($L$3="Boys",'15  calcs'!H92,IF('Table 15'!$L$3="Girls",'15  calcs'!R92,IF('Table 15'!$L$3="All",'15  calcs'!AB92)))</f>
        <v>98.4</v>
      </c>
      <c r="I96" s="378">
        <f>IF($L$3="Boys",'15  calcs'!I92,IF('Table 15'!$L$3="Girls",'15  calcs'!S92,IF('Table 15'!$L$3="All",'15  calcs'!AC92)))</f>
        <v>310.5</v>
      </c>
      <c r="J96" s="378">
        <f>IF($L$3="Boys",'15  calcs'!J92,IF('Table 15'!$L$3="Girls",'15  calcs'!T92,IF('Table 15'!$L$3="All",'15  calcs'!AD92)))</f>
        <v>379.2</v>
      </c>
      <c r="K96" s="378">
        <f>IF($L$3="Boys",'15  calcs'!K92,IF('Table 15'!$L$3="Girls",'15  calcs'!U92,IF('Table 15'!$L$3="All",'15  calcs'!AE92)))</f>
        <v>97.2</v>
      </c>
      <c r="L96" s="378">
        <f>IF($L$3="Boys",'15  calcs'!L92,IF('Table 15'!$L$3="Girls",'15  calcs'!V92,IF('Table 15'!$L$3="All",'15  calcs'!AF92)))</f>
        <v>53.1</v>
      </c>
      <c r="N96" s="662"/>
    </row>
    <row r="97" spans="1:14" ht="11.25" customHeight="1" x14ac:dyDescent="0.2">
      <c r="A97" s="127" t="s">
        <v>278</v>
      </c>
      <c r="B97" s="130" t="s">
        <v>279</v>
      </c>
      <c r="C97" s="379">
        <f>IF($L$3="Boys",'15  calcs'!C93,IF('Table 15'!$L$3="Girls",'15  calcs'!M93,IF('Table 15'!$L$3="All",'15  calcs'!W93)))</f>
        <v>5804</v>
      </c>
      <c r="D97" s="378">
        <f>IF($L$3="Boys",'15  calcs'!D93,IF('Table 15'!$L$3="Girls",'15  calcs'!N93,IF('Table 15'!$L$3="All",'15  calcs'!X93)))</f>
        <v>65.599999999999994</v>
      </c>
      <c r="E97" s="378">
        <f>IF($L$3="Boys",'15  calcs'!E93,IF('Table 15'!$L$3="Girls",'15  calcs'!O93,IF('Table 15'!$L$3="All",'15  calcs'!Y93)))</f>
        <v>58</v>
      </c>
      <c r="F97" s="378">
        <f>IF($L$3="Boys",'15  calcs'!F93,IF('Table 15'!$L$3="Girls",'15  calcs'!P93,IF('Table 15'!$L$3="All",'15  calcs'!Z93)))</f>
        <v>93.5</v>
      </c>
      <c r="G97" s="378">
        <f>IF($L$3="Boys",'15  calcs'!G93,IF('Table 15'!$L$3="Girls",'15  calcs'!Q93,IF('Table 15'!$L$3="All",'15  calcs'!AA93)))</f>
        <v>92</v>
      </c>
      <c r="H97" s="378">
        <f>IF($L$3="Boys",'15  calcs'!H93,IF('Table 15'!$L$3="Girls",'15  calcs'!R93,IF('Table 15'!$L$3="All",'15  calcs'!AB93)))</f>
        <v>97.8</v>
      </c>
      <c r="I97" s="378">
        <f>IF($L$3="Boys",'15  calcs'!I93,IF('Table 15'!$L$3="Girls",'15  calcs'!S93,IF('Table 15'!$L$3="All",'15  calcs'!AC93)))</f>
        <v>311.3</v>
      </c>
      <c r="J97" s="378">
        <f>IF($L$3="Boys",'15  calcs'!J93,IF('Table 15'!$L$3="Girls",'15  calcs'!T93,IF('Table 15'!$L$3="All",'15  calcs'!AD93)))</f>
        <v>368.5</v>
      </c>
      <c r="K97" s="378">
        <f>IF($L$3="Boys",'15  calcs'!K93,IF('Table 15'!$L$3="Girls",'15  calcs'!U93,IF('Table 15'!$L$3="All",'15  calcs'!AE93)))</f>
        <v>95.6</v>
      </c>
      <c r="L97" s="378">
        <f>IF($L$3="Boys",'15  calcs'!L93,IF('Table 15'!$L$3="Girls",'15  calcs'!V93,IF('Table 15'!$L$3="All",'15  calcs'!AF93)))</f>
        <v>60.5</v>
      </c>
      <c r="N97" s="662"/>
    </row>
    <row r="98" spans="1:14" ht="11.25" customHeight="1" x14ac:dyDescent="0.2">
      <c r="A98" s="127" t="s">
        <v>280</v>
      </c>
      <c r="B98" s="130" t="s">
        <v>281</v>
      </c>
      <c r="C98" s="379">
        <f>IF($L$3="Boys",'15  calcs'!C94,IF('Table 15'!$L$3="Girls",'15  calcs'!M94,IF('Table 15'!$L$3="All",'15  calcs'!W94)))</f>
        <v>2720</v>
      </c>
      <c r="D98" s="378">
        <f>IF($L$3="Boys",'15  calcs'!D94,IF('Table 15'!$L$3="Girls",'15  calcs'!N94,IF('Table 15'!$L$3="All",'15  calcs'!X94)))</f>
        <v>65.8</v>
      </c>
      <c r="E98" s="378">
        <f>IF($L$3="Boys",'15  calcs'!E94,IF('Table 15'!$L$3="Girls",'15  calcs'!O94,IF('Table 15'!$L$3="All",'15  calcs'!Y94)))</f>
        <v>57.2</v>
      </c>
      <c r="F98" s="378">
        <f>IF($L$3="Boys",'15  calcs'!F94,IF('Table 15'!$L$3="Girls",'15  calcs'!P94,IF('Table 15'!$L$3="All",'15  calcs'!Z94)))</f>
        <v>94.2</v>
      </c>
      <c r="G98" s="378">
        <f>IF($L$3="Boys",'15  calcs'!G94,IF('Table 15'!$L$3="Girls",'15  calcs'!Q94,IF('Table 15'!$L$3="All",'15  calcs'!AA94)))</f>
        <v>92.2</v>
      </c>
      <c r="H98" s="378">
        <f>IF($L$3="Boys",'15  calcs'!H94,IF('Table 15'!$L$3="Girls",'15  calcs'!R94,IF('Table 15'!$L$3="All",'15  calcs'!AB94)))</f>
        <v>97.6</v>
      </c>
      <c r="I98" s="378">
        <f>IF($L$3="Boys",'15  calcs'!I94,IF('Table 15'!$L$3="Girls",'15  calcs'!S94,IF('Table 15'!$L$3="All",'15  calcs'!AC94)))</f>
        <v>310.7</v>
      </c>
      <c r="J98" s="378">
        <f>IF($L$3="Boys",'15  calcs'!J94,IF('Table 15'!$L$3="Girls",'15  calcs'!T94,IF('Table 15'!$L$3="All",'15  calcs'!AD94)))</f>
        <v>385</v>
      </c>
      <c r="K98" s="378">
        <f>IF($L$3="Boys",'15  calcs'!K94,IF('Table 15'!$L$3="Girls",'15  calcs'!U94,IF('Table 15'!$L$3="All",'15  calcs'!AE94)))</f>
        <v>96.2</v>
      </c>
      <c r="L98" s="378">
        <f>IF($L$3="Boys",'15  calcs'!L94,IF('Table 15'!$L$3="Girls",'15  calcs'!V94,IF('Table 15'!$L$3="All",'15  calcs'!AF94)))</f>
        <v>60.1</v>
      </c>
      <c r="N98" s="662"/>
    </row>
    <row r="99" spans="1:14" ht="11.25" customHeight="1" x14ac:dyDescent="0.2">
      <c r="A99" s="127" t="s">
        <v>282</v>
      </c>
      <c r="B99" s="130" t="s">
        <v>283</v>
      </c>
      <c r="C99" s="379">
        <f>IF($L$3="Boys",'15  calcs'!C95,IF('Table 15'!$L$3="Girls",'15  calcs'!M95,IF('Table 15'!$L$3="All",'15  calcs'!W95)))</f>
        <v>15259</v>
      </c>
      <c r="D99" s="378">
        <f>IF($L$3="Boys",'15  calcs'!D95,IF('Table 15'!$L$3="Girls",'15  calcs'!N95,IF('Table 15'!$L$3="All",'15  calcs'!X95)))</f>
        <v>66.400000000000006</v>
      </c>
      <c r="E99" s="378">
        <f>IF($L$3="Boys",'15  calcs'!E95,IF('Table 15'!$L$3="Girls",'15  calcs'!O95,IF('Table 15'!$L$3="All",'15  calcs'!Y95)))</f>
        <v>57.6</v>
      </c>
      <c r="F99" s="378">
        <f>IF($L$3="Boys",'15  calcs'!F95,IF('Table 15'!$L$3="Girls",'15  calcs'!P95,IF('Table 15'!$L$3="All",'15  calcs'!Z95)))</f>
        <v>94.2</v>
      </c>
      <c r="G99" s="378">
        <f>IF($L$3="Boys",'15  calcs'!G95,IF('Table 15'!$L$3="Girls",'15  calcs'!Q95,IF('Table 15'!$L$3="All",'15  calcs'!AA95)))</f>
        <v>91.8</v>
      </c>
      <c r="H99" s="378">
        <f>IF($L$3="Boys",'15  calcs'!H95,IF('Table 15'!$L$3="Girls",'15  calcs'!R95,IF('Table 15'!$L$3="All",'15  calcs'!AB95)))</f>
        <v>98.2</v>
      </c>
      <c r="I99" s="378">
        <f>IF($L$3="Boys",'15  calcs'!I95,IF('Table 15'!$L$3="Girls",'15  calcs'!S95,IF('Table 15'!$L$3="All",'15  calcs'!AC95)))</f>
        <v>312.5</v>
      </c>
      <c r="J99" s="378">
        <f>IF($L$3="Boys",'15  calcs'!J95,IF('Table 15'!$L$3="Girls",'15  calcs'!T95,IF('Table 15'!$L$3="All",'15  calcs'!AD95)))</f>
        <v>369.4</v>
      </c>
      <c r="K99" s="378">
        <f>IF($L$3="Boys",'15  calcs'!K95,IF('Table 15'!$L$3="Girls",'15  calcs'!U95,IF('Table 15'!$L$3="All",'15  calcs'!AE95)))</f>
        <v>95.9</v>
      </c>
      <c r="L99" s="378">
        <f>IF($L$3="Boys",'15  calcs'!L95,IF('Table 15'!$L$3="Girls",'15  calcs'!V95,IF('Table 15'!$L$3="All",'15  calcs'!AF95)))</f>
        <v>60.3</v>
      </c>
      <c r="N99" s="662"/>
    </row>
    <row r="100" spans="1:14" ht="11.25" customHeight="1" x14ac:dyDescent="0.2">
      <c r="A100" s="127" t="s">
        <v>284</v>
      </c>
      <c r="B100" s="130" t="s">
        <v>285</v>
      </c>
      <c r="C100" s="379">
        <f>IF($L$3="Boys",'15  calcs'!C96,IF('Table 15'!$L$3="Girls",'15  calcs'!M96,IF('Table 15'!$L$3="All",'15  calcs'!W96)))</f>
        <v>12829</v>
      </c>
      <c r="D100" s="378">
        <f>IF($L$3="Boys",'15  calcs'!D96,IF('Table 15'!$L$3="Girls",'15  calcs'!N96,IF('Table 15'!$L$3="All",'15  calcs'!X96)))</f>
        <v>73</v>
      </c>
      <c r="E100" s="378">
        <f>IF($L$3="Boys",'15  calcs'!E96,IF('Table 15'!$L$3="Girls",'15  calcs'!O96,IF('Table 15'!$L$3="All",'15  calcs'!Y96)))</f>
        <v>64.400000000000006</v>
      </c>
      <c r="F100" s="378">
        <f>IF($L$3="Boys",'15  calcs'!F96,IF('Table 15'!$L$3="Girls",'15  calcs'!P96,IF('Table 15'!$L$3="All",'15  calcs'!Z96)))</f>
        <v>95.9</v>
      </c>
      <c r="G100" s="378">
        <f>IF($L$3="Boys",'15  calcs'!G96,IF('Table 15'!$L$3="Girls",'15  calcs'!Q96,IF('Table 15'!$L$3="All",'15  calcs'!AA96)))</f>
        <v>93.6</v>
      </c>
      <c r="H100" s="378">
        <f>IF($L$3="Boys",'15  calcs'!H96,IF('Table 15'!$L$3="Girls",'15  calcs'!R96,IF('Table 15'!$L$3="All",'15  calcs'!AB96)))</f>
        <v>98.5</v>
      </c>
      <c r="I100" s="378">
        <f>IF($L$3="Boys",'15  calcs'!I96,IF('Table 15'!$L$3="Girls",'15  calcs'!S96,IF('Table 15'!$L$3="All",'15  calcs'!AC96)))</f>
        <v>329.5</v>
      </c>
      <c r="J100" s="378">
        <f>IF($L$3="Boys",'15  calcs'!J96,IF('Table 15'!$L$3="Girls",'15  calcs'!T96,IF('Table 15'!$L$3="All",'15  calcs'!AD96)))</f>
        <v>390.2</v>
      </c>
      <c r="K100" s="378">
        <f>IF($L$3="Boys",'15  calcs'!K96,IF('Table 15'!$L$3="Girls",'15  calcs'!U96,IF('Table 15'!$L$3="All",'15  calcs'!AE96)))</f>
        <v>96.7</v>
      </c>
      <c r="L100" s="378">
        <f>IF($L$3="Boys",'15  calcs'!L96,IF('Table 15'!$L$3="Girls",'15  calcs'!V96,IF('Table 15'!$L$3="All",'15  calcs'!AF96)))</f>
        <v>66.3</v>
      </c>
      <c r="N100" s="662"/>
    </row>
    <row r="101" spans="1:14" ht="11.25" customHeight="1" x14ac:dyDescent="0.2">
      <c r="A101" s="127" t="s">
        <v>286</v>
      </c>
      <c r="B101" s="130" t="s">
        <v>287</v>
      </c>
      <c r="C101" s="379">
        <f>IF($L$3="Boys",'15  calcs'!C97,IF('Table 15'!$L$3="Girls",'15  calcs'!M97,IF('Table 15'!$L$3="All",'15  calcs'!W97)))</f>
        <v>2482</v>
      </c>
      <c r="D101" s="378">
        <f>IF($L$3="Boys",'15  calcs'!D97,IF('Table 15'!$L$3="Girls",'15  calcs'!N97,IF('Table 15'!$L$3="All",'15  calcs'!X97)))</f>
        <v>59.7</v>
      </c>
      <c r="E101" s="378">
        <f>IF($L$3="Boys",'15  calcs'!E97,IF('Table 15'!$L$3="Girls",'15  calcs'!O97,IF('Table 15'!$L$3="All",'15  calcs'!Y97)))</f>
        <v>52.3</v>
      </c>
      <c r="F101" s="378">
        <f>IF($L$3="Boys",'15  calcs'!F97,IF('Table 15'!$L$3="Girls",'15  calcs'!P97,IF('Table 15'!$L$3="All",'15  calcs'!Z97)))</f>
        <v>94</v>
      </c>
      <c r="G101" s="378">
        <f>IF($L$3="Boys",'15  calcs'!G97,IF('Table 15'!$L$3="Girls",'15  calcs'!Q97,IF('Table 15'!$L$3="All",'15  calcs'!AA97)))</f>
        <v>90.7</v>
      </c>
      <c r="H101" s="378">
        <f>IF($L$3="Boys",'15  calcs'!H97,IF('Table 15'!$L$3="Girls",'15  calcs'!R97,IF('Table 15'!$L$3="All",'15  calcs'!AB97)))</f>
        <v>97.9</v>
      </c>
      <c r="I101" s="378">
        <f>IF($L$3="Boys",'15  calcs'!I97,IF('Table 15'!$L$3="Girls",'15  calcs'!S97,IF('Table 15'!$L$3="All",'15  calcs'!AC97)))</f>
        <v>300.60000000000002</v>
      </c>
      <c r="J101" s="378">
        <f>IF($L$3="Boys",'15  calcs'!J97,IF('Table 15'!$L$3="Girls",'15  calcs'!T97,IF('Table 15'!$L$3="All",'15  calcs'!AD97)))</f>
        <v>355.4</v>
      </c>
      <c r="K101" s="378">
        <f>IF($L$3="Boys",'15  calcs'!K97,IF('Table 15'!$L$3="Girls",'15  calcs'!U97,IF('Table 15'!$L$3="All",'15  calcs'!AE97)))</f>
        <v>96.2</v>
      </c>
      <c r="L101" s="378">
        <f>IF($L$3="Boys",'15  calcs'!L97,IF('Table 15'!$L$3="Girls",'15  calcs'!V97,IF('Table 15'!$L$3="All",'15  calcs'!AF97)))</f>
        <v>54.6</v>
      </c>
      <c r="N101" s="662"/>
    </row>
    <row r="102" spans="1:14" ht="11.25" customHeight="1" x14ac:dyDescent="0.2">
      <c r="A102" s="127" t="s">
        <v>288</v>
      </c>
      <c r="B102" s="130" t="s">
        <v>289</v>
      </c>
      <c r="C102" s="379">
        <f>IF($L$3="Boys",'15  calcs'!C98,IF('Table 15'!$L$3="Girls",'15  calcs'!M98,IF('Table 15'!$L$3="All",'15  calcs'!W98)))</f>
        <v>8313</v>
      </c>
      <c r="D102" s="378">
        <f>IF($L$3="Boys",'15  calcs'!D98,IF('Table 15'!$L$3="Girls",'15  calcs'!N98,IF('Table 15'!$L$3="All",'15  calcs'!X98)))</f>
        <v>63.4</v>
      </c>
      <c r="E102" s="378">
        <f>IF($L$3="Boys",'15  calcs'!E98,IF('Table 15'!$L$3="Girls",'15  calcs'!O98,IF('Table 15'!$L$3="All",'15  calcs'!Y98)))</f>
        <v>53.8</v>
      </c>
      <c r="F102" s="378">
        <f>IF($L$3="Boys",'15  calcs'!F98,IF('Table 15'!$L$3="Girls",'15  calcs'!P98,IF('Table 15'!$L$3="All",'15  calcs'!Z98)))</f>
        <v>94.7</v>
      </c>
      <c r="G102" s="378">
        <f>IF($L$3="Boys",'15  calcs'!G98,IF('Table 15'!$L$3="Girls",'15  calcs'!Q98,IF('Table 15'!$L$3="All",'15  calcs'!AA98)))</f>
        <v>92.2</v>
      </c>
      <c r="H102" s="378">
        <f>IF($L$3="Boys",'15  calcs'!H98,IF('Table 15'!$L$3="Girls",'15  calcs'!R98,IF('Table 15'!$L$3="All",'15  calcs'!AB98)))</f>
        <v>98</v>
      </c>
      <c r="I102" s="378">
        <f>IF($L$3="Boys",'15  calcs'!I98,IF('Table 15'!$L$3="Girls",'15  calcs'!S98,IF('Table 15'!$L$3="All",'15  calcs'!AC98)))</f>
        <v>305.89999999999998</v>
      </c>
      <c r="J102" s="378">
        <f>IF($L$3="Boys",'15  calcs'!J98,IF('Table 15'!$L$3="Girls",'15  calcs'!T98,IF('Table 15'!$L$3="All",'15  calcs'!AD98)))</f>
        <v>364.1</v>
      </c>
      <c r="K102" s="378">
        <f>IF($L$3="Boys",'15  calcs'!K98,IF('Table 15'!$L$3="Girls",'15  calcs'!U98,IF('Table 15'!$L$3="All",'15  calcs'!AE98)))</f>
        <v>95.9</v>
      </c>
      <c r="L102" s="378">
        <f>IF($L$3="Boys",'15  calcs'!L98,IF('Table 15'!$L$3="Girls",'15  calcs'!V98,IF('Table 15'!$L$3="All",'15  calcs'!AF98)))</f>
        <v>56.1</v>
      </c>
      <c r="N102" s="662"/>
    </row>
    <row r="103" spans="1:14" ht="11.25" customHeight="1" x14ac:dyDescent="0.2">
      <c r="A103" s="127" t="s">
        <v>290</v>
      </c>
      <c r="B103" s="130" t="s">
        <v>291</v>
      </c>
      <c r="C103" s="379">
        <f>IF($L$3="Boys",'15  calcs'!C99,IF('Table 15'!$L$3="Girls",'15  calcs'!M99,IF('Table 15'!$L$3="All",'15  calcs'!W99)))</f>
        <v>2255</v>
      </c>
      <c r="D103" s="378">
        <f>IF($L$3="Boys",'15  calcs'!D99,IF('Table 15'!$L$3="Girls",'15  calcs'!N99,IF('Table 15'!$L$3="All",'15  calcs'!X99)))</f>
        <v>55.5</v>
      </c>
      <c r="E103" s="378">
        <f>IF($L$3="Boys",'15  calcs'!E99,IF('Table 15'!$L$3="Girls",'15  calcs'!O99,IF('Table 15'!$L$3="All",'15  calcs'!Y99)))</f>
        <v>47.7</v>
      </c>
      <c r="F103" s="378">
        <f>IF($L$3="Boys",'15  calcs'!F99,IF('Table 15'!$L$3="Girls",'15  calcs'!P99,IF('Table 15'!$L$3="All",'15  calcs'!Z99)))</f>
        <v>92.8</v>
      </c>
      <c r="G103" s="378">
        <f>IF($L$3="Boys",'15  calcs'!G99,IF('Table 15'!$L$3="Girls",'15  calcs'!Q99,IF('Table 15'!$L$3="All",'15  calcs'!AA99)))</f>
        <v>89.4</v>
      </c>
      <c r="H103" s="378">
        <f>IF($L$3="Boys",'15  calcs'!H99,IF('Table 15'!$L$3="Girls",'15  calcs'!R99,IF('Table 15'!$L$3="All",'15  calcs'!AB99)))</f>
        <v>97.8</v>
      </c>
      <c r="I103" s="378">
        <f>IF($L$3="Boys",'15  calcs'!I99,IF('Table 15'!$L$3="Girls",'15  calcs'!S99,IF('Table 15'!$L$3="All",'15  calcs'!AC99)))</f>
        <v>289.2</v>
      </c>
      <c r="J103" s="378">
        <f>IF($L$3="Boys",'15  calcs'!J99,IF('Table 15'!$L$3="Girls",'15  calcs'!T99,IF('Table 15'!$L$3="All",'15  calcs'!AD99)))</f>
        <v>339.2</v>
      </c>
      <c r="K103" s="378">
        <f>IF($L$3="Boys",'15  calcs'!K99,IF('Table 15'!$L$3="Girls",'15  calcs'!U99,IF('Table 15'!$L$3="All",'15  calcs'!AE99)))</f>
        <v>94.8</v>
      </c>
      <c r="L103" s="378">
        <f>IF($L$3="Boys",'15  calcs'!L99,IF('Table 15'!$L$3="Girls",'15  calcs'!V99,IF('Table 15'!$L$3="All",'15  calcs'!AF99)))</f>
        <v>52</v>
      </c>
      <c r="N103" s="662"/>
    </row>
    <row r="104" spans="1:14" ht="11.25" customHeight="1" x14ac:dyDescent="0.2">
      <c r="A104" s="127" t="s">
        <v>292</v>
      </c>
      <c r="B104" s="130" t="s">
        <v>293</v>
      </c>
      <c r="C104" s="379">
        <f>IF($L$3="Boys",'15  calcs'!C100,IF('Table 15'!$L$3="Girls",'15  calcs'!M100,IF('Table 15'!$L$3="All",'15  calcs'!W100)))</f>
        <v>2124</v>
      </c>
      <c r="D104" s="378">
        <f>IF($L$3="Boys",'15  calcs'!D100,IF('Table 15'!$L$3="Girls",'15  calcs'!N100,IF('Table 15'!$L$3="All",'15  calcs'!X100)))</f>
        <v>69.900000000000006</v>
      </c>
      <c r="E104" s="378">
        <f>IF($L$3="Boys",'15  calcs'!E100,IF('Table 15'!$L$3="Girls",'15  calcs'!O100,IF('Table 15'!$L$3="All",'15  calcs'!Y100)))</f>
        <v>63.9</v>
      </c>
      <c r="F104" s="378">
        <f>IF($L$3="Boys",'15  calcs'!F100,IF('Table 15'!$L$3="Girls",'15  calcs'!P100,IF('Table 15'!$L$3="All",'15  calcs'!Z100)))</f>
        <v>94.3</v>
      </c>
      <c r="G104" s="378">
        <f>IF($L$3="Boys",'15  calcs'!G100,IF('Table 15'!$L$3="Girls",'15  calcs'!Q100,IF('Table 15'!$L$3="All",'15  calcs'!AA100)))</f>
        <v>92.7</v>
      </c>
      <c r="H104" s="378">
        <f>IF($L$3="Boys",'15  calcs'!H100,IF('Table 15'!$L$3="Girls",'15  calcs'!R100,IF('Table 15'!$L$3="All",'15  calcs'!AB100)))</f>
        <v>97.9</v>
      </c>
      <c r="I104" s="378">
        <f>IF($L$3="Boys",'15  calcs'!I100,IF('Table 15'!$L$3="Girls",'15  calcs'!S100,IF('Table 15'!$L$3="All",'15  calcs'!AC100)))</f>
        <v>329.6</v>
      </c>
      <c r="J104" s="378">
        <f>IF($L$3="Boys",'15  calcs'!J100,IF('Table 15'!$L$3="Girls",'15  calcs'!T100,IF('Table 15'!$L$3="All",'15  calcs'!AD100)))</f>
        <v>417.2</v>
      </c>
      <c r="K104" s="378">
        <f>IF($L$3="Boys",'15  calcs'!K100,IF('Table 15'!$L$3="Girls",'15  calcs'!U100,IF('Table 15'!$L$3="All",'15  calcs'!AE100)))</f>
        <v>96.1</v>
      </c>
      <c r="L104" s="378">
        <f>IF($L$3="Boys",'15  calcs'!L100,IF('Table 15'!$L$3="Girls",'15  calcs'!V100,IF('Table 15'!$L$3="All",'15  calcs'!AF100)))</f>
        <v>65.7</v>
      </c>
      <c r="N104" s="662"/>
    </row>
    <row r="105" spans="1:14" ht="11.25" customHeight="1" x14ac:dyDescent="0.2">
      <c r="A105" s="127" t="s">
        <v>294</v>
      </c>
      <c r="B105" s="130" t="s">
        <v>295</v>
      </c>
      <c r="C105" s="379">
        <f>IF($L$3="Boys",'15  calcs'!C101,IF('Table 15'!$L$3="Girls",'15  calcs'!M101,IF('Table 15'!$L$3="All",'15  calcs'!W101)))</f>
        <v>7419</v>
      </c>
      <c r="D105" s="378">
        <f>IF($L$3="Boys",'15  calcs'!D101,IF('Table 15'!$L$3="Girls",'15  calcs'!N101,IF('Table 15'!$L$3="All",'15  calcs'!X101)))</f>
        <v>62.6</v>
      </c>
      <c r="E105" s="378">
        <f>IF($L$3="Boys",'15  calcs'!E101,IF('Table 15'!$L$3="Girls",'15  calcs'!O101,IF('Table 15'!$L$3="All",'15  calcs'!Y101)))</f>
        <v>53.4</v>
      </c>
      <c r="F105" s="378">
        <f>IF($L$3="Boys",'15  calcs'!F101,IF('Table 15'!$L$3="Girls",'15  calcs'!P101,IF('Table 15'!$L$3="All",'15  calcs'!Z101)))</f>
        <v>94.4</v>
      </c>
      <c r="G105" s="378">
        <f>IF($L$3="Boys",'15  calcs'!G101,IF('Table 15'!$L$3="Girls",'15  calcs'!Q101,IF('Table 15'!$L$3="All",'15  calcs'!AA101)))</f>
        <v>92.3</v>
      </c>
      <c r="H105" s="378">
        <f>IF($L$3="Boys",'15  calcs'!H101,IF('Table 15'!$L$3="Girls",'15  calcs'!R101,IF('Table 15'!$L$3="All",'15  calcs'!AB101)))</f>
        <v>98.2</v>
      </c>
      <c r="I105" s="378">
        <f>IF($L$3="Boys",'15  calcs'!I101,IF('Table 15'!$L$3="Girls",'15  calcs'!S101,IF('Table 15'!$L$3="All",'15  calcs'!AC101)))</f>
        <v>305.3</v>
      </c>
      <c r="J105" s="378">
        <f>IF($L$3="Boys",'15  calcs'!J101,IF('Table 15'!$L$3="Girls",'15  calcs'!T101,IF('Table 15'!$L$3="All",'15  calcs'!AD101)))</f>
        <v>362.7</v>
      </c>
      <c r="K105" s="378">
        <f>IF($L$3="Boys",'15  calcs'!K101,IF('Table 15'!$L$3="Girls",'15  calcs'!U101,IF('Table 15'!$L$3="All",'15  calcs'!AE101)))</f>
        <v>96.1</v>
      </c>
      <c r="L105" s="378">
        <f>IF($L$3="Boys",'15  calcs'!L101,IF('Table 15'!$L$3="Girls",'15  calcs'!V101,IF('Table 15'!$L$3="All",'15  calcs'!AF101)))</f>
        <v>55.7</v>
      </c>
      <c r="N105" s="662"/>
    </row>
    <row r="106" spans="1:14" ht="11.25" customHeight="1" x14ac:dyDescent="0.2">
      <c r="A106" s="127" t="s">
        <v>296</v>
      </c>
      <c r="B106" s="130" t="s">
        <v>297</v>
      </c>
      <c r="C106" s="379">
        <f>IF($L$3="Boys",'15  calcs'!C102,IF('Table 15'!$L$3="Girls",'15  calcs'!M102,IF('Table 15'!$L$3="All",'15  calcs'!W102)))</f>
        <v>1767</v>
      </c>
      <c r="D106" s="378">
        <f>IF($L$3="Boys",'15  calcs'!D102,IF('Table 15'!$L$3="Girls",'15  calcs'!N102,IF('Table 15'!$L$3="All",'15  calcs'!X102)))</f>
        <v>63.8</v>
      </c>
      <c r="E106" s="378">
        <f>IF($L$3="Boys",'15  calcs'!E102,IF('Table 15'!$L$3="Girls",'15  calcs'!O102,IF('Table 15'!$L$3="All",'15  calcs'!Y102)))</f>
        <v>51.7</v>
      </c>
      <c r="F106" s="378">
        <f>IF($L$3="Boys",'15  calcs'!F102,IF('Table 15'!$L$3="Girls",'15  calcs'!P102,IF('Table 15'!$L$3="All",'15  calcs'!Z102)))</f>
        <v>94</v>
      </c>
      <c r="G106" s="378">
        <f>IF($L$3="Boys",'15  calcs'!G102,IF('Table 15'!$L$3="Girls",'15  calcs'!Q102,IF('Table 15'!$L$3="All",'15  calcs'!AA102)))</f>
        <v>90.2</v>
      </c>
      <c r="H106" s="378">
        <f>IF($L$3="Boys",'15  calcs'!H102,IF('Table 15'!$L$3="Girls",'15  calcs'!R102,IF('Table 15'!$L$3="All",'15  calcs'!AB102)))</f>
        <v>98.8</v>
      </c>
      <c r="I106" s="378">
        <f>IF($L$3="Boys",'15  calcs'!I102,IF('Table 15'!$L$3="Girls",'15  calcs'!S102,IF('Table 15'!$L$3="All",'15  calcs'!AC102)))</f>
        <v>302.7</v>
      </c>
      <c r="J106" s="378">
        <f>IF($L$3="Boys",'15  calcs'!J102,IF('Table 15'!$L$3="Girls",'15  calcs'!T102,IF('Table 15'!$L$3="All",'15  calcs'!AD102)))</f>
        <v>366</v>
      </c>
      <c r="K106" s="378">
        <f>IF($L$3="Boys",'15  calcs'!K102,IF('Table 15'!$L$3="Girls",'15  calcs'!U102,IF('Table 15'!$L$3="All",'15  calcs'!AE102)))</f>
        <v>96.4</v>
      </c>
      <c r="L106" s="378">
        <f>IF($L$3="Boys",'15  calcs'!L102,IF('Table 15'!$L$3="Girls",'15  calcs'!V102,IF('Table 15'!$L$3="All",'15  calcs'!AF102)))</f>
        <v>53.4</v>
      </c>
      <c r="N106" s="662"/>
    </row>
    <row r="107" spans="1:14" s="32" customFormat="1" ht="11.25" customHeight="1" x14ac:dyDescent="0.2">
      <c r="C107" s="417"/>
      <c r="D107" s="378"/>
      <c r="E107" s="378"/>
      <c r="F107" s="378"/>
      <c r="G107" s="378"/>
      <c r="H107" s="378"/>
      <c r="I107" s="378"/>
      <c r="J107" s="378"/>
      <c r="K107" s="378"/>
      <c r="L107" s="378"/>
      <c r="N107" s="348"/>
    </row>
    <row r="108" spans="1:14" s="67" customFormat="1" ht="11.25" customHeight="1" x14ac:dyDescent="0.2">
      <c r="A108" s="67" t="s">
        <v>467</v>
      </c>
      <c r="B108" s="67" t="s">
        <v>298</v>
      </c>
      <c r="C108" s="416">
        <f>IF($L$3="Boys",'15  calcs'!C104,IF('Table 15'!$L$3="Girls",'15  calcs'!M104,IF('Table 15'!$L$3="All",'15  calcs'!W104)))</f>
        <v>76043</v>
      </c>
      <c r="D108" s="377">
        <f>IF($L$3="Boys",'15  calcs'!D104,IF('Table 15'!$L$3="Girls",'15  calcs'!N104,IF('Table 15'!$L$3="All",'15  calcs'!X104)))</f>
        <v>70.400000000000006</v>
      </c>
      <c r="E108" s="377">
        <f>IF($L$3="Boys",'15  calcs'!E104,IF('Table 15'!$L$3="Girls",'15  calcs'!O104,IF('Table 15'!$L$3="All",'15  calcs'!Y104)))</f>
        <v>59.5</v>
      </c>
      <c r="F108" s="377">
        <f>IF($L$3="Boys",'15  calcs'!F104,IF('Table 15'!$L$3="Girls",'15  calcs'!P104,IF('Table 15'!$L$3="All",'15  calcs'!Z104)))</f>
        <v>95.1</v>
      </c>
      <c r="G108" s="377">
        <f>IF($L$3="Boys",'15  calcs'!G104,IF('Table 15'!$L$3="Girls",'15  calcs'!Q104,IF('Table 15'!$L$3="All",'15  calcs'!AA104)))</f>
        <v>91.6</v>
      </c>
      <c r="H108" s="377">
        <f>IF($L$3="Boys",'15  calcs'!H104,IF('Table 15'!$L$3="Girls",'15  calcs'!R104,IF('Table 15'!$L$3="All",'15  calcs'!AB104)))</f>
        <v>98.2</v>
      </c>
      <c r="I108" s="377">
        <f>IF($L$3="Boys",'15  calcs'!I104,IF('Table 15'!$L$3="Girls",'15  calcs'!S104,IF('Table 15'!$L$3="All",'15  calcs'!AC104)))</f>
        <v>324.10000000000002</v>
      </c>
      <c r="J108" s="377">
        <f>IF($L$3="Boys",'15  calcs'!J104,IF('Table 15'!$L$3="Girls",'15  calcs'!T104,IF('Table 15'!$L$3="All",'15  calcs'!AD104)))</f>
        <v>389.5</v>
      </c>
      <c r="K108" s="377">
        <f>IF($L$3="Boys",'15  calcs'!K104,IF('Table 15'!$L$3="Girls",'15  calcs'!U104,IF('Table 15'!$L$3="All",'15  calcs'!AE104)))</f>
        <v>95.9</v>
      </c>
      <c r="L108" s="377">
        <f>IF($L$3="Boys",'15  calcs'!L104,IF('Table 15'!$L$3="Girls",'15  calcs'!V104,IF('Table 15'!$L$3="All",'15  calcs'!AF104)))</f>
        <v>61.2</v>
      </c>
      <c r="N108" s="662"/>
    </row>
    <row r="109" spans="1:14" s="76" customFormat="1" ht="11.25" customHeight="1" x14ac:dyDescent="0.2">
      <c r="A109" s="66" t="s">
        <v>299</v>
      </c>
      <c r="B109" s="67" t="s">
        <v>300</v>
      </c>
      <c r="C109" s="416">
        <f>IF($L$3="Boys",'15  calcs'!C105,IF('Table 15'!$L$3="Girls",'15  calcs'!M105,IF('Table 15'!$L$3="All",'15  calcs'!W105)))</f>
        <v>24422</v>
      </c>
      <c r="D109" s="377">
        <f>IF($L$3="Boys",'15  calcs'!D105,IF('Table 15'!$L$3="Girls",'15  calcs'!N105,IF('Table 15'!$L$3="All",'15  calcs'!X105)))</f>
        <v>69</v>
      </c>
      <c r="E109" s="377">
        <f>IF($L$3="Boys",'15  calcs'!E105,IF('Table 15'!$L$3="Girls",'15  calcs'!O105,IF('Table 15'!$L$3="All",'15  calcs'!Y105)))</f>
        <v>57.7</v>
      </c>
      <c r="F109" s="377">
        <f>IF($L$3="Boys",'15  calcs'!F105,IF('Table 15'!$L$3="Girls",'15  calcs'!P105,IF('Table 15'!$L$3="All",'15  calcs'!Z105)))</f>
        <v>94.6</v>
      </c>
      <c r="G109" s="377">
        <f>IF($L$3="Boys",'15  calcs'!G105,IF('Table 15'!$L$3="Girls",'15  calcs'!Q105,IF('Table 15'!$L$3="All",'15  calcs'!AA105)))</f>
        <v>90.8</v>
      </c>
      <c r="H109" s="377">
        <f>IF($L$3="Boys",'15  calcs'!H105,IF('Table 15'!$L$3="Girls",'15  calcs'!R105,IF('Table 15'!$L$3="All",'15  calcs'!AB105)))</f>
        <v>98</v>
      </c>
      <c r="I109" s="377">
        <f>IF($L$3="Boys",'15  calcs'!I105,IF('Table 15'!$L$3="Girls",'15  calcs'!S105,IF('Table 15'!$L$3="All",'15  calcs'!AC105)))</f>
        <v>318.5</v>
      </c>
      <c r="J109" s="377">
        <f>IF($L$3="Boys",'15  calcs'!J105,IF('Table 15'!$L$3="Girls",'15  calcs'!T105,IF('Table 15'!$L$3="All",'15  calcs'!AD105)))</f>
        <v>380.8</v>
      </c>
      <c r="K109" s="377">
        <f>IF($L$3="Boys",'15  calcs'!K105,IF('Table 15'!$L$3="Girls",'15  calcs'!U105,IF('Table 15'!$L$3="All",'15  calcs'!AE105)))</f>
        <v>95.7</v>
      </c>
      <c r="L109" s="377">
        <f>IF($L$3="Boys",'15  calcs'!L105,IF('Table 15'!$L$3="Girls",'15  calcs'!V105,IF('Table 15'!$L$3="All",'15  calcs'!AF105)))</f>
        <v>59.5</v>
      </c>
      <c r="N109" s="662"/>
    </row>
    <row r="110" spans="1:14" ht="11.25" customHeight="1" x14ac:dyDescent="0.2">
      <c r="A110" s="127" t="s">
        <v>301</v>
      </c>
      <c r="B110" s="130" t="s">
        <v>302</v>
      </c>
      <c r="C110" s="379">
        <f>IF($L$3="Boys",'15  calcs'!C106,IF('Table 15'!$L$3="Girls",'15  calcs'!M106,IF('Table 15'!$L$3="All",'15  calcs'!W106)))</f>
        <v>1432</v>
      </c>
      <c r="D110" s="378">
        <f>IF($L$3="Boys",'15  calcs'!D106,IF('Table 15'!$L$3="Girls",'15  calcs'!N106,IF('Table 15'!$L$3="All",'15  calcs'!X106)))</f>
        <v>66.599999999999994</v>
      </c>
      <c r="E110" s="378">
        <f>IF($L$3="Boys",'15  calcs'!E106,IF('Table 15'!$L$3="Girls",'15  calcs'!O106,IF('Table 15'!$L$3="All",'15  calcs'!Y106)))</f>
        <v>55</v>
      </c>
      <c r="F110" s="378">
        <f>IF($L$3="Boys",'15  calcs'!F106,IF('Table 15'!$L$3="Girls",'15  calcs'!P106,IF('Table 15'!$L$3="All",'15  calcs'!Z106)))</f>
        <v>94.7</v>
      </c>
      <c r="G110" s="378">
        <f>IF($L$3="Boys",'15  calcs'!G106,IF('Table 15'!$L$3="Girls",'15  calcs'!Q106,IF('Table 15'!$L$3="All",'15  calcs'!AA106)))</f>
        <v>91.3</v>
      </c>
      <c r="H110" s="378">
        <f>IF($L$3="Boys",'15  calcs'!H106,IF('Table 15'!$L$3="Girls",'15  calcs'!R106,IF('Table 15'!$L$3="All",'15  calcs'!AB106)))</f>
        <v>97.6</v>
      </c>
      <c r="I110" s="378">
        <f>IF($L$3="Boys",'15  calcs'!I106,IF('Table 15'!$L$3="Girls",'15  calcs'!S106,IF('Table 15'!$L$3="All",'15  calcs'!AC106)))</f>
        <v>318.60000000000002</v>
      </c>
      <c r="J110" s="378">
        <f>IF($L$3="Boys",'15  calcs'!J106,IF('Table 15'!$L$3="Girls",'15  calcs'!T106,IF('Table 15'!$L$3="All",'15  calcs'!AD106)))</f>
        <v>387.2</v>
      </c>
      <c r="K110" s="378">
        <f>IF($L$3="Boys",'15  calcs'!K106,IF('Table 15'!$L$3="Girls",'15  calcs'!U106,IF('Table 15'!$L$3="All",'15  calcs'!AE106)))</f>
        <v>95</v>
      </c>
      <c r="L110" s="378">
        <f>IF($L$3="Boys",'15  calcs'!L106,IF('Table 15'!$L$3="Girls",'15  calcs'!V106,IF('Table 15'!$L$3="All",'15  calcs'!AF106)))</f>
        <v>56.4</v>
      </c>
      <c r="N110" s="662"/>
    </row>
    <row r="111" spans="1:14" ht="11.25" customHeight="1" x14ac:dyDescent="0.2">
      <c r="A111" s="127" t="s">
        <v>303</v>
      </c>
      <c r="B111" s="158" t="s">
        <v>304</v>
      </c>
      <c r="C111" s="379" t="s">
        <v>305</v>
      </c>
      <c r="D111" s="379" t="s">
        <v>305</v>
      </c>
      <c r="E111" s="379" t="s">
        <v>305</v>
      </c>
      <c r="F111" s="379" t="s">
        <v>305</v>
      </c>
      <c r="G111" s="379" t="s">
        <v>305</v>
      </c>
      <c r="H111" s="379" t="s">
        <v>305</v>
      </c>
      <c r="I111" s="379" t="s">
        <v>305</v>
      </c>
      <c r="J111" s="379" t="s">
        <v>305</v>
      </c>
      <c r="K111" s="379" t="s">
        <v>305</v>
      </c>
      <c r="L111" s="379" t="s">
        <v>305</v>
      </c>
      <c r="M111" s="379"/>
      <c r="N111" s="662"/>
    </row>
    <row r="112" spans="1:14" ht="11.25" customHeight="1" x14ac:dyDescent="0.2">
      <c r="A112" s="127" t="s">
        <v>306</v>
      </c>
      <c r="B112" s="130" t="s">
        <v>307</v>
      </c>
      <c r="C112" s="379">
        <f>IF($L$3="Boys",'15  calcs'!C108,IF('Table 15'!$L$3="Girls",'15  calcs'!M108,IF('Table 15'!$L$3="All",'15  calcs'!W108)))</f>
        <v>1984</v>
      </c>
      <c r="D112" s="378">
        <f>IF($L$3="Boys",'15  calcs'!D108,IF('Table 15'!$L$3="Girls",'15  calcs'!N108,IF('Table 15'!$L$3="All",'15  calcs'!X108)))</f>
        <v>69.400000000000006</v>
      </c>
      <c r="E112" s="378">
        <f>IF($L$3="Boys",'15  calcs'!E108,IF('Table 15'!$L$3="Girls",'15  calcs'!O108,IF('Table 15'!$L$3="All",'15  calcs'!Y108)))</f>
        <v>59.3</v>
      </c>
      <c r="F112" s="378">
        <f>IF($L$3="Boys",'15  calcs'!F108,IF('Table 15'!$L$3="Girls",'15  calcs'!P108,IF('Table 15'!$L$3="All",'15  calcs'!Z108)))</f>
        <v>94</v>
      </c>
      <c r="G112" s="378">
        <f>IF($L$3="Boys",'15  calcs'!G108,IF('Table 15'!$L$3="Girls",'15  calcs'!Q108,IF('Table 15'!$L$3="All",'15  calcs'!AA108)))</f>
        <v>90.2</v>
      </c>
      <c r="H112" s="378">
        <f>IF($L$3="Boys",'15  calcs'!H108,IF('Table 15'!$L$3="Girls",'15  calcs'!R108,IF('Table 15'!$L$3="All",'15  calcs'!AB108)))</f>
        <v>98.1</v>
      </c>
      <c r="I112" s="378">
        <f>IF($L$3="Boys",'15  calcs'!I108,IF('Table 15'!$L$3="Girls",'15  calcs'!S108,IF('Table 15'!$L$3="All",'15  calcs'!AC108)))</f>
        <v>317.7</v>
      </c>
      <c r="J112" s="378">
        <f>IF($L$3="Boys",'15  calcs'!J108,IF('Table 15'!$L$3="Girls",'15  calcs'!T108,IF('Table 15'!$L$3="All",'15  calcs'!AD108)))</f>
        <v>374.4</v>
      </c>
      <c r="K112" s="378">
        <f>IF($L$3="Boys",'15  calcs'!K108,IF('Table 15'!$L$3="Girls",'15  calcs'!U108,IF('Table 15'!$L$3="All",'15  calcs'!AE108)))</f>
        <v>93.2</v>
      </c>
      <c r="L112" s="378">
        <f>IF($L$3="Boys",'15  calcs'!L108,IF('Table 15'!$L$3="Girls",'15  calcs'!V108,IF('Table 15'!$L$3="All",'15  calcs'!AF108)))</f>
        <v>60.7</v>
      </c>
      <c r="N112" s="662"/>
    </row>
    <row r="113" spans="1:14" ht="11.25" customHeight="1" x14ac:dyDescent="0.2">
      <c r="A113" s="127" t="s">
        <v>814</v>
      </c>
      <c r="B113" s="130" t="s">
        <v>309</v>
      </c>
      <c r="C113" s="379">
        <f>IF($L$3="Boys",'15  calcs'!C109,IF('Table 15'!$L$3="Girls",'15  calcs'!M109,IF('Table 15'!$L$3="All",'15  calcs'!W109)))</f>
        <v>1120</v>
      </c>
      <c r="D113" s="378">
        <f>IF($L$3="Boys",'15  calcs'!D109,IF('Table 15'!$L$3="Girls",'15  calcs'!N109,IF('Table 15'!$L$3="All",'15  calcs'!X109)))</f>
        <v>72.3</v>
      </c>
      <c r="E113" s="378">
        <f>IF($L$3="Boys",'15  calcs'!E109,IF('Table 15'!$L$3="Girls",'15  calcs'!O109,IF('Table 15'!$L$3="All",'15  calcs'!Y109)))</f>
        <v>49</v>
      </c>
      <c r="F113" s="378">
        <f>IF($L$3="Boys",'15  calcs'!F109,IF('Table 15'!$L$3="Girls",'15  calcs'!P109,IF('Table 15'!$L$3="All",'15  calcs'!Z109)))</f>
        <v>92.3</v>
      </c>
      <c r="G113" s="378">
        <f>IF($L$3="Boys",'15  calcs'!G109,IF('Table 15'!$L$3="Girls",'15  calcs'!Q109,IF('Table 15'!$L$3="All",'15  calcs'!AA109)))</f>
        <v>74.7</v>
      </c>
      <c r="H113" s="378">
        <f>IF($L$3="Boys",'15  calcs'!H109,IF('Table 15'!$L$3="Girls",'15  calcs'!R109,IF('Table 15'!$L$3="All",'15  calcs'!AB109)))</f>
        <v>97.1</v>
      </c>
      <c r="I113" s="378">
        <f>IF($L$3="Boys",'15  calcs'!I109,IF('Table 15'!$L$3="Girls",'15  calcs'!S109,IF('Table 15'!$L$3="All",'15  calcs'!AC109)))</f>
        <v>327</v>
      </c>
      <c r="J113" s="378">
        <f>IF($L$3="Boys",'15  calcs'!J109,IF('Table 15'!$L$3="Girls",'15  calcs'!T109,IF('Table 15'!$L$3="All",'15  calcs'!AD109)))</f>
        <v>391.6</v>
      </c>
      <c r="K113" s="378">
        <f>IF($L$3="Boys",'15  calcs'!K109,IF('Table 15'!$L$3="Girls",'15  calcs'!U109,IF('Table 15'!$L$3="All",'15  calcs'!AE109)))</f>
        <v>93.3</v>
      </c>
      <c r="L113" s="378">
        <f>IF($L$3="Boys",'15  calcs'!L109,IF('Table 15'!$L$3="Girls",'15  calcs'!V109,IF('Table 15'!$L$3="All",'15  calcs'!AF109)))</f>
        <v>49.8</v>
      </c>
      <c r="N113" s="662"/>
    </row>
    <row r="114" spans="1:14" ht="11.25" customHeight="1" x14ac:dyDescent="0.2">
      <c r="A114" s="127" t="s">
        <v>310</v>
      </c>
      <c r="B114" s="130" t="s">
        <v>311</v>
      </c>
      <c r="C114" s="379">
        <f>IF($L$3="Boys",'15  calcs'!C110,IF('Table 15'!$L$3="Girls",'15  calcs'!M110,IF('Table 15'!$L$3="All",'15  calcs'!W110)))</f>
        <v>2109</v>
      </c>
      <c r="D114" s="378">
        <f>IF($L$3="Boys",'15  calcs'!D110,IF('Table 15'!$L$3="Girls",'15  calcs'!N110,IF('Table 15'!$L$3="All",'15  calcs'!X110)))</f>
        <v>65</v>
      </c>
      <c r="E114" s="378">
        <f>IF($L$3="Boys",'15  calcs'!E110,IF('Table 15'!$L$3="Girls",'15  calcs'!O110,IF('Table 15'!$L$3="All",'15  calcs'!Y110)))</f>
        <v>53.6</v>
      </c>
      <c r="F114" s="378">
        <f>IF($L$3="Boys",'15  calcs'!F110,IF('Table 15'!$L$3="Girls",'15  calcs'!P110,IF('Table 15'!$L$3="All",'15  calcs'!Z110)))</f>
        <v>92.6</v>
      </c>
      <c r="G114" s="378">
        <f>IF($L$3="Boys",'15  calcs'!G110,IF('Table 15'!$L$3="Girls",'15  calcs'!Q110,IF('Table 15'!$L$3="All",'15  calcs'!AA110)))</f>
        <v>90</v>
      </c>
      <c r="H114" s="378">
        <f>IF($L$3="Boys",'15  calcs'!H110,IF('Table 15'!$L$3="Girls",'15  calcs'!R110,IF('Table 15'!$L$3="All",'15  calcs'!AB110)))</f>
        <v>97</v>
      </c>
      <c r="I114" s="378">
        <f>IF($L$3="Boys",'15  calcs'!I110,IF('Table 15'!$L$3="Girls",'15  calcs'!S110,IF('Table 15'!$L$3="All",'15  calcs'!AC110)))</f>
        <v>311.2</v>
      </c>
      <c r="J114" s="378">
        <f>IF($L$3="Boys",'15  calcs'!J110,IF('Table 15'!$L$3="Girls",'15  calcs'!T110,IF('Table 15'!$L$3="All",'15  calcs'!AD110)))</f>
        <v>359</v>
      </c>
      <c r="K114" s="378">
        <f>IF($L$3="Boys",'15  calcs'!K110,IF('Table 15'!$L$3="Girls",'15  calcs'!U110,IF('Table 15'!$L$3="All",'15  calcs'!AE110)))</f>
        <v>94.8</v>
      </c>
      <c r="L114" s="378">
        <f>IF($L$3="Boys",'15  calcs'!L110,IF('Table 15'!$L$3="Girls",'15  calcs'!V110,IF('Table 15'!$L$3="All",'15  calcs'!AF110)))</f>
        <v>55.8</v>
      </c>
      <c r="N114" s="662"/>
    </row>
    <row r="115" spans="1:14" ht="11.25" customHeight="1" x14ac:dyDescent="0.2">
      <c r="A115" s="127" t="s">
        <v>312</v>
      </c>
      <c r="B115" s="130" t="s">
        <v>313</v>
      </c>
      <c r="C115" s="379">
        <f>IF($L$3="Boys",'15  calcs'!C111,IF('Table 15'!$L$3="Girls",'15  calcs'!M111,IF('Table 15'!$L$3="All",'15  calcs'!W111)))</f>
        <v>1355</v>
      </c>
      <c r="D115" s="378">
        <f>IF($L$3="Boys",'15  calcs'!D111,IF('Table 15'!$L$3="Girls",'15  calcs'!N111,IF('Table 15'!$L$3="All",'15  calcs'!X111)))</f>
        <v>68.599999999999994</v>
      </c>
      <c r="E115" s="378">
        <f>IF($L$3="Boys",'15  calcs'!E111,IF('Table 15'!$L$3="Girls",'15  calcs'!O111,IF('Table 15'!$L$3="All",'15  calcs'!Y111)))</f>
        <v>56.9</v>
      </c>
      <c r="F115" s="378">
        <f>IF($L$3="Boys",'15  calcs'!F111,IF('Table 15'!$L$3="Girls",'15  calcs'!P111,IF('Table 15'!$L$3="All",'15  calcs'!Z111)))</f>
        <v>96</v>
      </c>
      <c r="G115" s="378">
        <f>IF($L$3="Boys",'15  calcs'!G111,IF('Table 15'!$L$3="Girls",'15  calcs'!Q111,IF('Table 15'!$L$3="All",'15  calcs'!AA111)))</f>
        <v>93</v>
      </c>
      <c r="H115" s="378">
        <f>IF($L$3="Boys",'15  calcs'!H111,IF('Table 15'!$L$3="Girls",'15  calcs'!R111,IF('Table 15'!$L$3="All",'15  calcs'!AB111)))</f>
        <v>98.2</v>
      </c>
      <c r="I115" s="378">
        <f>IF($L$3="Boys",'15  calcs'!I111,IF('Table 15'!$L$3="Girls",'15  calcs'!S111,IF('Table 15'!$L$3="All",'15  calcs'!AC111)))</f>
        <v>316.7</v>
      </c>
      <c r="J115" s="378">
        <f>IF($L$3="Boys",'15  calcs'!J111,IF('Table 15'!$L$3="Girls",'15  calcs'!T111,IF('Table 15'!$L$3="All",'15  calcs'!AD111)))</f>
        <v>369</v>
      </c>
      <c r="K115" s="378">
        <f>IF($L$3="Boys",'15  calcs'!K111,IF('Table 15'!$L$3="Girls",'15  calcs'!U111,IF('Table 15'!$L$3="All",'15  calcs'!AE111)))</f>
        <v>97.5</v>
      </c>
      <c r="L115" s="378">
        <f>IF($L$3="Boys",'15  calcs'!L111,IF('Table 15'!$L$3="Girls",'15  calcs'!V111,IF('Table 15'!$L$3="All",'15  calcs'!AF111)))</f>
        <v>58.4</v>
      </c>
      <c r="N115" s="662"/>
    </row>
    <row r="116" spans="1:14" ht="11.25" customHeight="1" x14ac:dyDescent="0.2">
      <c r="A116" s="127" t="s">
        <v>314</v>
      </c>
      <c r="B116" s="130" t="s">
        <v>315</v>
      </c>
      <c r="C116" s="379">
        <f>IF($L$3="Boys",'15  calcs'!C112,IF('Table 15'!$L$3="Girls",'15  calcs'!M112,IF('Table 15'!$L$3="All",'15  calcs'!W112)))</f>
        <v>749</v>
      </c>
      <c r="D116" s="378">
        <f>IF($L$3="Boys",'15  calcs'!D112,IF('Table 15'!$L$3="Girls",'15  calcs'!N112,IF('Table 15'!$L$3="All",'15  calcs'!X112)))</f>
        <v>76.599999999999994</v>
      </c>
      <c r="E116" s="378">
        <f>IF($L$3="Boys",'15  calcs'!E112,IF('Table 15'!$L$3="Girls",'15  calcs'!O112,IF('Table 15'!$L$3="All",'15  calcs'!Y112)))</f>
        <v>66.400000000000006</v>
      </c>
      <c r="F116" s="378">
        <f>IF($L$3="Boys",'15  calcs'!F112,IF('Table 15'!$L$3="Girls",'15  calcs'!P112,IF('Table 15'!$L$3="All",'15  calcs'!Z112)))</f>
        <v>95.6</v>
      </c>
      <c r="G116" s="378">
        <f>IF($L$3="Boys",'15  calcs'!G112,IF('Table 15'!$L$3="Girls",'15  calcs'!Q112,IF('Table 15'!$L$3="All",'15  calcs'!AA112)))</f>
        <v>94.5</v>
      </c>
      <c r="H116" s="378">
        <f>IF($L$3="Boys",'15  calcs'!H112,IF('Table 15'!$L$3="Girls",'15  calcs'!R112,IF('Table 15'!$L$3="All",'15  calcs'!AB112)))</f>
        <v>98.3</v>
      </c>
      <c r="I116" s="378">
        <f>IF($L$3="Boys",'15  calcs'!I112,IF('Table 15'!$L$3="Girls",'15  calcs'!S112,IF('Table 15'!$L$3="All",'15  calcs'!AC112)))</f>
        <v>336.5</v>
      </c>
      <c r="J116" s="378">
        <f>IF($L$3="Boys",'15  calcs'!J112,IF('Table 15'!$L$3="Girls",'15  calcs'!T112,IF('Table 15'!$L$3="All",'15  calcs'!AD112)))</f>
        <v>416.1</v>
      </c>
      <c r="K116" s="378">
        <f>IF($L$3="Boys",'15  calcs'!K112,IF('Table 15'!$L$3="Girls",'15  calcs'!U112,IF('Table 15'!$L$3="All",'15  calcs'!AE112)))</f>
        <v>97.3</v>
      </c>
      <c r="L116" s="378">
        <f>IF($L$3="Boys",'15  calcs'!L112,IF('Table 15'!$L$3="Girls",'15  calcs'!V112,IF('Table 15'!$L$3="All",'15  calcs'!AF112)))</f>
        <v>67.599999999999994</v>
      </c>
      <c r="N116" s="662"/>
    </row>
    <row r="117" spans="1:14" ht="11.25" customHeight="1" x14ac:dyDescent="0.2">
      <c r="A117" s="127" t="s">
        <v>316</v>
      </c>
      <c r="B117" s="130" t="s">
        <v>317</v>
      </c>
      <c r="C117" s="379">
        <f>IF($L$3="Boys",'15  calcs'!C113,IF('Table 15'!$L$3="Girls",'15  calcs'!M113,IF('Table 15'!$L$3="All",'15  calcs'!W113)))</f>
        <v>1895</v>
      </c>
      <c r="D117" s="378">
        <f>IF($L$3="Boys",'15  calcs'!D113,IF('Table 15'!$L$3="Girls",'15  calcs'!N113,IF('Table 15'!$L$3="All",'15  calcs'!X113)))</f>
        <v>67</v>
      </c>
      <c r="E117" s="378">
        <f>IF($L$3="Boys",'15  calcs'!E113,IF('Table 15'!$L$3="Girls",'15  calcs'!O113,IF('Table 15'!$L$3="All",'15  calcs'!Y113)))</f>
        <v>55.4</v>
      </c>
      <c r="F117" s="378">
        <f>IF($L$3="Boys",'15  calcs'!F113,IF('Table 15'!$L$3="Girls",'15  calcs'!P113,IF('Table 15'!$L$3="All",'15  calcs'!Z113)))</f>
        <v>95</v>
      </c>
      <c r="G117" s="378">
        <f>IF($L$3="Boys",'15  calcs'!G113,IF('Table 15'!$L$3="Girls",'15  calcs'!Q113,IF('Table 15'!$L$3="All",'15  calcs'!AA113)))</f>
        <v>91.1</v>
      </c>
      <c r="H117" s="378">
        <f>IF($L$3="Boys",'15  calcs'!H113,IF('Table 15'!$L$3="Girls",'15  calcs'!R113,IF('Table 15'!$L$3="All",'15  calcs'!AB113)))</f>
        <v>98</v>
      </c>
      <c r="I117" s="378">
        <f>IF($L$3="Boys",'15  calcs'!I113,IF('Table 15'!$L$3="Girls",'15  calcs'!S113,IF('Table 15'!$L$3="All",'15  calcs'!AC113)))</f>
        <v>314.2</v>
      </c>
      <c r="J117" s="378">
        <f>IF($L$3="Boys",'15  calcs'!J113,IF('Table 15'!$L$3="Girls",'15  calcs'!T113,IF('Table 15'!$L$3="All",'15  calcs'!AD113)))</f>
        <v>369.4</v>
      </c>
      <c r="K117" s="378">
        <f>IF($L$3="Boys",'15  calcs'!K113,IF('Table 15'!$L$3="Girls",'15  calcs'!U113,IF('Table 15'!$L$3="All",'15  calcs'!AE113)))</f>
        <v>95.9</v>
      </c>
      <c r="L117" s="378">
        <f>IF($L$3="Boys",'15  calcs'!L113,IF('Table 15'!$L$3="Girls",'15  calcs'!V113,IF('Table 15'!$L$3="All",'15  calcs'!AF113)))</f>
        <v>57.7</v>
      </c>
      <c r="N117" s="662"/>
    </row>
    <row r="118" spans="1:14" ht="11.25" customHeight="1" x14ac:dyDescent="0.2">
      <c r="A118" s="127" t="s">
        <v>318</v>
      </c>
      <c r="B118" s="130" t="s">
        <v>319</v>
      </c>
      <c r="C118" s="379">
        <f>IF($L$3="Boys",'15  calcs'!C114,IF('Table 15'!$L$3="Girls",'15  calcs'!M114,IF('Table 15'!$L$3="All",'15  calcs'!W114)))</f>
        <v>2119</v>
      </c>
      <c r="D118" s="378">
        <f>IF($L$3="Boys",'15  calcs'!D114,IF('Table 15'!$L$3="Girls",'15  calcs'!N114,IF('Table 15'!$L$3="All",'15  calcs'!X114)))</f>
        <v>61.5</v>
      </c>
      <c r="E118" s="378">
        <f>IF($L$3="Boys",'15  calcs'!E114,IF('Table 15'!$L$3="Girls",'15  calcs'!O114,IF('Table 15'!$L$3="All",'15  calcs'!Y114)))</f>
        <v>50.7</v>
      </c>
      <c r="F118" s="378">
        <f>IF($L$3="Boys",'15  calcs'!F114,IF('Table 15'!$L$3="Girls",'15  calcs'!P114,IF('Table 15'!$L$3="All",'15  calcs'!Z114)))</f>
        <v>93.6</v>
      </c>
      <c r="G118" s="378">
        <f>IF($L$3="Boys",'15  calcs'!G114,IF('Table 15'!$L$3="Girls",'15  calcs'!Q114,IF('Table 15'!$L$3="All",'15  calcs'!AA114)))</f>
        <v>89.2</v>
      </c>
      <c r="H118" s="378">
        <f>IF($L$3="Boys",'15  calcs'!H114,IF('Table 15'!$L$3="Girls",'15  calcs'!R114,IF('Table 15'!$L$3="All",'15  calcs'!AB114)))</f>
        <v>97.6</v>
      </c>
      <c r="I118" s="378">
        <f>IF($L$3="Boys",'15  calcs'!I114,IF('Table 15'!$L$3="Girls",'15  calcs'!S114,IF('Table 15'!$L$3="All",'15  calcs'!AC114)))</f>
        <v>301.8</v>
      </c>
      <c r="J118" s="378">
        <f>IF($L$3="Boys",'15  calcs'!J114,IF('Table 15'!$L$3="Girls",'15  calcs'!T114,IF('Table 15'!$L$3="All",'15  calcs'!AD114)))</f>
        <v>357.3</v>
      </c>
      <c r="K118" s="378">
        <f>IF($L$3="Boys",'15  calcs'!K114,IF('Table 15'!$L$3="Girls",'15  calcs'!U114,IF('Table 15'!$L$3="All",'15  calcs'!AE114)))</f>
        <v>94.6</v>
      </c>
      <c r="L118" s="378">
        <f>IF($L$3="Boys",'15  calcs'!L114,IF('Table 15'!$L$3="Girls",'15  calcs'!V114,IF('Table 15'!$L$3="All",'15  calcs'!AF114)))</f>
        <v>53.1</v>
      </c>
      <c r="N118" s="662"/>
    </row>
    <row r="119" spans="1:14" ht="11.25" customHeight="1" x14ac:dyDescent="0.2">
      <c r="A119" s="127" t="s">
        <v>320</v>
      </c>
      <c r="B119" s="130" t="s">
        <v>321</v>
      </c>
      <c r="C119" s="379">
        <f>IF($L$3="Boys",'15  calcs'!C115,IF('Table 15'!$L$3="Girls",'15  calcs'!M115,IF('Table 15'!$L$3="All",'15  calcs'!W115)))</f>
        <v>3546</v>
      </c>
      <c r="D119" s="378">
        <f>IF($L$3="Boys",'15  calcs'!D115,IF('Table 15'!$L$3="Girls",'15  calcs'!N115,IF('Table 15'!$L$3="All",'15  calcs'!X115)))</f>
        <v>69.099999999999994</v>
      </c>
      <c r="E119" s="378">
        <f>IF($L$3="Boys",'15  calcs'!E115,IF('Table 15'!$L$3="Girls",'15  calcs'!O115,IF('Table 15'!$L$3="All",'15  calcs'!Y115)))</f>
        <v>57.2</v>
      </c>
      <c r="F119" s="378">
        <f>IF($L$3="Boys",'15  calcs'!F115,IF('Table 15'!$L$3="Girls",'15  calcs'!P115,IF('Table 15'!$L$3="All",'15  calcs'!Z115)))</f>
        <v>95.1</v>
      </c>
      <c r="G119" s="378">
        <f>IF($L$3="Boys",'15  calcs'!G115,IF('Table 15'!$L$3="Girls",'15  calcs'!Q115,IF('Table 15'!$L$3="All",'15  calcs'!AA115)))</f>
        <v>91.8</v>
      </c>
      <c r="H119" s="378">
        <f>IF($L$3="Boys",'15  calcs'!H115,IF('Table 15'!$L$3="Girls",'15  calcs'!R115,IF('Table 15'!$L$3="All",'15  calcs'!AB115)))</f>
        <v>98.6</v>
      </c>
      <c r="I119" s="378">
        <f>IF($L$3="Boys",'15  calcs'!I115,IF('Table 15'!$L$3="Girls",'15  calcs'!S115,IF('Table 15'!$L$3="All",'15  calcs'!AC115)))</f>
        <v>318.39999999999998</v>
      </c>
      <c r="J119" s="378">
        <f>IF($L$3="Boys",'15  calcs'!J115,IF('Table 15'!$L$3="Girls",'15  calcs'!T115,IF('Table 15'!$L$3="All",'15  calcs'!AD115)))</f>
        <v>380.5</v>
      </c>
      <c r="K119" s="378">
        <f>IF($L$3="Boys",'15  calcs'!K115,IF('Table 15'!$L$3="Girls",'15  calcs'!U115,IF('Table 15'!$L$3="All",'15  calcs'!AE115)))</f>
        <v>96.8</v>
      </c>
      <c r="L119" s="378">
        <f>IF($L$3="Boys",'15  calcs'!L115,IF('Table 15'!$L$3="Girls",'15  calcs'!V115,IF('Table 15'!$L$3="All",'15  calcs'!AF115)))</f>
        <v>58.7</v>
      </c>
      <c r="N119" s="662"/>
    </row>
    <row r="120" spans="1:14" ht="11.25" customHeight="1" x14ac:dyDescent="0.2">
      <c r="A120" s="127" t="s">
        <v>322</v>
      </c>
      <c r="B120" s="130" t="s">
        <v>323</v>
      </c>
      <c r="C120" s="379">
        <f>IF($L$3="Boys",'15  calcs'!C116,IF('Table 15'!$L$3="Girls",'15  calcs'!M116,IF('Table 15'!$L$3="All",'15  calcs'!W116)))</f>
        <v>2367</v>
      </c>
      <c r="D120" s="378">
        <f>IF($L$3="Boys",'15  calcs'!D116,IF('Table 15'!$L$3="Girls",'15  calcs'!N116,IF('Table 15'!$L$3="All",'15  calcs'!X116)))</f>
        <v>72.5</v>
      </c>
      <c r="E120" s="378">
        <f>IF($L$3="Boys",'15  calcs'!E116,IF('Table 15'!$L$3="Girls",'15  calcs'!O116,IF('Table 15'!$L$3="All",'15  calcs'!Y116)))</f>
        <v>62.9</v>
      </c>
      <c r="F120" s="378">
        <f>IF($L$3="Boys",'15  calcs'!F116,IF('Table 15'!$L$3="Girls",'15  calcs'!P116,IF('Table 15'!$L$3="All",'15  calcs'!Z116)))</f>
        <v>95.3</v>
      </c>
      <c r="G120" s="378">
        <f>IF($L$3="Boys",'15  calcs'!G116,IF('Table 15'!$L$3="Girls",'15  calcs'!Q116,IF('Table 15'!$L$3="All",'15  calcs'!AA116)))</f>
        <v>93</v>
      </c>
      <c r="H120" s="378">
        <f>IF($L$3="Boys",'15  calcs'!H116,IF('Table 15'!$L$3="Girls",'15  calcs'!R116,IF('Table 15'!$L$3="All",'15  calcs'!AB116)))</f>
        <v>98.4</v>
      </c>
      <c r="I120" s="378">
        <f>IF($L$3="Boys",'15  calcs'!I116,IF('Table 15'!$L$3="Girls",'15  calcs'!S116,IF('Table 15'!$L$3="All",'15  calcs'!AC116)))</f>
        <v>323.39999999999998</v>
      </c>
      <c r="J120" s="378">
        <f>IF($L$3="Boys",'15  calcs'!J116,IF('Table 15'!$L$3="Girls",'15  calcs'!T116,IF('Table 15'!$L$3="All",'15  calcs'!AD116)))</f>
        <v>394.7</v>
      </c>
      <c r="K120" s="378">
        <f>IF($L$3="Boys",'15  calcs'!K116,IF('Table 15'!$L$3="Girls",'15  calcs'!U116,IF('Table 15'!$L$3="All",'15  calcs'!AE116)))</f>
        <v>96.6</v>
      </c>
      <c r="L120" s="378">
        <f>IF($L$3="Boys",'15  calcs'!L116,IF('Table 15'!$L$3="Girls",'15  calcs'!V116,IF('Table 15'!$L$3="All",'15  calcs'!AF116)))</f>
        <v>64.599999999999994</v>
      </c>
      <c r="N120" s="662"/>
    </row>
    <row r="121" spans="1:14" ht="11.25" customHeight="1" x14ac:dyDescent="0.2">
      <c r="A121" s="127" t="s">
        <v>324</v>
      </c>
      <c r="B121" s="130" t="s">
        <v>325</v>
      </c>
      <c r="C121" s="379">
        <f>IF($L$3="Boys",'15  calcs'!C117,IF('Table 15'!$L$3="Girls",'15  calcs'!M117,IF('Table 15'!$L$3="All",'15  calcs'!W117)))</f>
        <v>2447</v>
      </c>
      <c r="D121" s="378">
        <f>IF($L$3="Boys",'15  calcs'!D117,IF('Table 15'!$L$3="Girls",'15  calcs'!N117,IF('Table 15'!$L$3="All",'15  calcs'!X117)))</f>
        <v>72.7</v>
      </c>
      <c r="E121" s="378">
        <f>IF($L$3="Boys",'15  calcs'!E117,IF('Table 15'!$L$3="Girls",'15  calcs'!O117,IF('Table 15'!$L$3="All",'15  calcs'!Y117)))</f>
        <v>63.4</v>
      </c>
      <c r="F121" s="378">
        <f>IF($L$3="Boys",'15  calcs'!F117,IF('Table 15'!$L$3="Girls",'15  calcs'!P117,IF('Table 15'!$L$3="All",'15  calcs'!Z117)))</f>
        <v>96.4</v>
      </c>
      <c r="G121" s="378">
        <f>IF($L$3="Boys",'15  calcs'!G117,IF('Table 15'!$L$3="Girls",'15  calcs'!Q117,IF('Table 15'!$L$3="All",'15  calcs'!AA117)))</f>
        <v>93.8</v>
      </c>
      <c r="H121" s="378">
        <f>IF($L$3="Boys",'15  calcs'!H117,IF('Table 15'!$L$3="Girls",'15  calcs'!R117,IF('Table 15'!$L$3="All",'15  calcs'!AB117)))</f>
        <v>98.8</v>
      </c>
      <c r="I121" s="378">
        <f>IF($L$3="Boys",'15  calcs'!I117,IF('Table 15'!$L$3="Girls",'15  calcs'!S117,IF('Table 15'!$L$3="All",'15  calcs'!AC117)))</f>
        <v>324.8</v>
      </c>
      <c r="J121" s="378">
        <f>IF($L$3="Boys",'15  calcs'!J117,IF('Table 15'!$L$3="Girls",'15  calcs'!T117,IF('Table 15'!$L$3="All",'15  calcs'!AD117)))</f>
        <v>393</v>
      </c>
      <c r="K121" s="378">
        <f>IF($L$3="Boys",'15  calcs'!K117,IF('Table 15'!$L$3="Girls",'15  calcs'!U117,IF('Table 15'!$L$3="All",'15  calcs'!AE117)))</f>
        <v>97.1</v>
      </c>
      <c r="L121" s="378">
        <f>IF($L$3="Boys",'15  calcs'!L117,IF('Table 15'!$L$3="Girls",'15  calcs'!V117,IF('Table 15'!$L$3="All",'15  calcs'!AF117)))</f>
        <v>65.5</v>
      </c>
      <c r="N121" s="662"/>
    </row>
    <row r="122" spans="1:14" ht="11.25" customHeight="1" x14ac:dyDescent="0.2">
      <c r="A122" s="127" t="s">
        <v>326</v>
      </c>
      <c r="B122" s="130" t="s">
        <v>327</v>
      </c>
      <c r="C122" s="379">
        <f>IF($L$3="Boys",'15  calcs'!C118,IF('Table 15'!$L$3="Girls",'15  calcs'!M118,IF('Table 15'!$L$3="All",'15  calcs'!W118)))</f>
        <v>1820</v>
      </c>
      <c r="D122" s="378">
        <f>IF($L$3="Boys",'15  calcs'!D118,IF('Table 15'!$L$3="Girls",'15  calcs'!N118,IF('Table 15'!$L$3="All",'15  calcs'!X118)))</f>
        <v>65.5</v>
      </c>
      <c r="E122" s="378">
        <f>IF($L$3="Boys",'15  calcs'!E118,IF('Table 15'!$L$3="Girls",'15  calcs'!O118,IF('Table 15'!$L$3="All",'15  calcs'!Y118)))</f>
        <v>55.2</v>
      </c>
      <c r="F122" s="378">
        <f>IF($L$3="Boys",'15  calcs'!F118,IF('Table 15'!$L$3="Girls",'15  calcs'!P118,IF('Table 15'!$L$3="All",'15  calcs'!Z118)))</f>
        <v>90.9</v>
      </c>
      <c r="G122" s="378">
        <f>IF($L$3="Boys",'15  calcs'!G118,IF('Table 15'!$L$3="Girls",'15  calcs'!Q118,IF('Table 15'!$L$3="All",'15  calcs'!AA118)))</f>
        <v>86.8</v>
      </c>
      <c r="H122" s="378">
        <f>IF($L$3="Boys",'15  calcs'!H118,IF('Table 15'!$L$3="Girls",'15  calcs'!R118,IF('Table 15'!$L$3="All",'15  calcs'!AB118)))</f>
        <v>96.2</v>
      </c>
      <c r="I122" s="378">
        <f>IF($L$3="Boys",'15  calcs'!I118,IF('Table 15'!$L$3="Girls",'15  calcs'!S118,IF('Table 15'!$L$3="All",'15  calcs'!AC118)))</f>
        <v>308</v>
      </c>
      <c r="J122" s="378">
        <f>IF($L$3="Boys",'15  calcs'!J118,IF('Table 15'!$L$3="Girls",'15  calcs'!T118,IF('Table 15'!$L$3="All",'15  calcs'!AD118)))</f>
        <v>382.8</v>
      </c>
      <c r="K122" s="378">
        <f>IF($L$3="Boys",'15  calcs'!K118,IF('Table 15'!$L$3="Girls",'15  calcs'!U118,IF('Table 15'!$L$3="All",'15  calcs'!AE118)))</f>
        <v>93.1</v>
      </c>
      <c r="L122" s="378">
        <f>IF($L$3="Boys",'15  calcs'!L118,IF('Table 15'!$L$3="Girls",'15  calcs'!V118,IF('Table 15'!$L$3="All",'15  calcs'!AF118)))</f>
        <v>57.8</v>
      </c>
      <c r="N122" s="662"/>
    </row>
    <row r="123" spans="1:14" ht="11.25" customHeight="1" x14ac:dyDescent="0.2">
      <c r="A123" s="127" t="s">
        <v>328</v>
      </c>
      <c r="B123" s="130" t="s">
        <v>329</v>
      </c>
      <c r="C123" s="379">
        <f>IF($L$3="Boys",'15  calcs'!C119,IF('Table 15'!$L$3="Girls",'15  calcs'!M119,IF('Table 15'!$L$3="All",'15  calcs'!W119)))</f>
        <v>1479</v>
      </c>
      <c r="D123" s="378">
        <f>IF($L$3="Boys",'15  calcs'!D119,IF('Table 15'!$L$3="Girls",'15  calcs'!N119,IF('Table 15'!$L$3="All",'15  calcs'!X119)))</f>
        <v>76.8</v>
      </c>
      <c r="E123" s="378">
        <f>IF($L$3="Boys",'15  calcs'!E119,IF('Table 15'!$L$3="Girls",'15  calcs'!O119,IF('Table 15'!$L$3="All",'15  calcs'!Y119)))</f>
        <v>66.7</v>
      </c>
      <c r="F123" s="378">
        <f>IF($L$3="Boys",'15  calcs'!F119,IF('Table 15'!$L$3="Girls",'15  calcs'!P119,IF('Table 15'!$L$3="All",'15  calcs'!Z119)))</f>
        <v>97.9</v>
      </c>
      <c r="G123" s="378">
        <f>IF($L$3="Boys",'15  calcs'!G119,IF('Table 15'!$L$3="Girls",'15  calcs'!Q119,IF('Table 15'!$L$3="All",'15  calcs'!AA119)))</f>
        <v>95.9</v>
      </c>
      <c r="H123" s="378">
        <f>IF($L$3="Boys",'15  calcs'!H119,IF('Table 15'!$L$3="Girls",'15  calcs'!R119,IF('Table 15'!$L$3="All",'15  calcs'!AB119)))</f>
        <v>99.5</v>
      </c>
      <c r="I123" s="378">
        <f>IF($L$3="Boys",'15  calcs'!I119,IF('Table 15'!$L$3="Girls",'15  calcs'!S119,IF('Table 15'!$L$3="All",'15  calcs'!AC119)))</f>
        <v>340.2</v>
      </c>
      <c r="J123" s="378">
        <f>IF($L$3="Boys",'15  calcs'!J119,IF('Table 15'!$L$3="Girls",'15  calcs'!T119,IF('Table 15'!$L$3="All",'15  calcs'!AD119)))</f>
        <v>404.1</v>
      </c>
      <c r="K123" s="378">
        <f>IF($L$3="Boys",'15  calcs'!K119,IF('Table 15'!$L$3="Girls",'15  calcs'!U119,IF('Table 15'!$L$3="All",'15  calcs'!AE119)))</f>
        <v>98.6</v>
      </c>
      <c r="L123" s="378">
        <f>IF($L$3="Boys",'15  calcs'!L119,IF('Table 15'!$L$3="Girls",'15  calcs'!V119,IF('Table 15'!$L$3="All",'15  calcs'!AF119)))</f>
        <v>68.2</v>
      </c>
      <c r="N123" s="662"/>
    </row>
    <row r="124" spans="1:14" ht="11.25" customHeight="1" x14ac:dyDescent="0.2">
      <c r="A124" s="32"/>
      <c r="C124" s="418"/>
      <c r="D124" s="419"/>
      <c r="E124" s="419"/>
      <c r="F124" s="419"/>
      <c r="G124" s="419"/>
      <c r="H124" s="419"/>
      <c r="I124" s="419"/>
      <c r="J124" s="419"/>
      <c r="K124" s="419"/>
      <c r="L124" s="419"/>
    </row>
    <row r="125" spans="1:14" s="76" customFormat="1" ht="11.25" customHeight="1" x14ac:dyDescent="0.2">
      <c r="A125" s="67" t="s">
        <v>330</v>
      </c>
      <c r="B125" s="67" t="s">
        <v>331</v>
      </c>
      <c r="C125" s="416">
        <f>IF($L$3="Boys",'15  calcs'!C121,IF('Table 15'!$L$3="Girls",'15  calcs'!M121,IF('Table 15'!$L$3="All",'15  calcs'!W121)))</f>
        <v>51621</v>
      </c>
      <c r="D125" s="377">
        <f>IF($L$3="Boys",'15  calcs'!D121,IF('Table 15'!$L$3="Girls",'15  calcs'!N121,IF('Table 15'!$L$3="All",'15  calcs'!X121)))</f>
        <v>71.099999999999994</v>
      </c>
      <c r="E125" s="377">
        <f>IF($L$3="Boys",'15  calcs'!E121,IF('Table 15'!$L$3="Girls",'15  calcs'!O121,IF('Table 15'!$L$3="All",'15  calcs'!Y121)))</f>
        <v>60.3</v>
      </c>
      <c r="F125" s="377">
        <f>IF($L$3="Boys",'15  calcs'!F121,IF('Table 15'!$L$3="Girls",'15  calcs'!P121,IF('Table 15'!$L$3="All",'15  calcs'!Z121)))</f>
        <v>95.3</v>
      </c>
      <c r="G125" s="377">
        <f>IF($L$3="Boys",'15  calcs'!G121,IF('Table 15'!$L$3="Girls",'15  calcs'!Q121,IF('Table 15'!$L$3="All",'15  calcs'!AA121)))</f>
        <v>92</v>
      </c>
      <c r="H125" s="377">
        <f>IF($L$3="Boys",'15  calcs'!H121,IF('Table 15'!$L$3="Girls",'15  calcs'!R121,IF('Table 15'!$L$3="All",'15  calcs'!AB121)))</f>
        <v>98.3</v>
      </c>
      <c r="I125" s="377">
        <f>IF($L$3="Boys",'15  calcs'!I121,IF('Table 15'!$L$3="Girls",'15  calcs'!S121,IF('Table 15'!$L$3="All",'15  calcs'!AC121)))</f>
        <v>326.7</v>
      </c>
      <c r="J125" s="377">
        <f>IF($L$3="Boys",'15  calcs'!J121,IF('Table 15'!$L$3="Girls",'15  calcs'!T121,IF('Table 15'!$L$3="All",'15  calcs'!AD121)))</f>
        <v>393.6</v>
      </c>
      <c r="K125" s="377">
        <f>IF($L$3="Boys",'15  calcs'!K121,IF('Table 15'!$L$3="Girls",'15  calcs'!U121,IF('Table 15'!$L$3="All",'15  calcs'!AE121)))</f>
        <v>95.9</v>
      </c>
      <c r="L125" s="377">
        <f>IF($L$3="Boys",'15  calcs'!L121,IF('Table 15'!$L$3="Girls",'15  calcs'!V121,IF('Table 15'!$L$3="All",'15  calcs'!AF121)))</f>
        <v>62</v>
      </c>
      <c r="N125" s="662"/>
    </row>
    <row r="126" spans="1:14" ht="11.25" customHeight="1" x14ac:dyDescent="0.2">
      <c r="A126" s="127" t="s">
        <v>332</v>
      </c>
      <c r="B126" s="130" t="s">
        <v>333</v>
      </c>
      <c r="C126" s="379">
        <f>IF($L$3="Boys",'15  calcs'!C122,IF('Table 15'!$L$3="Girls",'15  calcs'!M122,IF('Table 15'!$L$3="All",'15  calcs'!W122)))</f>
        <v>2135</v>
      </c>
      <c r="D126" s="378">
        <f>IF($L$3="Boys",'15  calcs'!D122,IF('Table 15'!$L$3="Girls",'15  calcs'!N122,IF('Table 15'!$L$3="All",'15  calcs'!X122)))</f>
        <v>65.8</v>
      </c>
      <c r="E126" s="378">
        <f>IF($L$3="Boys",'15  calcs'!E122,IF('Table 15'!$L$3="Girls",'15  calcs'!O122,IF('Table 15'!$L$3="All",'15  calcs'!Y122)))</f>
        <v>53</v>
      </c>
      <c r="F126" s="378">
        <f>IF($L$3="Boys",'15  calcs'!F122,IF('Table 15'!$L$3="Girls",'15  calcs'!P122,IF('Table 15'!$L$3="All",'15  calcs'!Z122)))</f>
        <v>95.9</v>
      </c>
      <c r="G126" s="378">
        <f>IF($L$3="Boys",'15  calcs'!G122,IF('Table 15'!$L$3="Girls",'15  calcs'!Q122,IF('Table 15'!$L$3="All",'15  calcs'!AA122)))</f>
        <v>92.6</v>
      </c>
      <c r="H126" s="378">
        <f>IF($L$3="Boys",'15  calcs'!H122,IF('Table 15'!$L$3="Girls",'15  calcs'!R122,IF('Table 15'!$L$3="All",'15  calcs'!AB122)))</f>
        <v>98.5</v>
      </c>
      <c r="I126" s="378">
        <f>IF($L$3="Boys",'15  calcs'!I122,IF('Table 15'!$L$3="Girls",'15  calcs'!S122,IF('Table 15'!$L$3="All",'15  calcs'!AC122)))</f>
        <v>314.39999999999998</v>
      </c>
      <c r="J126" s="378">
        <f>IF($L$3="Boys",'15  calcs'!J122,IF('Table 15'!$L$3="Girls",'15  calcs'!T122,IF('Table 15'!$L$3="All",'15  calcs'!AD122)))</f>
        <v>367.6</v>
      </c>
      <c r="K126" s="378">
        <f>IF($L$3="Boys",'15  calcs'!K122,IF('Table 15'!$L$3="Girls",'15  calcs'!U122,IF('Table 15'!$L$3="All",'15  calcs'!AE122)))</f>
        <v>97.1</v>
      </c>
      <c r="L126" s="378">
        <f>IF($L$3="Boys",'15  calcs'!L122,IF('Table 15'!$L$3="Girls",'15  calcs'!V122,IF('Table 15'!$L$3="All",'15  calcs'!AF122)))</f>
        <v>54.6</v>
      </c>
      <c r="N126" s="662"/>
    </row>
    <row r="127" spans="1:14" ht="11.25" customHeight="1" x14ac:dyDescent="0.2">
      <c r="A127" s="127" t="s">
        <v>334</v>
      </c>
      <c r="B127" s="130" t="s">
        <v>335</v>
      </c>
      <c r="C127" s="379">
        <f>IF($L$3="Boys",'15  calcs'!C123,IF('Table 15'!$L$3="Girls",'15  calcs'!M123,IF('Table 15'!$L$3="All",'15  calcs'!W123)))</f>
        <v>3605</v>
      </c>
      <c r="D127" s="378">
        <f>IF($L$3="Boys",'15  calcs'!D123,IF('Table 15'!$L$3="Girls",'15  calcs'!N123,IF('Table 15'!$L$3="All",'15  calcs'!X123)))</f>
        <v>77.099999999999994</v>
      </c>
      <c r="E127" s="378">
        <f>IF($L$3="Boys",'15  calcs'!E123,IF('Table 15'!$L$3="Girls",'15  calcs'!O123,IF('Table 15'!$L$3="All",'15  calcs'!Y123)))</f>
        <v>69</v>
      </c>
      <c r="F127" s="378">
        <f>IF($L$3="Boys",'15  calcs'!F123,IF('Table 15'!$L$3="Girls",'15  calcs'!P123,IF('Table 15'!$L$3="All",'15  calcs'!Z123)))</f>
        <v>95.7</v>
      </c>
      <c r="G127" s="378">
        <f>IF($L$3="Boys",'15  calcs'!G123,IF('Table 15'!$L$3="Girls",'15  calcs'!Q123,IF('Table 15'!$L$3="All",'15  calcs'!AA123)))</f>
        <v>94.1</v>
      </c>
      <c r="H127" s="378">
        <f>IF($L$3="Boys",'15  calcs'!H123,IF('Table 15'!$L$3="Girls",'15  calcs'!R123,IF('Table 15'!$L$3="All",'15  calcs'!AB123)))</f>
        <v>98.1</v>
      </c>
      <c r="I127" s="378">
        <f>IF($L$3="Boys",'15  calcs'!I123,IF('Table 15'!$L$3="Girls",'15  calcs'!S123,IF('Table 15'!$L$3="All",'15  calcs'!AC123)))</f>
        <v>346.1</v>
      </c>
      <c r="J127" s="378">
        <f>IF($L$3="Boys",'15  calcs'!J123,IF('Table 15'!$L$3="Girls",'15  calcs'!T123,IF('Table 15'!$L$3="All",'15  calcs'!AD123)))</f>
        <v>420.1</v>
      </c>
      <c r="K127" s="378">
        <f>IF($L$3="Boys",'15  calcs'!K123,IF('Table 15'!$L$3="Girls",'15  calcs'!U123,IF('Table 15'!$L$3="All",'15  calcs'!AE123)))</f>
        <v>96.7</v>
      </c>
      <c r="L127" s="378">
        <f>IF($L$3="Boys",'15  calcs'!L123,IF('Table 15'!$L$3="Girls",'15  calcs'!V123,IF('Table 15'!$L$3="All",'15  calcs'!AF123)))</f>
        <v>70.2</v>
      </c>
      <c r="N127" s="662"/>
    </row>
    <row r="128" spans="1:14" ht="11.25" customHeight="1" x14ac:dyDescent="0.2">
      <c r="A128" s="127" t="s">
        <v>336</v>
      </c>
      <c r="B128" s="130" t="s">
        <v>337</v>
      </c>
      <c r="C128" s="379">
        <f>IF($L$3="Boys",'15  calcs'!C124,IF('Table 15'!$L$3="Girls",'15  calcs'!M124,IF('Table 15'!$L$3="All",'15  calcs'!W124)))</f>
        <v>3306</v>
      </c>
      <c r="D128" s="378">
        <f>IF($L$3="Boys",'15  calcs'!D124,IF('Table 15'!$L$3="Girls",'15  calcs'!N124,IF('Table 15'!$L$3="All",'15  calcs'!X124)))</f>
        <v>70.3</v>
      </c>
      <c r="E128" s="378">
        <f>IF($L$3="Boys",'15  calcs'!E124,IF('Table 15'!$L$3="Girls",'15  calcs'!O124,IF('Table 15'!$L$3="All",'15  calcs'!Y124)))</f>
        <v>54.1</v>
      </c>
      <c r="F128" s="378">
        <f>IF($L$3="Boys",'15  calcs'!F124,IF('Table 15'!$L$3="Girls",'15  calcs'!P124,IF('Table 15'!$L$3="All",'15  calcs'!Z124)))</f>
        <v>94.9</v>
      </c>
      <c r="G128" s="378">
        <f>IF($L$3="Boys",'15  calcs'!G124,IF('Table 15'!$L$3="Girls",'15  calcs'!Q124,IF('Table 15'!$L$3="All",'15  calcs'!AA124)))</f>
        <v>85.4</v>
      </c>
      <c r="H128" s="378">
        <f>IF($L$3="Boys",'15  calcs'!H124,IF('Table 15'!$L$3="Girls",'15  calcs'!R124,IF('Table 15'!$L$3="All",'15  calcs'!AB124)))</f>
        <v>98.9</v>
      </c>
      <c r="I128" s="378">
        <f>IF($L$3="Boys",'15  calcs'!I124,IF('Table 15'!$L$3="Girls",'15  calcs'!S124,IF('Table 15'!$L$3="All",'15  calcs'!AC124)))</f>
        <v>323.39999999999998</v>
      </c>
      <c r="J128" s="378">
        <f>IF($L$3="Boys",'15  calcs'!J124,IF('Table 15'!$L$3="Girls",'15  calcs'!T124,IF('Table 15'!$L$3="All",'15  calcs'!AD124)))</f>
        <v>398.7</v>
      </c>
      <c r="K128" s="378">
        <f>IF($L$3="Boys",'15  calcs'!K124,IF('Table 15'!$L$3="Girls",'15  calcs'!U124,IF('Table 15'!$L$3="All",'15  calcs'!AE124)))</f>
        <v>90.5</v>
      </c>
      <c r="L128" s="378">
        <f>IF($L$3="Boys",'15  calcs'!L124,IF('Table 15'!$L$3="Girls",'15  calcs'!V124,IF('Table 15'!$L$3="All",'15  calcs'!AF124)))</f>
        <v>55.9</v>
      </c>
      <c r="N128" s="662"/>
    </row>
    <row r="129" spans="1:14" ht="11.25" customHeight="1" x14ac:dyDescent="0.2">
      <c r="A129" s="127" t="s">
        <v>338</v>
      </c>
      <c r="B129" s="130" t="s">
        <v>339</v>
      </c>
      <c r="C129" s="379">
        <f>IF($L$3="Boys",'15  calcs'!C125,IF('Table 15'!$L$3="Girls",'15  calcs'!M125,IF('Table 15'!$L$3="All",'15  calcs'!W125)))</f>
        <v>3029</v>
      </c>
      <c r="D129" s="378">
        <f>IF($L$3="Boys",'15  calcs'!D125,IF('Table 15'!$L$3="Girls",'15  calcs'!N125,IF('Table 15'!$L$3="All",'15  calcs'!X125)))</f>
        <v>69.8</v>
      </c>
      <c r="E129" s="378">
        <f>IF($L$3="Boys",'15  calcs'!E125,IF('Table 15'!$L$3="Girls",'15  calcs'!O125,IF('Table 15'!$L$3="All",'15  calcs'!Y125)))</f>
        <v>58.5</v>
      </c>
      <c r="F129" s="378">
        <f>IF($L$3="Boys",'15  calcs'!F125,IF('Table 15'!$L$3="Girls",'15  calcs'!P125,IF('Table 15'!$L$3="All",'15  calcs'!Z125)))</f>
        <v>94.1</v>
      </c>
      <c r="G129" s="378">
        <f>IF($L$3="Boys",'15  calcs'!G125,IF('Table 15'!$L$3="Girls",'15  calcs'!Q125,IF('Table 15'!$L$3="All",'15  calcs'!AA125)))</f>
        <v>91.7</v>
      </c>
      <c r="H129" s="378">
        <f>IF($L$3="Boys",'15  calcs'!H125,IF('Table 15'!$L$3="Girls",'15  calcs'!R125,IF('Table 15'!$L$3="All",'15  calcs'!AB125)))</f>
        <v>97.7</v>
      </c>
      <c r="I129" s="378">
        <f>IF($L$3="Boys",'15  calcs'!I125,IF('Table 15'!$L$3="Girls",'15  calcs'!S125,IF('Table 15'!$L$3="All",'15  calcs'!AC125)))</f>
        <v>321.8</v>
      </c>
      <c r="J129" s="378">
        <f>IF($L$3="Boys",'15  calcs'!J125,IF('Table 15'!$L$3="Girls",'15  calcs'!T125,IF('Table 15'!$L$3="All",'15  calcs'!AD125)))</f>
        <v>380.9</v>
      </c>
      <c r="K129" s="378">
        <f>IF($L$3="Boys",'15  calcs'!K125,IF('Table 15'!$L$3="Girls",'15  calcs'!U125,IF('Table 15'!$L$3="All",'15  calcs'!AE125)))</f>
        <v>96.4</v>
      </c>
      <c r="L129" s="378">
        <f>IF($L$3="Boys",'15  calcs'!L125,IF('Table 15'!$L$3="Girls",'15  calcs'!V125,IF('Table 15'!$L$3="All",'15  calcs'!AF125)))</f>
        <v>59.8</v>
      </c>
      <c r="N129" s="662"/>
    </row>
    <row r="130" spans="1:14" ht="11.25" customHeight="1" x14ac:dyDescent="0.2">
      <c r="A130" s="127" t="s">
        <v>340</v>
      </c>
      <c r="B130" s="130" t="s">
        <v>341</v>
      </c>
      <c r="C130" s="379">
        <f>IF($L$3="Boys",'15  calcs'!C126,IF('Table 15'!$L$3="Girls",'15  calcs'!M126,IF('Table 15'!$L$3="All",'15  calcs'!W126)))</f>
        <v>3266</v>
      </c>
      <c r="D130" s="378">
        <f>IF($L$3="Boys",'15  calcs'!D126,IF('Table 15'!$L$3="Girls",'15  calcs'!N126,IF('Table 15'!$L$3="All",'15  calcs'!X126)))</f>
        <v>75.099999999999994</v>
      </c>
      <c r="E130" s="378">
        <f>IF($L$3="Boys",'15  calcs'!E126,IF('Table 15'!$L$3="Girls",'15  calcs'!O126,IF('Table 15'!$L$3="All",'15  calcs'!Y126)))</f>
        <v>67.8</v>
      </c>
      <c r="F130" s="378">
        <f>IF($L$3="Boys",'15  calcs'!F126,IF('Table 15'!$L$3="Girls",'15  calcs'!P126,IF('Table 15'!$L$3="All",'15  calcs'!Z126)))</f>
        <v>96.1</v>
      </c>
      <c r="G130" s="378">
        <f>IF($L$3="Boys",'15  calcs'!G126,IF('Table 15'!$L$3="Girls",'15  calcs'!Q126,IF('Table 15'!$L$3="All",'15  calcs'!AA126)))</f>
        <v>94.5</v>
      </c>
      <c r="H130" s="378">
        <f>IF($L$3="Boys",'15  calcs'!H126,IF('Table 15'!$L$3="Girls",'15  calcs'!R126,IF('Table 15'!$L$3="All",'15  calcs'!AB126)))</f>
        <v>99.1</v>
      </c>
      <c r="I130" s="378">
        <f>IF($L$3="Boys",'15  calcs'!I126,IF('Table 15'!$L$3="Girls",'15  calcs'!S126,IF('Table 15'!$L$3="All",'15  calcs'!AC126)))</f>
        <v>334.9</v>
      </c>
      <c r="J130" s="378">
        <f>IF($L$3="Boys",'15  calcs'!J126,IF('Table 15'!$L$3="Girls",'15  calcs'!T126,IF('Table 15'!$L$3="All",'15  calcs'!AD126)))</f>
        <v>402.1</v>
      </c>
      <c r="K130" s="378">
        <f>IF($L$3="Boys",'15  calcs'!K126,IF('Table 15'!$L$3="Girls",'15  calcs'!U126,IF('Table 15'!$L$3="All",'15  calcs'!AE126)))</f>
        <v>97.3</v>
      </c>
      <c r="L130" s="378">
        <f>IF($L$3="Boys",'15  calcs'!L126,IF('Table 15'!$L$3="Girls",'15  calcs'!V126,IF('Table 15'!$L$3="All",'15  calcs'!AF126)))</f>
        <v>69.8</v>
      </c>
      <c r="N130" s="662"/>
    </row>
    <row r="131" spans="1:14" ht="11.25" customHeight="1" x14ac:dyDescent="0.2">
      <c r="A131" s="127" t="s">
        <v>342</v>
      </c>
      <c r="B131" s="130" t="s">
        <v>343</v>
      </c>
      <c r="C131" s="379">
        <f>IF($L$3="Boys",'15  calcs'!C127,IF('Table 15'!$L$3="Girls",'15  calcs'!M127,IF('Table 15'!$L$3="All",'15  calcs'!W127)))</f>
        <v>3664</v>
      </c>
      <c r="D131" s="378">
        <f>IF($L$3="Boys",'15  calcs'!D127,IF('Table 15'!$L$3="Girls",'15  calcs'!N127,IF('Table 15'!$L$3="All",'15  calcs'!X127)))</f>
        <v>68.900000000000006</v>
      </c>
      <c r="E131" s="378">
        <f>IF($L$3="Boys",'15  calcs'!E127,IF('Table 15'!$L$3="Girls",'15  calcs'!O127,IF('Table 15'!$L$3="All",'15  calcs'!Y127)))</f>
        <v>58.8</v>
      </c>
      <c r="F131" s="378">
        <f>IF($L$3="Boys",'15  calcs'!F127,IF('Table 15'!$L$3="Girls",'15  calcs'!P127,IF('Table 15'!$L$3="All",'15  calcs'!Z127)))</f>
        <v>95.4</v>
      </c>
      <c r="G131" s="378">
        <f>IF($L$3="Boys",'15  calcs'!G127,IF('Table 15'!$L$3="Girls",'15  calcs'!Q127,IF('Table 15'!$L$3="All",'15  calcs'!AA127)))</f>
        <v>92.2</v>
      </c>
      <c r="H131" s="378">
        <f>IF($L$3="Boys",'15  calcs'!H127,IF('Table 15'!$L$3="Girls",'15  calcs'!R127,IF('Table 15'!$L$3="All",'15  calcs'!AB127)))</f>
        <v>98.1</v>
      </c>
      <c r="I131" s="378">
        <f>IF($L$3="Boys",'15  calcs'!I127,IF('Table 15'!$L$3="Girls",'15  calcs'!S127,IF('Table 15'!$L$3="All",'15  calcs'!AC127)))</f>
        <v>318.39999999999998</v>
      </c>
      <c r="J131" s="378">
        <f>IF($L$3="Boys",'15  calcs'!J127,IF('Table 15'!$L$3="Girls",'15  calcs'!T127,IF('Table 15'!$L$3="All",'15  calcs'!AD127)))</f>
        <v>386.7</v>
      </c>
      <c r="K131" s="378">
        <f>IF($L$3="Boys",'15  calcs'!K127,IF('Table 15'!$L$3="Girls",'15  calcs'!U127,IF('Table 15'!$L$3="All",'15  calcs'!AE127)))</f>
        <v>95.8</v>
      </c>
      <c r="L131" s="378">
        <f>IF($L$3="Boys",'15  calcs'!L127,IF('Table 15'!$L$3="Girls",'15  calcs'!V127,IF('Table 15'!$L$3="All",'15  calcs'!AF127)))</f>
        <v>61.2</v>
      </c>
      <c r="N131" s="662"/>
    </row>
    <row r="132" spans="1:14" ht="11.25" customHeight="1" x14ac:dyDescent="0.2">
      <c r="A132" s="127" t="s">
        <v>344</v>
      </c>
      <c r="B132" s="130" t="s">
        <v>345</v>
      </c>
      <c r="C132" s="379">
        <f>IF($L$3="Boys",'15  calcs'!C128,IF('Table 15'!$L$3="Girls",'15  calcs'!M128,IF('Table 15'!$L$3="All",'15  calcs'!W128)))</f>
        <v>2829</v>
      </c>
      <c r="D132" s="378">
        <f>IF($L$3="Boys",'15  calcs'!D128,IF('Table 15'!$L$3="Girls",'15  calcs'!N128,IF('Table 15'!$L$3="All",'15  calcs'!X128)))</f>
        <v>69.2</v>
      </c>
      <c r="E132" s="378">
        <f>IF($L$3="Boys",'15  calcs'!E128,IF('Table 15'!$L$3="Girls",'15  calcs'!O128,IF('Table 15'!$L$3="All",'15  calcs'!Y128)))</f>
        <v>61</v>
      </c>
      <c r="F132" s="378">
        <f>IF($L$3="Boys",'15  calcs'!F128,IF('Table 15'!$L$3="Girls",'15  calcs'!P128,IF('Table 15'!$L$3="All",'15  calcs'!Z128)))</f>
        <v>94.3</v>
      </c>
      <c r="G132" s="378">
        <f>IF($L$3="Boys",'15  calcs'!G128,IF('Table 15'!$L$3="Girls",'15  calcs'!Q128,IF('Table 15'!$L$3="All",'15  calcs'!AA128)))</f>
        <v>92.8</v>
      </c>
      <c r="H132" s="378">
        <f>IF($L$3="Boys",'15  calcs'!H128,IF('Table 15'!$L$3="Girls",'15  calcs'!R128,IF('Table 15'!$L$3="All",'15  calcs'!AB128)))</f>
        <v>97.6</v>
      </c>
      <c r="I132" s="378">
        <f>IF($L$3="Boys",'15  calcs'!I128,IF('Table 15'!$L$3="Girls",'15  calcs'!S128,IF('Table 15'!$L$3="All",'15  calcs'!AC128)))</f>
        <v>319.60000000000002</v>
      </c>
      <c r="J132" s="378">
        <f>IF($L$3="Boys",'15  calcs'!J128,IF('Table 15'!$L$3="Girls",'15  calcs'!T128,IF('Table 15'!$L$3="All",'15  calcs'!AD128)))</f>
        <v>382.8</v>
      </c>
      <c r="K132" s="378">
        <f>IF($L$3="Boys",'15  calcs'!K128,IF('Table 15'!$L$3="Girls",'15  calcs'!U128,IF('Table 15'!$L$3="All",'15  calcs'!AE128)))</f>
        <v>96.3</v>
      </c>
      <c r="L132" s="378">
        <f>IF($L$3="Boys",'15  calcs'!L128,IF('Table 15'!$L$3="Girls",'15  calcs'!V128,IF('Table 15'!$L$3="All",'15  calcs'!AF128)))</f>
        <v>62.7</v>
      </c>
      <c r="N132" s="662"/>
    </row>
    <row r="133" spans="1:14" ht="11.25" customHeight="1" x14ac:dyDescent="0.2">
      <c r="A133" s="127" t="s">
        <v>346</v>
      </c>
      <c r="B133" s="130" t="s">
        <v>347</v>
      </c>
      <c r="C133" s="379">
        <f>IF($L$3="Boys",'15  calcs'!C129,IF('Table 15'!$L$3="Girls",'15  calcs'!M129,IF('Table 15'!$L$3="All",'15  calcs'!W129)))</f>
        <v>3664</v>
      </c>
      <c r="D133" s="378">
        <f>IF($L$3="Boys",'15  calcs'!D129,IF('Table 15'!$L$3="Girls",'15  calcs'!N129,IF('Table 15'!$L$3="All",'15  calcs'!X129)))</f>
        <v>64.5</v>
      </c>
      <c r="E133" s="378">
        <f>IF($L$3="Boys",'15  calcs'!E129,IF('Table 15'!$L$3="Girls",'15  calcs'!O129,IF('Table 15'!$L$3="All",'15  calcs'!Y129)))</f>
        <v>53.6</v>
      </c>
      <c r="F133" s="378">
        <f>IF($L$3="Boys",'15  calcs'!F129,IF('Table 15'!$L$3="Girls",'15  calcs'!P129,IF('Table 15'!$L$3="All",'15  calcs'!Z129)))</f>
        <v>94.8</v>
      </c>
      <c r="G133" s="378">
        <f>IF($L$3="Boys",'15  calcs'!G129,IF('Table 15'!$L$3="Girls",'15  calcs'!Q129,IF('Table 15'!$L$3="All",'15  calcs'!AA129)))</f>
        <v>88.9</v>
      </c>
      <c r="H133" s="378">
        <f>IF($L$3="Boys",'15  calcs'!H129,IF('Table 15'!$L$3="Girls",'15  calcs'!R129,IF('Table 15'!$L$3="All",'15  calcs'!AB129)))</f>
        <v>97.5</v>
      </c>
      <c r="I133" s="378">
        <f>IF($L$3="Boys",'15  calcs'!I129,IF('Table 15'!$L$3="Girls",'15  calcs'!S129,IF('Table 15'!$L$3="All",'15  calcs'!AC129)))</f>
        <v>313.89999999999998</v>
      </c>
      <c r="J133" s="378">
        <f>IF($L$3="Boys",'15  calcs'!J129,IF('Table 15'!$L$3="Girls",'15  calcs'!T129,IF('Table 15'!$L$3="All",'15  calcs'!AD129)))</f>
        <v>378.6</v>
      </c>
      <c r="K133" s="378">
        <f>IF($L$3="Boys",'15  calcs'!K129,IF('Table 15'!$L$3="Girls",'15  calcs'!U129,IF('Table 15'!$L$3="All",'15  calcs'!AE129)))</f>
        <v>94.8</v>
      </c>
      <c r="L133" s="378">
        <f>IF($L$3="Boys",'15  calcs'!L129,IF('Table 15'!$L$3="Girls",'15  calcs'!V129,IF('Table 15'!$L$3="All",'15  calcs'!AF129)))</f>
        <v>55.6</v>
      </c>
      <c r="N133" s="662"/>
    </row>
    <row r="134" spans="1:14" ht="11.25" customHeight="1" x14ac:dyDescent="0.2">
      <c r="A134" s="127" t="s">
        <v>348</v>
      </c>
      <c r="B134" s="130" t="s">
        <v>349</v>
      </c>
      <c r="C134" s="379">
        <f>IF($L$3="Boys",'15  calcs'!C130,IF('Table 15'!$L$3="Girls",'15  calcs'!M130,IF('Table 15'!$L$3="All",'15  calcs'!W130)))</f>
        <v>2170</v>
      </c>
      <c r="D134" s="378">
        <f>IF($L$3="Boys",'15  calcs'!D130,IF('Table 15'!$L$3="Girls",'15  calcs'!N130,IF('Table 15'!$L$3="All",'15  calcs'!X130)))</f>
        <v>68.3</v>
      </c>
      <c r="E134" s="378">
        <f>IF($L$3="Boys",'15  calcs'!E130,IF('Table 15'!$L$3="Girls",'15  calcs'!O130,IF('Table 15'!$L$3="All",'15  calcs'!Y130)))</f>
        <v>56.6</v>
      </c>
      <c r="F134" s="378">
        <f>IF($L$3="Boys",'15  calcs'!F130,IF('Table 15'!$L$3="Girls",'15  calcs'!P130,IF('Table 15'!$L$3="All",'15  calcs'!Z130)))</f>
        <v>95.2</v>
      </c>
      <c r="G134" s="378">
        <f>IF($L$3="Boys",'15  calcs'!G130,IF('Table 15'!$L$3="Girls",'15  calcs'!Q130,IF('Table 15'!$L$3="All",'15  calcs'!AA130)))</f>
        <v>92</v>
      </c>
      <c r="H134" s="378">
        <f>IF($L$3="Boys",'15  calcs'!H130,IF('Table 15'!$L$3="Girls",'15  calcs'!R130,IF('Table 15'!$L$3="All",'15  calcs'!AB130)))</f>
        <v>98.7</v>
      </c>
      <c r="I134" s="378">
        <f>IF($L$3="Boys",'15  calcs'!I130,IF('Table 15'!$L$3="Girls",'15  calcs'!S130,IF('Table 15'!$L$3="All",'15  calcs'!AC130)))</f>
        <v>313.39999999999998</v>
      </c>
      <c r="J134" s="378">
        <f>IF($L$3="Boys",'15  calcs'!J130,IF('Table 15'!$L$3="Girls",'15  calcs'!T130,IF('Table 15'!$L$3="All",'15  calcs'!AD130)))</f>
        <v>369.9</v>
      </c>
      <c r="K134" s="378">
        <f>IF($L$3="Boys",'15  calcs'!K130,IF('Table 15'!$L$3="Girls",'15  calcs'!U130,IF('Table 15'!$L$3="All",'15  calcs'!AE130)))</f>
        <v>96.1</v>
      </c>
      <c r="L134" s="378">
        <f>IF($L$3="Boys",'15  calcs'!L130,IF('Table 15'!$L$3="Girls",'15  calcs'!V130,IF('Table 15'!$L$3="All",'15  calcs'!AF130)))</f>
        <v>58</v>
      </c>
      <c r="N134" s="662"/>
    </row>
    <row r="135" spans="1:14" ht="11.25" customHeight="1" x14ac:dyDescent="0.2">
      <c r="A135" s="127" t="s">
        <v>350</v>
      </c>
      <c r="B135" s="130" t="s">
        <v>351</v>
      </c>
      <c r="C135" s="379">
        <f>IF($L$3="Boys",'15  calcs'!C131,IF('Table 15'!$L$3="Girls",'15  calcs'!M131,IF('Table 15'!$L$3="All",'15  calcs'!W131)))</f>
        <v>2123</v>
      </c>
      <c r="D135" s="378">
        <f>IF($L$3="Boys",'15  calcs'!D131,IF('Table 15'!$L$3="Girls",'15  calcs'!N131,IF('Table 15'!$L$3="All",'15  calcs'!X131)))</f>
        <v>72.400000000000006</v>
      </c>
      <c r="E135" s="378">
        <f>IF($L$3="Boys",'15  calcs'!E131,IF('Table 15'!$L$3="Girls",'15  calcs'!O131,IF('Table 15'!$L$3="All",'15  calcs'!Y131)))</f>
        <v>59.4</v>
      </c>
      <c r="F135" s="378">
        <f>IF($L$3="Boys",'15  calcs'!F131,IF('Table 15'!$L$3="Girls",'15  calcs'!P131,IF('Table 15'!$L$3="All",'15  calcs'!Z131)))</f>
        <v>96.6</v>
      </c>
      <c r="G135" s="378">
        <f>IF($L$3="Boys",'15  calcs'!G131,IF('Table 15'!$L$3="Girls",'15  calcs'!Q131,IF('Table 15'!$L$3="All",'15  calcs'!AA131)))</f>
        <v>94.1</v>
      </c>
      <c r="H135" s="378">
        <f>IF($L$3="Boys",'15  calcs'!H131,IF('Table 15'!$L$3="Girls",'15  calcs'!R131,IF('Table 15'!$L$3="All",'15  calcs'!AB131)))</f>
        <v>98.4</v>
      </c>
      <c r="I135" s="378">
        <f>IF($L$3="Boys",'15  calcs'!I131,IF('Table 15'!$L$3="Girls",'15  calcs'!S131,IF('Table 15'!$L$3="All",'15  calcs'!AC131)))</f>
        <v>332.5</v>
      </c>
      <c r="J135" s="378">
        <f>IF($L$3="Boys",'15  calcs'!J131,IF('Table 15'!$L$3="Girls",'15  calcs'!T131,IF('Table 15'!$L$3="All",'15  calcs'!AD131)))</f>
        <v>409</v>
      </c>
      <c r="K135" s="378">
        <f>IF($L$3="Boys",'15  calcs'!K131,IF('Table 15'!$L$3="Girls",'15  calcs'!U131,IF('Table 15'!$L$3="All",'15  calcs'!AE131)))</f>
        <v>97</v>
      </c>
      <c r="L135" s="378">
        <f>IF($L$3="Boys",'15  calcs'!L131,IF('Table 15'!$L$3="Girls",'15  calcs'!V131,IF('Table 15'!$L$3="All",'15  calcs'!AF131)))</f>
        <v>60.4</v>
      </c>
      <c r="N135" s="662"/>
    </row>
    <row r="136" spans="1:14" ht="11.25" customHeight="1" x14ac:dyDescent="0.2">
      <c r="A136" s="127" t="s">
        <v>352</v>
      </c>
      <c r="B136" s="130" t="s">
        <v>353</v>
      </c>
      <c r="C136" s="379">
        <f>IF($L$3="Boys",'15  calcs'!C132,IF('Table 15'!$L$3="Girls",'15  calcs'!M132,IF('Table 15'!$L$3="All",'15  calcs'!W132)))</f>
        <v>3079</v>
      </c>
      <c r="D136" s="378">
        <f>IF($L$3="Boys",'15  calcs'!D132,IF('Table 15'!$L$3="Girls",'15  calcs'!N132,IF('Table 15'!$L$3="All",'15  calcs'!X132)))</f>
        <v>66</v>
      </c>
      <c r="E136" s="378">
        <f>IF($L$3="Boys",'15  calcs'!E132,IF('Table 15'!$L$3="Girls",'15  calcs'!O132,IF('Table 15'!$L$3="All",'15  calcs'!Y132)))</f>
        <v>57.1</v>
      </c>
      <c r="F136" s="378">
        <f>IF($L$3="Boys",'15  calcs'!F132,IF('Table 15'!$L$3="Girls",'15  calcs'!P132,IF('Table 15'!$L$3="All",'15  calcs'!Z132)))</f>
        <v>95.4</v>
      </c>
      <c r="G136" s="378">
        <f>IF($L$3="Boys",'15  calcs'!G132,IF('Table 15'!$L$3="Girls",'15  calcs'!Q132,IF('Table 15'!$L$3="All",'15  calcs'!AA132)))</f>
        <v>93.4</v>
      </c>
      <c r="H136" s="378">
        <f>IF($L$3="Boys",'15  calcs'!H132,IF('Table 15'!$L$3="Girls",'15  calcs'!R132,IF('Table 15'!$L$3="All",'15  calcs'!AB132)))</f>
        <v>98.7</v>
      </c>
      <c r="I136" s="378">
        <f>IF($L$3="Boys",'15  calcs'!I132,IF('Table 15'!$L$3="Girls",'15  calcs'!S132,IF('Table 15'!$L$3="All",'15  calcs'!AC132)))</f>
        <v>314.3</v>
      </c>
      <c r="J136" s="378">
        <f>IF($L$3="Boys",'15  calcs'!J132,IF('Table 15'!$L$3="Girls",'15  calcs'!T132,IF('Table 15'!$L$3="All",'15  calcs'!AD132)))</f>
        <v>369.8</v>
      </c>
      <c r="K136" s="378">
        <f>IF($L$3="Boys",'15  calcs'!K132,IF('Table 15'!$L$3="Girls",'15  calcs'!U132,IF('Table 15'!$L$3="All",'15  calcs'!AE132)))</f>
        <v>96.6</v>
      </c>
      <c r="L136" s="378">
        <f>IF($L$3="Boys",'15  calcs'!L132,IF('Table 15'!$L$3="Girls",'15  calcs'!V132,IF('Table 15'!$L$3="All",'15  calcs'!AF132)))</f>
        <v>59.5</v>
      </c>
      <c r="N136" s="662"/>
    </row>
    <row r="137" spans="1:14" ht="11.25" customHeight="1" x14ac:dyDescent="0.2">
      <c r="A137" s="127" t="s">
        <v>354</v>
      </c>
      <c r="B137" s="130" t="s">
        <v>355</v>
      </c>
      <c r="C137" s="379">
        <f>IF($L$3="Boys",'15  calcs'!C133,IF('Table 15'!$L$3="Girls",'15  calcs'!M133,IF('Table 15'!$L$3="All",'15  calcs'!W133)))</f>
        <v>3081</v>
      </c>
      <c r="D137" s="378">
        <f>IF($L$3="Boys",'15  calcs'!D133,IF('Table 15'!$L$3="Girls",'15  calcs'!N133,IF('Table 15'!$L$3="All",'15  calcs'!X133)))</f>
        <v>67.2</v>
      </c>
      <c r="E137" s="378">
        <f>IF($L$3="Boys",'15  calcs'!E133,IF('Table 15'!$L$3="Girls",'15  calcs'!O133,IF('Table 15'!$L$3="All",'15  calcs'!Y133)))</f>
        <v>56.2</v>
      </c>
      <c r="F137" s="378">
        <f>IF($L$3="Boys",'15  calcs'!F133,IF('Table 15'!$L$3="Girls",'15  calcs'!P133,IF('Table 15'!$L$3="All",'15  calcs'!Z133)))</f>
        <v>94.4</v>
      </c>
      <c r="G137" s="378">
        <f>IF($L$3="Boys",'15  calcs'!G133,IF('Table 15'!$L$3="Girls",'15  calcs'!Q133,IF('Table 15'!$L$3="All",'15  calcs'!AA133)))</f>
        <v>91.7</v>
      </c>
      <c r="H137" s="378">
        <f>IF($L$3="Boys",'15  calcs'!H133,IF('Table 15'!$L$3="Girls",'15  calcs'!R133,IF('Table 15'!$L$3="All",'15  calcs'!AB133)))</f>
        <v>97.5</v>
      </c>
      <c r="I137" s="378">
        <f>IF($L$3="Boys",'15  calcs'!I133,IF('Table 15'!$L$3="Girls",'15  calcs'!S133,IF('Table 15'!$L$3="All",'15  calcs'!AC133)))</f>
        <v>316</v>
      </c>
      <c r="J137" s="378">
        <f>IF($L$3="Boys",'15  calcs'!J133,IF('Table 15'!$L$3="Girls",'15  calcs'!T133,IF('Table 15'!$L$3="All",'15  calcs'!AD133)))</f>
        <v>383.3</v>
      </c>
      <c r="K137" s="378">
        <f>IF($L$3="Boys",'15  calcs'!K133,IF('Table 15'!$L$3="Girls",'15  calcs'!U133,IF('Table 15'!$L$3="All",'15  calcs'!AE133)))</f>
        <v>95.5</v>
      </c>
      <c r="L137" s="378">
        <f>IF($L$3="Boys",'15  calcs'!L133,IF('Table 15'!$L$3="Girls",'15  calcs'!V133,IF('Table 15'!$L$3="All",'15  calcs'!AF133)))</f>
        <v>58.1</v>
      </c>
      <c r="N137" s="662"/>
    </row>
    <row r="138" spans="1:14" ht="11.25" customHeight="1" x14ac:dyDescent="0.2">
      <c r="A138" s="127" t="s">
        <v>356</v>
      </c>
      <c r="B138" s="130" t="s">
        <v>357</v>
      </c>
      <c r="C138" s="379">
        <f>IF($L$3="Boys",'15  calcs'!C134,IF('Table 15'!$L$3="Girls",'15  calcs'!M134,IF('Table 15'!$L$3="All",'15  calcs'!W134)))</f>
        <v>2616</v>
      </c>
      <c r="D138" s="378">
        <f>IF($L$3="Boys",'15  calcs'!D134,IF('Table 15'!$L$3="Girls",'15  calcs'!N134,IF('Table 15'!$L$3="All",'15  calcs'!X134)))</f>
        <v>75</v>
      </c>
      <c r="E138" s="378">
        <f>IF($L$3="Boys",'15  calcs'!E134,IF('Table 15'!$L$3="Girls",'15  calcs'!O134,IF('Table 15'!$L$3="All",'15  calcs'!Y134)))</f>
        <v>63.4</v>
      </c>
      <c r="F138" s="378">
        <f>IF($L$3="Boys",'15  calcs'!F134,IF('Table 15'!$L$3="Girls",'15  calcs'!P134,IF('Table 15'!$L$3="All",'15  calcs'!Z134)))</f>
        <v>96.4</v>
      </c>
      <c r="G138" s="378">
        <f>IF($L$3="Boys",'15  calcs'!G134,IF('Table 15'!$L$3="Girls",'15  calcs'!Q134,IF('Table 15'!$L$3="All",'15  calcs'!AA134)))</f>
        <v>91.9</v>
      </c>
      <c r="H138" s="378">
        <f>IF($L$3="Boys",'15  calcs'!H134,IF('Table 15'!$L$3="Girls",'15  calcs'!R134,IF('Table 15'!$L$3="All",'15  calcs'!AB134)))</f>
        <v>98.9</v>
      </c>
      <c r="I138" s="378">
        <f>IF($L$3="Boys",'15  calcs'!I134,IF('Table 15'!$L$3="Girls",'15  calcs'!S134,IF('Table 15'!$L$3="All",'15  calcs'!AC134)))</f>
        <v>334.5</v>
      </c>
      <c r="J138" s="378">
        <f>IF($L$3="Boys",'15  calcs'!J134,IF('Table 15'!$L$3="Girls",'15  calcs'!T134,IF('Table 15'!$L$3="All",'15  calcs'!AD134)))</f>
        <v>401</v>
      </c>
      <c r="K138" s="378">
        <f>IF($L$3="Boys",'15  calcs'!K134,IF('Table 15'!$L$3="Girls",'15  calcs'!U134,IF('Table 15'!$L$3="All",'15  calcs'!AE134)))</f>
        <v>96.6</v>
      </c>
      <c r="L138" s="378">
        <f>IF($L$3="Boys",'15  calcs'!L134,IF('Table 15'!$L$3="Girls",'15  calcs'!V134,IF('Table 15'!$L$3="All",'15  calcs'!AF134)))</f>
        <v>65.099999999999994</v>
      </c>
      <c r="N138" s="662"/>
    </row>
    <row r="139" spans="1:14" ht="11.25" customHeight="1" x14ac:dyDescent="0.2">
      <c r="A139" s="127" t="s">
        <v>358</v>
      </c>
      <c r="B139" s="130" t="s">
        <v>359</v>
      </c>
      <c r="C139" s="379">
        <f>IF($L$3="Boys",'15  calcs'!C135,IF('Table 15'!$L$3="Girls",'15  calcs'!M135,IF('Table 15'!$L$3="All",'15  calcs'!W135)))</f>
        <v>1581</v>
      </c>
      <c r="D139" s="378">
        <f>IF($L$3="Boys",'15  calcs'!D135,IF('Table 15'!$L$3="Girls",'15  calcs'!N135,IF('Table 15'!$L$3="All",'15  calcs'!X135)))</f>
        <v>79.8</v>
      </c>
      <c r="E139" s="378">
        <f>IF($L$3="Boys",'15  calcs'!E135,IF('Table 15'!$L$3="Girls",'15  calcs'!O135,IF('Table 15'!$L$3="All",'15  calcs'!Y135)))</f>
        <v>72.400000000000006</v>
      </c>
      <c r="F139" s="378">
        <f>IF($L$3="Boys",'15  calcs'!F135,IF('Table 15'!$L$3="Girls",'15  calcs'!P135,IF('Table 15'!$L$3="All",'15  calcs'!Z135)))</f>
        <v>96.6</v>
      </c>
      <c r="G139" s="378">
        <f>IF($L$3="Boys",'15  calcs'!G135,IF('Table 15'!$L$3="Girls",'15  calcs'!Q135,IF('Table 15'!$L$3="All",'15  calcs'!AA135)))</f>
        <v>94.6</v>
      </c>
      <c r="H139" s="378">
        <f>IF($L$3="Boys",'15  calcs'!H135,IF('Table 15'!$L$3="Girls",'15  calcs'!R135,IF('Table 15'!$L$3="All",'15  calcs'!AB135)))</f>
        <v>98.5</v>
      </c>
      <c r="I139" s="378">
        <f>IF($L$3="Boys",'15  calcs'!I135,IF('Table 15'!$L$3="Girls",'15  calcs'!S135,IF('Table 15'!$L$3="All",'15  calcs'!AC135)))</f>
        <v>356.4</v>
      </c>
      <c r="J139" s="378">
        <f>IF($L$3="Boys",'15  calcs'!J135,IF('Table 15'!$L$3="Girls",'15  calcs'!T135,IF('Table 15'!$L$3="All",'15  calcs'!AD135)))</f>
        <v>446.8</v>
      </c>
      <c r="K139" s="378">
        <f>IF($L$3="Boys",'15  calcs'!K135,IF('Table 15'!$L$3="Girls",'15  calcs'!U135,IF('Table 15'!$L$3="All",'15  calcs'!AE135)))</f>
        <v>96.1</v>
      </c>
      <c r="L139" s="378">
        <f>IF($L$3="Boys",'15  calcs'!L135,IF('Table 15'!$L$3="Girls",'15  calcs'!V135,IF('Table 15'!$L$3="All",'15  calcs'!AF135)))</f>
        <v>74.7</v>
      </c>
      <c r="N139" s="662"/>
    </row>
    <row r="140" spans="1:14" ht="11.25" customHeight="1" x14ac:dyDescent="0.2">
      <c r="A140" s="127" t="s">
        <v>360</v>
      </c>
      <c r="B140" s="130" t="s">
        <v>361</v>
      </c>
      <c r="C140" s="379">
        <f>IF($L$3="Boys",'15  calcs'!C136,IF('Table 15'!$L$3="Girls",'15  calcs'!M136,IF('Table 15'!$L$3="All",'15  calcs'!W136)))</f>
        <v>1528</v>
      </c>
      <c r="D140" s="378">
        <f>IF($L$3="Boys",'15  calcs'!D136,IF('Table 15'!$L$3="Girls",'15  calcs'!N136,IF('Table 15'!$L$3="All",'15  calcs'!X136)))</f>
        <v>69</v>
      </c>
      <c r="E140" s="378">
        <f>IF($L$3="Boys",'15  calcs'!E136,IF('Table 15'!$L$3="Girls",'15  calcs'!O136,IF('Table 15'!$L$3="All",'15  calcs'!Y136)))</f>
        <v>57.6</v>
      </c>
      <c r="F140" s="378">
        <f>IF($L$3="Boys",'15  calcs'!F136,IF('Table 15'!$L$3="Girls",'15  calcs'!P136,IF('Table 15'!$L$3="All",'15  calcs'!Z136)))</f>
        <v>93.5</v>
      </c>
      <c r="G140" s="378">
        <f>IF($L$3="Boys",'15  calcs'!G136,IF('Table 15'!$L$3="Girls",'15  calcs'!Q136,IF('Table 15'!$L$3="All",'15  calcs'!AA136)))</f>
        <v>90.7</v>
      </c>
      <c r="H140" s="378">
        <f>IF($L$3="Boys",'15  calcs'!H136,IF('Table 15'!$L$3="Girls",'15  calcs'!R136,IF('Table 15'!$L$3="All",'15  calcs'!AB136)))</f>
        <v>97.1</v>
      </c>
      <c r="I140" s="378">
        <f>IF($L$3="Boys",'15  calcs'!I136,IF('Table 15'!$L$3="Girls",'15  calcs'!S136,IF('Table 15'!$L$3="All",'15  calcs'!AC136)))</f>
        <v>317.60000000000002</v>
      </c>
      <c r="J140" s="378">
        <f>IF($L$3="Boys",'15  calcs'!J136,IF('Table 15'!$L$3="Girls",'15  calcs'!T136,IF('Table 15'!$L$3="All",'15  calcs'!AD136)))</f>
        <v>373.3</v>
      </c>
      <c r="K140" s="378">
        <f>IF($L$3="Boys",'15  calcs'!K136,IF('Table 15'!$L$3="Girls",'15  calcs'!U136,IF('Table 15'!$L$3="All",'15  calcs'!AE136)))</f>
        <v>94.5</v>
      </c>
      <c r="L140" s="378">
        <f>IF($L$3="Boys",'15  calcs'!L136,IF('Table 15'!$L$3="Girls",'15  calcs'!V136,IF('Table 15'!$L$3="All",'15  calcs'!AF136)))</f>
        <v>59.3</v>
      </c>
      <c r="N140" s="662"/>
    </row>
    <row r="141" spans="1:14" ht="11.25" customHeight="1" x14ac:dyDescent="0.2">
      <c r="A141" s="127" t="s">
        <v>362</v>
      </c>
      <c r="B141" s="130" t="s">
        <v>363</v>
      </c>
      <c r="C141" s="379">
        <f>IF($L$3="Boys",'15  calcs'!C137,IF('Table 15'!$L$3="Girls",'15  calcs'!M137,IF('Table 15'!$L$3="All",'15  calcs'!W137)))</f>
        <v>3400</v>
      </c>
      <c r="D141" s="378">
        <f>IF($L$3="Boys",'15  calcs'!D137,IF('Table 15'!$L$3="Girls",'15  calcs'!N137,IF('Table 15'!$L$3="All",'15  calcs'!X137)))</f>
        <v>74.8</v>
      </c>
      <c r="E141" s="378">
        <f>IF($L$3="Boys",'15  calcs'!E137,IF('Table 15'!$L$3="Girls",'15  calcs'!O137,IF('Table 15'!$L$3="All",'15  calcs'!Y137)))</f>
        <v>62.3</v>
      </c>
      <c r="F141" s="378">
        <f>IF($L$3="Boys",'15  calcs'!F137,IF('Table 15'!$L$3="Girls",'15  calcs'!P137,IF('Table 15'!$L$3="All",'15  calcs'!Z137)))</f>
        <v>95.3</v>
      </c>
      <c r="G141" s="378">
        <f>IF($L$3="Boys",'15  calcs'!G137,IF('Table 15'!$L$3="Girls",'15  calcs'!Q137,IF('Table 15'!$L$3="All",'15  calcs'!AA137)))</f>
        <v>93.1</v>
      </c>
      <c r="H141" s="378">
        <f>IF($L$3="Boys",'15  calcs'!H137,IF('Table 15'!$L$3="Girls",'15  calcs'!R137,IF('Table 15'!$L$3="All",'15  calcs'!AB137)))</f>
        <v>98.6</v>
      </c>
      <c r="I141" s="378">
        <f>IF($L$3="Boys",'15  calcs'!I137,IF('Table 15'!$L$3="Girls",'15  calcs'!S137,IF('Table 15'!$L$3="All",'15  calcs'!AC137)))</f>
        <v>333.9</v>
      </c>
      <c r="J141" s="378">
        <f>IF($L$3="Boys",'15  calcs'!J137,IF('Table 15'!$L$3="Girls",'15  calcs'!T137,IF('Table 15'!$L$3="All",'15  calcs'!AD137)))</f>
        <v>397.2</v>
      </c>
      <c r="K141" s="378">
        <f>IF($L$3="Boys",'15  calcs'!K137,IF('Table 15'!$L$3="Girls",'15  calcs'!U137,IF('Table 15'!$L$3="All",'15  calcs'!AE137)))</f>
        <v>96.1</v>
      </c>
      <c r="L141" s="378">
        <f>IF($L$3="Boys",'15  calcs'!L137,IF('Table 15'!$L$3="Girls",'15  calcs'!V137,IF('Table 15'!$L$3="All",'15  calcs'!AF137)))</f>
        <v>63</v>
      </c>
      <c r="N141" s="662"/>
    </row>
    <row r="142" spans="1:14" ht="11.25" customHeight="1" x14ac:dyDescent="0.2">
      <c r="A142" s="127" t="s">
        <v>364</v>
      </c>
      <c r="B142" s="130" t="s">
        <v>365</v>
      </c>
      <c r="C142" s="379">
        <f>IF($L$3="Boys",'15  calcs'!C138,IF('Table 15'!$L$3="Girls",'15  calcs'!M138,IF('Table 15'!$L$3="All",'15  calcs'!W138)))</f>
        <v>1356</v>
      </c>
      <c r="D142" s="378">
        <f>IF($L$3="Boys",'15  calcs'!D138,IF('Table 15'!$L$3="Girls",'15  calcs'!N138,IF('Table 15'!$L$3="All",'15  calcs'!X138)))</f>
        <v>73</v>
      </c>
      <c r="E142" s="378">
        <f>IF($L$3="Boys",'15  calcs'!E138,IF('Table 15'!$L$3="Girls",'15  calcs'!O138,IF('Table 15'!$L$3="All",'15  calcs'!Y138)))</f>
        <v>63.3</v>
      </c>
      <c r="F142" s="378">
        <f>IF($L$3="Boys",'15  calcs'!F138,IF('Table 15'!$L$3="Girls",'15  calcs'!P138,IF('Table 15'!$L$3="All",'15  calcs'!Z138)))</f>
        <v>94.7</v>
      </c>
      <c r="G142" s="378">
        <f>IF($L$3="Boys",'15  calcs'!G138,IF('Table 15'!$L$3="Girls",'15  calcs'!Q138,IF('Table 15'!$L$3="All",'15  calcs'!AA138)))</f>
        <v>92.2</v>
      </c>
      <c r="H142" s="378">
        <f>IF($L$3="Boys",'15  calcs'!H138,IF('Table 15'!$L$3="Girls",'15  calcs'!R138,IF('Table 15'!$L$3="All",'15  calcs'!AB138)))</f>
        <v>99.1</v>
      </c>
      <c r="I142" s="378">
        <f>IF($L$3="Boys",'15  calcs'!I138,IF('Table 15'!$L$3="Girls",'15  calcs'!S138,IF('Table 15'!$L$3="All",'15  calcs'!AC138)))</f>
        <v>333.7</v>
      </c>
      <c r="J142" s="378">
        <f>IF($L$3="Boys",'15  calcs'!J138,IF('Table 15'!$L$3="Girls",'15  calcs'!T138,IF('Table 15'!$L$3="All",'15  calcs'!AD138)))</f>
        <v>409.4</v>
      </c>
      <c r="K142" s="378">
        <f>IF($L$3="Boys",'15  calcs'!K138,IF('Table 15'!$L$3="Girls",'15  calcs'!U138,IF('Table 15'!$L$3="All",'15  calcs'!AE138)))</f>
        <v>96.8</v>
      </c>
      <c r="L142" s="378">
        <f>IF($L$3="Boys",'15  calcs'!L138,IF('Table 15'!$L$3="Girls",'15  calcs'!V138,IF('Table 15'!$L$3="All",'15  calcs'!AF138)))</f>
        <v>64.2</v>
      </c>
      <c r="N142" s="662"/>
    </row>
    <row r="143" spans="1:14" ht="11.25" customHeight="1" x14ac:dyDescent="0.2">
      <c r="A143" s="127" t="s">
        <v>366</v>
      </c>
      <c r="B143" s="130" t="s">
        <v>367</v>
      </c>
      <c r="C143" s="379">
        <f>IF($L$3="Boys",'15  calcs'!C139,IF('Table 15'!$L$3="Girls",'15  calcs'!M139,IF('Table 15'!$L$3="All",'15  calcs'!W139)))</f>
        <v>2688</v>
      </c>
      <c r="D143" s="378">
        <f>IF($L$3="Boys",'15  calcs'!D139,IF('Table 15'!$L$3="Girls",'15  calcs'!N139,IF('Table 15'!$L$3="All",'15  calcs'!X139)))</f>
        <v>80.900000000000006</v>
      </c>
      <c r="E143" s="378">
        <f>IF($L$3="Boys",'15  calcs'!E139,IF('Table 15'!$L$3="Girls",'15  calcs'!O139,IF('Table 15'!$L$3="All",'15  calcs'!Y139)))</f>
        <v>70.2</v>
      </c>
      <c r="F143" s="378">
        <f>IF($L$3="Boys",'15  calcs'!F139,IF('Table 15'!$L$3="Girls",'15  calcs'!P139,IF('Table 15'!$L$3="All",'15  calcs'!Z139)))</f>
        <v>96.5</v>
      </c>
      <c r="G143" s="378">
        <f>IF($L$3="Boys",'15  calcs'!G139,IF('Table 15'!$L$3="Girls",'15  calcs'!Q139,IF('Table 15'!$L$3="All",'15  calcs'!AA139)))</f>
        <v>94.6</v>
      </c>
      <c r="H143" s="378">
        <f>IF($L$3="Boys",'15  calcs'!H139,IF('Table 15'!$L$3="Girls",'15  calcs'!R139,IF('Table 15'!$L$3="All",'15  calcs'!AB139)))</f>
        <v>99.1</v>
      </c>
      <c r="I143" s="378">
        <f>IF($L$3="Boys",'15  calcs'!I139,IF('Table 15'!$L$3="Girls",'15  calcs'!S139,IF('Table 15'!$L$3="All",'15  calcs'!AC139)))</f>
        <v>357.7</v>
      </c>
      <c r="J143" s="378">
        <f>IF($L$3="Boys",'15  calcs'!J139,IF('Table 15'!$L$3="Girls",'15  calcs'!T139,IF('Table 15'!$L$3="All",'15  calcs'!AD139)))</f>
        <v>449.1</v>
      </c>
      <c r="K143" s="378">
        <f>IF($L$3="Boys",'15  calcs'!K139,IF('Table 15'!$L$3="Girls",'15  calcs'!U139,IF('Table 15'!$L$3="All",'15  calcs'!AE139)))</f>
        <v>97.8</v>
      </c>
      <c r="L143" s="378">
        <f>IF($L$3="Boys",'15  calcs'!L139,IF('Table 15'!$L$3="Girls",'15  calcs'!V139,IF('Table 15'!$L$3="All",'15  calcs'!AF139)))</f>
        <v>70.900000000000006</v>
      </c>
      <c r="N143" s="662"/>
    </row>
    <row r="144" spans="1:14" ht="11.25" customHeight="1" x14ac:dyDescent="0.2">
      <c r="A144" s="127" t="s">
        <v>368</v>
      </c>
      <c r="B144" s="130" t="s">
        <v>369</v>
      </c>
      <c r="C144" s="379">
        <f>IF($L$3="Boys",'15  calcs'!C140,IF('Table 15'!$L$3="Girls",'15  calcs'!M140,IF('Table 15'!$L$3="All",'15  calcs'!W140)))</f>
        <v>2501</v>
      </c>
      <c r="D144" s="378">
        <f>IF($L$3="Boys",'15  calcs'!D140,IF('Table 15'!$L$3="Girls",'15  calcs'!N140,IF('Table 15'!$L$3="All",'15  calcs'!X140)))</f>
        <v>67.099999999999994</v>
      </c>
      <c r="E144" s="378">
        <f>IF($L$3="Boys",'15  calcs'!E140,IF('Table 15'!$L$3="Girls",'15  calcs'!O140,IF('Table 15'!$L$3="All",'15  calcs'!Y140)))</f>
        <v>55.1</v>
      </c>
      <c r="F144" s="378">
        <f>IF($L$3="Boys",'15  calcs'!F140,IF('Table 15'!$L$3="Girls",'15  calcs'!P140,IF('Table 15'!$L$3="All",'15  calcs'!Z140)))</f>
        <v>95.6</v>
      </c>
      <c r="G144" s="378">
        <f>IF($L$3="Boys",'15  calcs'!G140,IF('Table 15'!$L$3="Girls",'15  calcs'!Q140,IF('Table 15'!$L$3="All",'15  calcs'!AA140)))</f>
        <v>88.3</v>
      </c>
      <c r="H144" s="378">
        <f>IF($L$3="Boys",'15  calcs'!H140,IF('Table 15'!$L$3="Girls",'15  calcs'!R140,IF('Table 15'!$L$3="All",'15  calcs'!AB140)))</f>
        <v>97.7</v>
      </c>
      <c r="I144" s="378">
        <f>IF($L$3="Boys",'15  calcs'!I140,IF('Table 15'!$L$3="Girls",'15  calcs'!S140,IF('Table 15'!$L$3="All",'15  calcs'!AC140)))</f>
        <v>315.60000000000002</v>
      </c>
      <c r="J144" s="378">
        <f>IF($L$3="Boys",'15  calcs'!J140,IF('Table 15'!$L$3="Girls",'15  calcs'!T140,IF('Table 15'!$L$3="All",'15  calcs'!AD140)))</f>
        <v>367</v>
      </c>
      <c r="K144" s="378">
        <f>IF($L$3="Boys",'15  calcs'!K140,IF('Table 15'!$L$3="Girls",'15  calcs'!U140,IF('Table 15'!$L$3="All",'15  calcs'!AE140)))</f>
        <v>96.4</v>
      </c>
      <c r="L144" s="378">
        <f>IF($L$3="Boys",'15  calcs'!L140,IF('Table 15'!$L$3="Girls",'15  calcs'!V140,IF('Table 15'!$L$3="All",'15  calcs'!AF140)))</f>
        <v>56.7</v>
      </c>
      <c r="N144" s="662"/>
    </row>
    <row r="145" spans="1:14" ht="11.25" customHeight="1" x14ac:dyDescent="0.2">
      <c r="A145" s="32"/>
      <c r="C145" s="418"/>
      <c r="D145" s="419"/>
      <c r="E145" s="419"/>
      <c r="F145" s="419"/>
      <c r="G145" s="419"/>
      <c r="H145" s="419"/>
      <c r="I145" s="419"/>
      <c r="J145" s="419"/>
      <c r="K145" s="419"/>
      <c r="L145" s="419"/>
    </row>
    <row r="146" spans="1:14" s="76" customFormat="1" ht="11.25" customHeight="1" x14ac:dyDescent="0.2">
      <c r="A146" s="66" t="s">
        <v>523</v>
      </c>
      <c r="B146" s="67" t="s">
        <v>370</v>
      </c>
      <c r="C146" s="416">
        <f>IF($L$3="Boys",'15  calcs'!C142,IF('Table 15'!$L$3="Girls",'15  calcs'!M142,IF('Table 15'!$L$3="All",'15  calcs'!W142)))</f>
        <v>88273</v>
      </c>
      <c r="D146" s="377">
        <f>IF($L$3="Boys",'15  calcs'!D142,IF('Table 15'!$L$3="Girls",'15  calcs'!N142,IF('Table 15'!$L$3="All",'15  calcs'!X142)))</f>
        <v>67.400000000000006</v>
      </c>
      <c r="E146" s="377">
        <f>IF($L$3="Boys",'15  calcs'!E142,IF('Table 15'!$L$3="Girls",'15  calcs'!O142,IF('Table 15'!$L$3="All",'15  calcs'!Y142)))</f>
        <v>59</v>
      </c>
      <c r="F146" s="377">
        <f>IF($L$3="Boys",'15  calcs'!F142,IF('Table 15'!$L$3="Girls",'15  calcs'!P142,IF('Table 15'!$L$3="All",'15  calcs'!Z142)))</f>
        <v>94.3</v>
      </c>
      <c r="G146" s="377">
        <f>IF($L$3="Boys",'15  calcs'!G142,IF('Table 15'!$L$3="Girls",'15  calcs'!Q142,IF('Table 15'!$L$3="All",'15  calcs'!AA142)))</f>
        <v>91.8</v>
      </c>
      <c r="H146" s="377">
        <f>IF($L$3="Boys",'15  calcs'!H142,IF('Table 15'!$L$3="Girls",'15  calcs'!R142,IF('Table 15'!$L$3="All",'15  calcs'!AB142)))</f>
        <v>98.2</v>
      </c>
      <c r="I146" s="377">
        <f>IF($L$3="Boys",'15  calcs'!I142,IF('Table 15'!$L$3="Girls",'15  calcs'!S142,IF('Table 15'!$L$3="All",'15  calcs'!AC142)))</f>
        <v>316.60000000000002</v>
      </c>
      <c r="J146" s="377">
        <f>IF($L$3="Boys",'15  calcs'!J142,IF('Table 15'!$L$3="Girls",'15  calcs'!T142,IF('Table 15'!$L$3="All",'15  calcs'!AD142)))</f>
        <v>380.9</v>
      </c>
      <c r="K146" s="377">
        <f>IF($L$3="Boys",'15  calcs'!K142,IF('Table 15'!$L$3="Girls",'15  calcs'!U142,IF('Table 15'!$L$3="All",'15  calcs'!AE142)))</f>
        <v>96.1</v>
      </c>
      <c r="L146" s="377">
        <f>IF($L$3="Boys",'15  calcs'!L142,IF('Table 15'!$L$3="Girls",'15  calcs'!V142,IF('Table 15'!$L$3="All",'15  calcs'!AF142)))</f>
        <v>61.2</v>
      </c>
      <c r="N146" s="662"/>
    </row>
    <row r="147" spans="1:14" s="130" customFormat="1" ht="11.25" customHeight="1" x14ac:dyDescent="0.2">
      <c r="A147" s="127" t="s">
        <v>371</v>
      </c>
      <c r="B147" s="130" t="s">
        <v>372</v>
      </c>
      <c r="C147" s="379">
        <f>IF($L$3="Boys",'15  calcs'!C143,IF('Table 15'!$L$3="Girls",'15  calcs'!M143,IF('Table 15'!$L$3="All",'15  calcs'!W143)))</f>
        <v>1119</v>
      </c>
      <c r="D147" s="378">
        <f>IF($L$3="Boys",'15  calcs'!D143,IF('Table 15'!$L$3="Girls",'15  calcs'!N143,IF('Table 15'!$L$3="All",'15  calcs'!X143)))</f>
        <v>69</v>
      </c>
      <c r="E147" s="378">
        <f>IF($L$3="Boys",'15  calcs'!E143,IF('Table 15'!$L$3="Girls",'15  calcs'!O143,IF('Table 15'!$L$3="All",'15  calcs'!Y143)))</f>
        <v>57.3</v>
      </c>
      <c r="F147" s="378">
        <f>IF($L$3="Boys",'15  calcs'!F143,IF('Table 15'!$L$3="Girls",'15  calcs'!P143,IF('Table 15'!$L$3="All",'15  calcs'!Z143)))</f>
        <v>96.3</v>
      </c>
      <c r="G147" s="378">
        <f>IF($L$3="Boys",'15  calcs'!G143,IF('Table 15'!$L$3="Girls",'15  calcs'!Q143,IF('Table 15'!$L$3="All",'15  calcs'!AA143)))</f>
        <v>94.5</v>
      </c>
      <c r="H147" s="378">
        <f>IF($L$3="Boys",'15  calcs'!H143,IF('Table 15'!$L$3="Girls",'15  calcs'!R143,IF('Table 15'!$L$3="All",'15  calcs'!AB143)))</f>
        <v>97.8</v>
      </c>
      <c r="I147" s="378">
        <f>IF($L$3="Boys",'15  calcs'!I143,IF('Table 15'!$L$3="Girls",'15  calcs'!S143,IF('Table 15'!$L$3="All",'15  calcs'!AC143)))</f>
        <v>319.89999999999998</v>
      </c>
      <c r="J147" s="378">
        <f>IF($L$3="Boys",'15  calcs'!J143,IF('Table 15'!$L$3="Girls",'15  calcs'!T143,IF('Table 15'!$L$3="All",'15  calcs'!AD143)))</f>
        <v>390</v>
      </c>
      <c r="K147" s="378">
        <f>IF($L$3="Boys",'15  calcs'!K143,IF('Table 15'!$L$3="Girls",'15  calcs'!U143,IF('Table 15'!$L$3="All",'15  calcs'!AE143)))</f>
        <v>96.9</v>
      </c>
      <c r="L147" s="378">
        <f>IF($L$3="Boys",'15  calcs'!L143,IF('Table 15'!$L$3="Girls",'15  calcs'!V143,IF('Table 15'!$L$3="All",'15  calcs'!AF143)))</f>
        <v>60.4</v>
      </c>
      <c r="N147" s="662"/>
    </row>
    <row r="148" spans="1:14" ht="11.25" customHeight="1" x14ac:dyDescent="0.2">
      <c r="A148" s="127" t="s">
        <v>373</v>
      </c>
      <c r="B148" s="130" t="s">
        <v>374</v>
      </c>
      <c r="C148" s="379">
        <f>IF($L$3="Boys",'15  calcs'!C144,IF('Table 15'!$L$3="Girls",'15  calcs'!M144,IF('Table 15'!$L$3="All",'15  calcs'!W144)))</f>
        <v>2216</v>
      </c>
      <c r="D148" s="378">
        <f>IF($L$3="Boys",'15  calcs'!D144,IF('Table 15'!$L$3="Girls",'15  calcs'!N144,IF('Table 15'!$L$3="All",'15  calcs'!X144)))</f>
        <v>66.900000000000006</v>
      </c>
      <c r="E148" s="378">
        <f>IF($L$3="Boys",'15  calcs'!E144,IF('Table 15'!$L$3="Girls",'15  calcs'!O144,IF('Table 15'!$L$3="All",'15  calcs'!Y144)))</f>
        <v>59.7</v>
      </c>
      <c r="F148" s="378">
        <f>IF($L$3="Boys",'15  calcs'!F144,IF('Table 15'!$L$3="Girls",'15  calcs'!P144,IF('Table 15'!$L$3="All",'15  calcs'!Z144)))</f>
        <v>94</v>
      </c>
      <c r="G148" s="378">
        <f>IF($L$3="Boys",'15  calcs'!G144,IF('Table 15'!$L$3="Girls",'15  calcs'!Q144,IF('Table 15'!$L$3="All",'15  calcs'!AA144)))</f>
        <v>92.1</v>
      </c>
      <c r="H148" s="378">
        <f>IF($L$3="Boys",'15  calcs'!H144,IF('Table 15'!$L$3="Girls",'15  calcs'!R144,IF('Table 15'!$L$3="All",'15  calcs'!AB144)))</f>
        <v>97.7</v>
      </c>
      <c r="I148" s="378">
        <f>IF($L$3="Boys",'15  calcs'!I144,IF('Table 15'!$L$3="Girls",'15  calcs'!S144,IF('Table 15'!$L$3="All",'15  calcs'!AC144)))</f>
        <v>316.39999999999998</v>
      </c>
      <c r="J148" s="378">
        <f>IF($L$3="Boys",'15  calcs'!J144,IF('Table 15'!$L$3="Girls",'15  calcs'!T144,IF('Table 15'!$L$3="All",'15  calcs'!AD144)))</f>
        <v>367.7</v>
      </c>
      <c r="K148" s="378">
        <f>IF($L$3="Boys",'15  calcs'!K144,IF('Table 15'!$L$3="Girls",'15  calcs'!U144,IF('Table 15'!$L$3="All",'15  calcs'!AE144)))</f>
        <v>96.4</v>
      </c>
      <c r="L148" s="378">
        <f>IF($L$3="Boys",'15  calcs'!L144,IF('Table 15'!$L$3="Girls",'15  calcs'!V144,IF('Table 15'!$L$3="All",'15  calcs'!AF144)))</f>
        <v>62</v>
      </c>
      <c r="N148" s="662"/>
    </row>
    <row r="149" spans="1:14" ht="11.25" customHeight="1" x14ac:dyDescent="0.2">
      <c r="A149" s="127" t="s">
        <v>375</v>
      </c>
      <c r="B149" s="130" t="s">
        <v>376</v>
      </c>
      <c r="C149" s="379">
        <f>IF($L$3="Boys",'15  calcs'!C145,IF('Table 15'!$L$3="Girls",'15  calcs'!M145,IF('Table 15'!$L$3="All",'15  calcs'!W145)))</f>
        <v>5737</v>
      </c>
      <c r="D149" s="378">
        <f>IF($L$3="Boys",'15  calcs'!D145,IF('Table 15'!$L$3="Girls",'15  calcs'!N145,IF('Table 15'!$L$3="All",'15  calcs'!X145)))</f>
        <v>74.7</v>
      </c>
      <c r="E149" s="378">
        <f>IF($L$3="Boys",'15  calcs'!E145,IF('Table 15'!$L$3="Girls",'15  calcs'!O145,IF('Table 15'!$L$3="All",'15  calcs'!Y145)))</f>
        <v>68.2</v>
      </c>
      <c r="F149" s="378">
        <f>IF($L$3="Boys",'15  calcs'!F145,IF('Table 15'!$L$3="Girls",'15  calcs'!P145,IF('Table 15'!$L$3="All",'15  calcs'!Z145)))</f>
        <v>94.8</v>
      </c>
      <c r="G149" s="378">
        <f>IF($L$3="Boys",'15  calcs'!G145,IF('Table 15'!$L$3="Girls",'15  calcs'!Q145,IF('Table 15'!$L$3="All",'15  calcs'!AA145)))</f>
        <v>93.4</v>
      </c>
      <c r="H149" s="378">
        <f>IF($L$3="Boys",'15  calcs'!H145,IF('Table 15'!$L$3="Girls",'15  calcs'!R145,IF('Table 15'!$L$3="All",'15  calcs'!AB145)))</f>
        <v>98.7</v>
      </c>
      <c r="I149" s="378">
        <f>IF($L$3="Boys",'15  calcs'!I145,IF('Table 15'!$L$3="Girls",'15  calcs'!S145,IF('Table 15'!$L$3="All",'15  calcs'!AC145)))</f>
        <v>339.9</v>
      </c>
      <c r="J149" s="378">
        <f>IF($L$3="Boys",'15  calcs'!J145,IF('Table 15'!$L$3="Girls",'15  calcs'!T145,IF('Table 15'!$L$3="All",'15  calcs'!AD145)))</f>
        <v>405.1</v>
      </c>
      <c r="K149" s="378">
        <f>IF($L$3="Boys",'15  calcs'!K145,IF('Table 15'!$L$3="Girls",'15  calcs'!U145,IF('Table 15'!$L$3="All",'15  calcs'!AE145)))</f>
        <v>97.1</v>
      </c>
      <c r="L149" s="378">
        <f>IF($L$3="Boys",'15  calcs'!L145,IF('Table 15'!$L$3="Girls",'15  calcs'!V145,IF('Table 15'!$L$3="All",'15  calcs'!AF145)))</f>
        <v>70.099999999999994</v>
      </c>
      <c r="N149" s="662"/>
    </row>
    <row r="150" spans="1:14" ht="11.25" customHeight="1" x14ac:dyDescent="0.2">
      <c r="A150" s="127" t="s">
        <v>377</v>
      </c>
      <c r="B150" s="130" t="s">
        <v>378</v>
      </c>
      <c r="C150" s="379">
        <f>IF($L$3="Boys",'15  calcs'!C146,IF('Table 15'!$L$3="Girls",'15  calcs'!M146,IF('Table 15'!$L$3="All",'15  calcs'!W146)))</f>
        <v>5167</v>
      </c>
      <c r="D150" s="378">
        <f>IF($L$3="Boys",'15  calcs'!D146,IF('Table 15'!$L$3="Girls",'15  calcs'!N146,IF('Table 15'!$L$3="All",'15  calcs'!X146)))</f>
        <v>64.7</v>
      </c>
      <c r="E150" s="378">
        <f>IF($L$3="Boys",'15  calcs'!E146,IF('Table 15'!$L$3="Girls",'15  calcs'!O146,IF('Table 15'!$L$3="All",'15  calcs'!Y146)))</f>
        <v>55.3</v>
      </c>
      <c r="F150" s="378">
        <f>IF($L$3="Boys",'15  calcs'!F146,IF('Table 15'!$L$3="Girls",'15  calcs'!P146,IF('Table 15'!$L$3="All",'15  calcs'!Z146)))</f>
        <v>93.1</v>
      </c>
      <c r="G150" s="378">
        <f>IF($L$3="Boys",'15  calcs'!G146,IF('Table 15'!$L$3="Girls",'15  calcs'!Q146,IF('Table 15'!$L$3="All",'15  calcs'!AA146)))</f>
        <v>89.7</v>
      </c>
      <c r="H150" s="378">
        <f>IF($L$3="Boys",'15  calcs'!H146,IF('Table 15'!$L$3="Girls",'15  calcs'!R146,IF('Table 15'!$L$3="All",'15  calcs'!AB146)))</f>
        <v>98.4</v>
      </c>
      <c r="I150" s="378">
        <f>IF($L$3="Boys",'15  calcs'!I146,IF('Table 15'!$L$3="Girls",'15  calcs'!S146,IF('Table 15'!$L$3="All",'15  calcs'!AC146)))</f>
        <v>304.89999999999998</v>
      </c>
      <c r="J150" s="378">
        <f>IF($L$3="Boys",'15  calcs'!J146,IF('Table 15'!$L$3="Girls",'15  calcs'!T146,IF('Table 15'!$L$3="All",'15  calcs'!AD146)))</f>
        <v>361.3</v>
      </c>
      <c r="K150" s="378">
        <f>IF($L$3="Boys",'15  calcs'!K146,IF('Table 15'!$L$3="Girls",'15  calcs'!U146,IF('Table 15'!$L$3="All",'15  calcs'!AE146)))</f>
        <v>95.9</v>
      </c>
      <c r="L150" s="378">
        <f>IF($L$3="Boys",'15  calcs'!L146,IF('Table 15'!$L$3="Girls",'15  calcs'!V146,IF('Table 15'!$L$3="All",'15  calcs'!AF146)))</f>
        <v>57.6</v>
      </c>
      <c r="N150" s="662"/>
    </row>
    <row r="151" spans="1:14" ht="11.25" customHeight="1" x14ac:dyDescent="0.2">
      <c r="A151" s="127" t="s">
        <v>379</v>
      </c>
      <c r="B151" s="130" t="s">
        <v>380</v>
      </c>
      <c r="C151" s="379">
        <f>IF($L$3="Boys",'15  calcs'!C147,IF('Table 15'!$L$3="Girls",'15  calcs'!M147,IF('Table 15'!$L$3="All",'15  calcs'!W147)))</f>
        <v>13853</v>
      </c>
      <c r="D151" s="378">
        <f>IF($L$3="Boys",'15  calcs'!D147,IF('Table 15'!$L$3="Girls",'15  calcs'!N147,IF('Table 15'!$L$3="All",'15  calcs'!X147)))</f>
        <v>67.099999999999994</v>
      </c>
      <c r="E151" s="378">
        <f>IF($L$3="Boys",'15  calcs'!E147,IF('Table 15'!$L$3="Girls",'15  calcs'!O147,IF('Table 15'!$L$3="All",'15  calcs'!Y147)))</f>
        <v>58.5</v>
      </c>
      <c r="F151" s="378">
        <f>IF($L$3="Boys",'15  calcs'!F147,IF('Table 15'!$L$3="Girls",'15  calcs'!P147,IF('Table 15'!$L$3="All",'15  calcs'!Z147)))</f>
        <v>94.4</v>
      </c>
      <c r="G151" s="378">
        <f>IF($L$3="Boys",'15  calcs'!G147,IF('Table 15'!$L$3="Girls",'15  calcs'!Q147,IF('Table 15'!$L$3="All",'15  calcs'!AA147)))</f>
        <v>92</v>
      </c>
      <c r="H151" s="378">
        <f>IF($L$3="Boys",'15  calcs'!H147,IF('Table 15'!$L$3="Girls",'15  calcs'!R147,IF('Table 15'!$L$3="All",'15  calcs'!AB147)))</f>
        <v>98.5</v>
      </c>
      <c r="I151" s="378">
        <f>IF($L$3="Boys",'15  calcs'!I147,IF('Table 15'!$L$3="Girls",'15  calcs'!S147,IF('Table 15'!$L$3="All",'15  calcs'!AC147)))</f>
        <v>314.89999999999998</v>
      </c>
      <c r="J151" s="378">
        <f>IF($L$3="Boys",'15  calcs'!J147,IF('Table 15'!$L$3="Girls",'15  calcs'!T147,IF('Table 15'!$L$3="All",'15  calcs'!AD147)))</f>
        <v>376.6</v>
      </c>
      <c r="K151" s="378">
        <f>IF($L$3="Boys",'15  calcs'!K147,IF('Table 15'!$L$3="Girls",'15  calcs'!U147,IF('Table 15'!$L$3="All",'15  calcs'!AE147)))</f>
        <v>95.7</v>
      </c>
      <c r="L151" s="378">
        <f>IF($L$3="Boys",'15  calcs'!L147,IF('Table 15'!$L$3="Girls",'15  calcs'!V147,IF('Table 15'!$L$3="All",'15  calcs'!AF147)))</f>
        <v>61</v>
      </c>
      <c r="N151" s="662"/>
    </row>
    <row r="152" spans="1:14" ht="11.25" customHeight="1" x14ac:dyDescent="0.2">
      <c r="A152" s="127" t="s">
        <v>381</v>
      </c>
      <c r="B152" s="130" t="s">
        <v>382</v>
      </c>
      <c r="C152" s="379">
        <f>IF($L$3="Boys",'15  calcs'!C148,IF('Table 15'!$L$3="Girls",'15  calcs'!M148,IF('Table 15'!$L$3="All",'15  calcs'!W148)))</f>
        <v>1372</v>
      </c>
      <c r="D152" s="378">
        <f>IF($L$3="Boys",'15  calcs'!D148,IF('Table 15'!$L$3="Girls",'15  calcs'!N148,IF('Table 15'!$L$3="All",'15  calcs'!X148)))</f>
        <v>55</v>
      </c>
      <c r="E152" s="378">
        <f>IF($L$3="Boys",'15  calcs'!E148,IF('Table 15'!$L$3="Girls",'15  calcs'!O148,IF('Table 15'!$L$3="All",'15  calcs'!Y148)))</f>
        <v>46.9</v>
      </c>
      <c r="F152" s="378">
        <f>IF($L$3="Boys",'15  calcs'!F148,IF('Table 15'!$L$3="Girls",'15  calcs'!P148,IF('Table 15'!$L$3="All",'15  calcs'!Z148)))</f>
        <v>92.1</v>
      </c>
      <c r="G152" s="378">
        <f>IF($L$3="Boys",'15  calcs'!G148,IF('Table 15'!$L$3="Girls",'15  calcs'!Q148,IF('Table 15'!$L$3="All",'15  calcs'!AA148)))</f>
        <v>89.2</v>
      </c>
      <c r="H152" s="378">
        <f>IF($L$3="Boys",'15  calcs'!H148,IF('Table 15'!$L$3="Girls",'15  calcs'!R148,IF('Table 15'!$L$3="All",'15  calcs'!AB148)))</f>
        <v>98.1</v>
      </c>
      <c r="I152" s="378">
        <f>IF($L$3="Boys",'15  calcs'!I148,IF('Table 15'!$L$3="Girls",'15  calcs'!S148,IF('Table 15'!$L$3="All",'15  calcs'!AC148)))</f>
        <v>284.89999999999998</v>
      </c>
      <c r="J152" s="378">
        <f>IF($L$3="Boys",'15  calcs'!J148,IF('Table 15'!$L$3="Girls",'15  calcs'!T148,IF('Table 15'!$L$3="All",'15  calcs'!AD148)))</f>
        <v>332.3</v>
      </c>
      <c r="K152" s="378">
        <f>IF($L$3="Boys",'15  calcs'!K148,IF('Table 15'!$L$3="Girls",'15  calcs'!U148,IF('Table 15'!$L$3="All",'15  calcs'!AE148)))</f>
        <v>95.6</v>
      </c>
      <c r="L152" s="378">
        <f>IF($L$3="Boys",'15  calcs'!L148,IF('Table 15'!$L$3="Girls",'15  calcs'!V148,IF('Table 15'!$L$3="All",'15  calcs'!AF148)))</f>
        <v>50.3</v>
      </c>
      <c r="N152" s="662"/>
    </row>
    <row r="153" spans="1:14" ht="11.25" customHeight="1" x14ac:dyDescent="0.2">
      <c r="A153" s="127" t="s">
        <v>383</v>
      </c>
      <c r="B153" s="130" t="s">
        <v>384</v>
      </c>
      <c r="C153" s="379">
        <f>IF($L$3="Boys",'15  calcs'!C149,IF('Table 15'!$L$3="Girls",'15  calcs'!M149,IF('Table 15'!$L$3="All",'15  calcs'!W149)))</f>
        <v>16141</v>
      </c>
      <c r="D153" s="378">
        <f>IF($L$3="Boys",'15  calcs'!D149,IF('Table 15'!$L$3="Girls",'15  calcs'!N149,IF('Table 15'!$L$3="All",'15  calcs'!X149)))</f>
        <v>64</v>
      </c>
      <c r="E153" s="378">
        <f>IF($L$3="Boys",'15  calcs'!E149,IF('Table 15'!$L$3="Girls",'15  calcs'!O149,IF('Table 15'!$L$3="All",'15  calcs'!Y149)))</f>
        <v>56.6</v>
      </c>
      <c r="F153" s="378">
        <f>IF($L$3="Boys",'15  calcs'!F149,IF('Table 15'!$L$3="Girls",'15  calcs'!P149,IF('Table 15'!$L$3="All",'15  calcs'!Z149)))</f>
        <v>93.2</v>
      </c>
      <c r="G153" s="378">
        <f>IF($L$3="Boys",'15  calcs'!G149,IF('Table 15'!$L$3="Girls",'15  calcs'!Q149,IF('Table 15'!$L$3="All",'15  calcs'!AA149)))</f>
        <v>90.4</v>
      </c>
      <c r="H153" s="378">
        <f>IF($L$3="Boys",'15  calcs'!H149,IF('Table 15'!$L$3="Girls",'15  calcs'!R149,IF('Table 15'!$L$3="All",'15  calcs'!AB149)))</f>
        <v>97.9</v>
      </c>
      <c r="I153" s="378">
        <f>IF($L$3="Boys",'15  calcs'!I149,IF('Table 15'!$L$3="Girls",'15  calcs'!S149,IF('Table 15'!$L$3="All",'15  calcs'!AC149)))</f>
        <v>308.60000000000002</v>
      </c>
      <c r="J153" s="378">
        <f>IF($L$3="Boys",'15  calcs'!J149,IF('Table 15'!$L$3="Girls",'15  calcs'!T149,IF('Table 15'!$L$3="All",'15  calcs'!AD149)))</f>
        <v>369.4</v>
      </c>
      <c r="K153" s="378">
        <f>IF($L$3="Boys",'15  calcs'!K149,IF('Table 15'!$L$3="Girls",'15  calcs'!U149,IF('Table 15'!$L$3="All",'15  calcs'!AE149)))</f>
        <v>96.2</v>
      </c>
      <c r="L153" s="378">
        <f>IF($L$3="Boys",'15  calcs'!L149,IF('Table 15'!$L$3="Girls",'15  calcs'!V149,IF('Table 15'!$L$3="All",'15  calcs'!AF149)))</f>
        <v>59.1</v>
      </c>
      <c r="N153" s="662"/>
    </row>
    <row r="154" spans="1:14" ht="11.25" customHeight="1" x14ac:dyDescent="0.2">
      <c r="A154" s="127" t="s">
        <v>385</v>
      </c>
      <c r="B154" s="130" t="s">
        <v>386</v>
      </c>
      <c r="C154" s="379">
        <f>IF($L$3="Boys",'15  calcs'!C150,IF('Table 15'!$L$3="Girls",'15  calcs'!M150,IF('Table 15'!$L$3="All",'15  calcs'!W150)))</f>
        <v>3148</v>
      </c>
      <c r="D154" s="378">
        <f>IF($L$3="Boys",'15  calcs'!D150,IF('Table 15'!$L$3="Girls",'15  calcs'!N150,IF('Table 15'!$L$3="All",'15  calcs'!X150)))</f>
        <v>66.099999999999994</v>
      </c>
      <c r="E154" s="378">
        <f>IF($L$3="Boys",'15  calcs'!E150,IF('Table 15'!$L$3="Girls",'15  calcs'!O150,IF('Table 15'!$L$3="All",'15  calcs'!Y150)))</f>
        <v>57.2</v>
      </c>
      <c r="F154" s="378">
        <f>IF($L$3="Boys",'15  calcs'!F150,IF('Table 15'!$L$3="Girls",'15  calcs'!P150,IF('Table 15'!$L$3="All",'15  calcs'!Z150)))</f>
        <v>93.6</v>
      </c>
      <c r="G154" s="378">
        <f>IF($L$3="Boys",'15  calcs'!G150,IF('Table 15'!$L$3="Girls",'15  calcs'!Q150,IF('Table 15'!$L$3="All",'15  calcs'!AA150)))</f>
        <v>90.8</v>
      </c>
      <c r="H154" s="378">
        <f>IF($L$3="Boys",'15  calcs'!H150,IF('Table 15'!$L$3="Girls",'15  calcs'!R150,IF('Table 15'!$L$3="All",'15  calcs'!AB150)))</f>
        <v>98.2</v>
      </c>
      <c r="I154" s="378">
        <f>IF($L$3="Boys",'15  calcs'!I150,IF('Table 15'!$L$3="Girls",'15  calcs'!S150,IF('Table 15'!$L$3="All",'15  calcs'!AC150)))</f>
        <v>310</v>
      </c>
      <c r="J154" s="378">
        <f>IF($L$3="Boys",'15  calcs'!J150,IF('Table 15'!$L$3="Girls",'15  calcs'!T150,IF('Table 15'!$L$3="All",'15  calcs'!AD150)))</f>
        <v>387.3</v>
      </c>
      <c r="K154" s="378">
        <f>IF($L$3="Boys",'15  calcs'!K150,IF('Table 15'!$L$3="Girls",'15  calcs'!U150,IF('Table 15'!$L$3="All",'15  calcs'!AE150)))</f>
        <v>96.5</v>
      </c>
      <c r="L154" s="378">
        <f>IF($L$3="Boys",'15  calcs'!L150,IF('Table 15'!$L$3="Girls",'15  calcs'!V150,IF('Table 15'!$L$3="All",'15  calcs'!AF150)))</f>
        <v>59</v>
      </c>
      <c r="N154" s="662"/>
    </row>
    <row r="155" spans="1:14" ht="11.25" customHeight="1" x14ac:dyDescent="0.2">
      <c r="A155" s="127" t="s">
        <v>387</v>
      </c>
      <c r="B155" s="130" t="s">
        <v>388</v>
      </c>
      <c r="C155" s="379">
        <f>IF($L$3="Boys",'15  calcs'!C151,IF('Table 15'!$L$3="Girls",'15  calcs'!M151,IF('Table 15'!$L$3="All",'15  calcs'!W151)))</f>
        <v>2919</v>
      </c>
      <c r="D155" s="378">
        <f>IF($L$3="Boys",'15  calcs'!D151,IF('Table 15'!$L$3="Girls",'15  calcs'!N151,IF('Table 15'!$L$3="All",'15  calcs'!X151)))</f>
        <v>61.2</v>
      </c>
      <c r="E155" s="378">
        <f>IF($L$3="Boys",'15  calcs'!E151,IF('Table 15'!$L$3="Girls",'15  calcs'!O151,IF('Table 15'!$L$3="All",'15  calcs'!Y151)))</f>
        <v>51</v>
      </c>
      <c r="F155" s="378">
        <f>IF($L$3="Boys",'15  calcs'!F151,IF('Table 15'!$L$3="Girls",'15  calcs'!P151,IF('Table 15'!$L$3="All",'15  calcs'!Z151)))</f>
        <v>93.9</v>
      </c>
      <c r="G155" s="378">
        <f>IF($L$3="Boys",'15  calcs'!G151,IF('Table 15'!$L$3="Girls",'15  calcs'!Q151,IF('Table 15'!$L$3="All",'15  calcs'!AA151)))</f>
        <v>91.6</v>
      </c>
      <c r="H155" s="378">
        <f>IF($L$3="Boys",'15  calcs'!H151,IF('Table 15'!$L$3="Girls",'15  calcs'!R151,IF('Table 15'!$L$3="All",'15  calcs'!AB151)))</f>
        <v>98.1</v>
      </c>
      <c r="I155" s="378">
        <f>IF($L$3="Boys",'15  calcs'!I151,IF('Table 15'!$L$3="Girls",'15  calcs'!S151,IF('Table 15'!$L$3="All",'15  calcs'!AC151)))</f>
        <v>303.5</v>
      </c>
      <c r="J155" s="378">
        <f>IF($L$3="Boys",'15  calcs'!J151,IF('Table 15'!$L$3="Girls",'15  calcs'!T151,IF('Table 15'!$L$3="All",'15  calcs'!AD151)))</f>
        <v>370.9</v>
      </c>
      <c r="K155" s="378">
        <f>IF($L$3="Boys",'15  calcs'!K151,IF('Table 15'!$L$3="Girls",'15  calcs'!U151,IF('Table 15'!$L$3="All",'15  calcs'!AE151)))</f>
        <v>96.3</v>
      </c>
      <c r="L155" s="378">
        <f>IF($L$3="Boys",'15  calcs'!L151,IF('Table 15'!$L$3="Girls",'15  calcs'!V151,IF('Table 15'!$L$3="All",'15  calcs'!AF151)))</f>
        <v>53.3</v>
      </c>
      <c r="N155" s="662"/>
    </row>
    <row r="156" spans="1:14" ht="11.25" customHeight="1" x14ac:dyDescent="0.2">
      <c r="A156" s="127" t="s">
        <v>389</v>
      </c>
      <c r="B156" s="130" t="s">
        <v>390</v>
      </c>
      <c r="C156" s="379">
        <f>IF($L$3="Boys",'15  calcs'!C152,IF('Table 15'!$L$3="Girls",'15  calcs'!M152,IF('Table 15'!$L$3="All",'15  calcs'!W152)))</f>
        <v>6181</v>
      </c>
      <c r="D156" s="378">
        <f>IF($L$3="Boys",'15  calcs'!D152,IF('Table 15'!$L$3="Girls",'15  calcs'!N152,IF('Table 15'!$L$3="All",'15  calcs'!X152)))</f>
        <v>67.3</v>
      </c>
      <c r="E156" s="378">
        <f>IF($L$3="Boys",'15  calcs'!E152,IF('Table 15'!$L$3="Girls",'15  calcs'!O152,IF('Table 15'!$L$3="All",'15  calcs'!Y152)))</f>
        <v>59.1</v>
      </c>
      <c r="F156" s="378">
        <f>IF($L$3="Boys",'15  calcs'!F152,IF('Table 15'!$L$3="Girls",'15  calcs'!P152,IF('Table 15'!$L$3="All",'15  calcs'!Z152)))</f>
        <v>94.5</v>
      </c>
      <c r="G156" s="378">
        <f>IF($L$3="Boys",'15  calcs'!G152,IF('Table 15'!$L$3="Girls",'15  calcs'!Q152,IF('Table 15'!$L$3="All",'15  calcs'!AA152)))</f>
        <v>92</v>
      </c>
      <c r="H156" s="378">
        <f>IF($L$3="Boys",'15  calcs'!H152,IF('Table 15'!$L$3="Girls",'15  calcs'!R152,IF('Table 15'!$L$3="All",'15  calcs'!AB152)))</f>
        <v>98.5</v>
      </c>
      <c r="I156" s="378">
        <f>IF($L$3="Boys",'15  calcs'!I152,IF('Table 15'!$L$3="Girls",'15  calcs'!S152,IF('Table 15'!$L$3="All",'15  calcs'!AC152)))</f>
        <v>316.10000000000002</v>
      </c>
      <c r="J156" s="378">
        <f>IF($L$3="Boys",'15  calcs'!J152,IF('Table 15'!$L$3="Girls",'15  calcs'!T152,IF('Table 15'!$L$3="All",'15  calcs'!AD152)))</f>
        <v>378.3</v>
      </c>
      <c r="K156" s="378">
        <f>IF($L$3="Boys",'15  calcs'!K152,IF('Table 15'!$L$3="Girls",'15  calcs'!U152,IF('Table 15'!$L$3="All",'15  calcs'!AE152)))</f>
        <v>95.9</v>
      </c>
      <c r="L156" s="378">
        <f>IF($L$3="Boys",'15  calcs'!L152,IF('Table 15'!$L$3="Girls",'15  calcs'!V152,IF('Table 15'!$L$3="All",'15  calcs'!AF152)))</f>
        <v>61.6</v>
      </c>
      <c r="N156" s="662"/>
    </row>
    <row r="157" spans="1:14" ht="11.25" customHeight="1" x14ac:dyDescent="0.2">
      <c r="A157" s="127" t="s">
        <v>391</v>
      </c>
      <c r="B157" s="130" t="s">
        <v>392</v>
      </c>
      <c r="C157" s="379">
        <f>IF($L$3="Boys",'15  calcs'!C153,IF('Table 15'!$L$3="Girls",'15  calcs'!M153,IF('Table 15'!$L$3="All",'15  calcs'!W153)))</f>
        <v>1710</v>
      </c>
      <c r="D157" s="378">
        <f>IF($L$3="Boys",'15  calcs'!D153,IF('Table 15'!$L$3="Girls",'15  calcs'!N153,IF('Table 15'!$L$3="All",'15  calcs'!X153)))</f>
        <v>57.3</v>
      </c>
      <c r="E157" s="378">
        <f>IF($L$3="Boys",'15  calcs'!E153,IF('Table 15'!$L$3="Girls",'15  calcs'!O153,IF('Table 15'!$L$3="All",'15  calcs'!Y153)))</f>
        <v>49.6</v>
      </c>
      <c r="F157" s="378">
        <f>IF($L$3="Boys",'15  calcs'!F153,IF('Table 15'!$L$3="Girls",'15  calcs'!P153,IF('Table 15'!$L$3="All",'15  calcs'!Z153)))</f>
        <v>89.3</v>
      </c>
      <c r="G157" s="378">
        <f>IF($L$3="Boys",'15  calcs'!G153,IF('Table 15'!$L$3="Girls",'15  calcs'!Q153,IF('Table 15'!$L$3="All",'15  calcs'!AA153)))</f>
        <v>86</v>
      </c>
      <c r="H157" s="378">
        <f>IF($L$3="Boys",'15  calcs'!H153,IF('Table 15'!$L$3="Girls",'15  calcs'!R153,IF('Table 15'!$L$3="All",'15  calcs'!AB153)))</f>
        <v>97.6</v>
      </c>
      <c r="I157" s="378">
        <f>IF($L$3="Boys",'15  calcs'!I153,IF('Table 15'!$L$3="Girls",'15  calcs'!S153,IF('Table 15'!$L$3="All",'15  calcs'!AC153)))</f>
        <v>285</v>
      </c>
      <c r="J157" s="378">
        <f>IF($L$3="Boys",'15  calcs'!J153,IF('Table 15'!$L$3="Girls",'15  calcs'!T153,IF('Table 15'!$L$3="All",'15  calcs'!AD153)))</f>
        <v>335.9</v>
      </c>
      <c r="K157" s="378">
        <f>IF($L$3="Boys",'15  calcs'!K153,IF('Table 15'!$L$3="Girls",'15  calcs'!U153,IF('Table 15'!$L$3="All",'15  calcs'!AE153)))</f>
        <v>92.3</v>
      </c>
      <c r="L157" s="378">
        <f>IF($L$3="Boys",'15  calcs'!L153,IF('Table 15'!$L$3="Girls",'15  calcs'!V153,IF('Table 15'!$L$3="All",'15  calcs'!AF153)))</f>
        <v>51.6</v>
      </c>
      <c r="N157" s="662"/>
    </row>
    <row r="158" spans="1:14" ht="11.25" customHeight="1" x14ac:dyDescent="0.2">
      <c r="A158" s="127" t="s">
        <v>393</v>
      </c>
      <c r="B158" s="130" t="s">
        <v>394</v>
      </c>
      <c r="C158" s="379">
        <f>IF($L$3="Boys",'15  calcs'!C154,IF('Table 15'!$L$3="Girls",'15  calcs'!M154,IF('Table 15'!$L$3="All",'15  calcs'!W154)))</f>
        <v>1160</v>
      </c>
      <c r="D158" s="378">
        <f>IF($L$3="Boys",'15  calcs'!D154,IF('Table 15'!$L$3="Girls",'15  calcs'!N154,IF('Table 15'!$L$3="All",'15  calcs'!X154)))</f>
        <v>64.7</v>
      </c>
      <c r="E158" s="378">
        <f>IF($L$3="Boys",'15  calcs'!E154,IF('Table 15'!$L$3="Girls",'15  calcs'!O154,IF('Table 15'!$L$3="All",'15  calcs'!Y154)))</f>
        <v>57</v>
      </c>
      <c r="F158" s="378">
        <f>IF($L$3="Boys",'15  calcs'!F154,IF('Table 15'!$L$3="Girls",'15  calcs'!P154,IF('Table 15'!$L$3="All",'15  calcs'!Z154)))</f>
        <v>95.3</v>
      </c>
      <c r="G158" s="378">
        <f>IF($L$3="Boys",'15  calcs'!G154,IF('Table 15'!$L$3="Girls",'15  calcs'!Q154,IF('Table 15'!$L$3="All",'15  calcs'!AA154)))</f>
        <v>92.8</v>
      </c>
      <c r="H158" s="378">
        <f>IF($L$3="Boys",'15  calcs'!H154,IF('Table 15'!$L$3="Girls",'15  calcs'!R154,IF('Table 15'!$L$3="All",'15  calcs'!AB154)))</f>
        <v>99.4</v>
      </c>
      <c r="I158" s="378">
        <f>IF($L$3="Boys",'15  calcs'!I154,IF('Table 15'!$L$3="Girls",'15  calcs'!S154,IF('Table 15'!$L$3="All",'15  calcs'!AC154)))</f>
        <v>326.10000000000002</v>
      </c>
      <c r="J158" s="378">
        <f>IF($L$3="Boys",'15  calcs'!J154,IF('Table 15'!$L$3="Girls",'15  calcs'!T154,IF('Table 15'!$L$3="All",'15  calcs'!AD154)))</f>
        <v>414.3</v>
      </c>
      <c r="K158" s="378">
        <f>IF($L$3="Boys",'15  calcs'!K154,IF('Table 15'!$L$3="Girls",'15  calcs'!U154,IF('Table 15'!$L$3="All",'15  calcs'!AE154)))</f>
        <v>98.8</v>
      </c>
      <c r="L158" s="378">
        <f>IF($L$3="Boys",'15  calcs'!L154,IF('Table 15'!$L$3="Girls",'15  calcs'!V154,IF('Table 15'!$L$3="All",'15  calcs'!AF154)))</f>
        <v>59.1</v>
      </c>
      <c r="N158" s="662"/>
    </row>
    <row r="159" spans="1:14" ht="11.25" customHeight="1" x14ac:dyDescent="0.2">
      <c r="A159" s="127" t="s">
        <v>395</v>
      </c>
      <c r="B159" s="130" t="s">
        <v>396</v>
      </c>
      <c r="C159" s="379">
        <f>IF($L$3="Boys",'15  calcs'!C155,IF('Table 15'!$L$3="Girls",'15  calcs'!M155,IF('Table 15'!$L$3="All",'15  calcs'!W155)))</f>
        <v>1636</v>
      </c>
      <c r="D159" s="378">
        <f>IF($L$3="Boys",'15  calcs'!D155,IF('Table 15'!$L$3="Girls",'15  calcs'!N155,IF('Table 15'!$L$3="All",'15  calcs'!X155)))</f>
        <v>74.3</v>
      </c>
      <c r="E159" s="378">
        <f>IF($L$3="Boys",'15  calcs'!E155,IF('Table 15'!$L$3="Girls",'15  calcs'!O155,IF('Table 15'!$L$3="All",'15  calcs'!Y155)))</f>
        <v>67.400000000000006</v>
      </c>
      <c r="F159" s="378">
        <f>IF($L$3="Boys",'15  calcs'!F155,IF('Table 15'!$L$3="Girls",'15  calcs'!P155,IF('Table 15'!$L$3="All",'15  calcs'!Z155)))</f>
        <v>96.9</v>
      </c>
      <c r="G159" s="378">
        <f>IF($L$3="Boys",'15  calcs'!G155,IF('Table 15'!$L$3="Girls",'15  calcs'!Q155,IF('Table 15'!$L$3="All",'15  calcs'!AA155)))</f>
        <v>94.4</v>
      </c>
      <c r="H159" s="378">
        <f>IF($L$3="Boys",'15  calcs'!H155,IF('Table 15'!$L$3="Girls",'15  calcs'!R155,IF('Table 15'!$L$3="All",'15  calcs'!AB155)))</f>
        <v>98.8</v>
      </c>
      <c r="I159" s="378">
        <f>IF($L$3="Boys",'15  calcs'!I155,IF('Table 15'!$L$3="Girls",'15  calcs'!S155,IF('Table 15'!$L$3="All",'15  calcs'!AC155)))</f>
        <v>338.5</v>
      </c>
      <c r="J159" s="378">
        <f>IF($L$3="Boys",'15  calcs'!J155,IF('Table 15'!$L$3="Girls",'15  calcs'!T155,IF('Table 15'!$L$3="All",'15  calcs'!AD155)))</f>
        <v>420.2</v>
      </c>
      <c r="K159" s="378">
        <f>IF($L$3="Boys",'15  calcs'!K155,IF('Table 15'!$L$3="Girls",'15  calcs'!U155,IF('Table 15'!$L$3="All",'15  calcs'!AE155)))</f>
        <v>97.6</v>
      </c>
      <c r="L159" s="378">
        <f>IF($L$3="Boys",'15  calcs'!L155,IF('Table 15'!$L$3="Girls",'15  calcs'!V155,IF('Table 15'!$L$3="All",'15  calcs'!AF155)))</f>
        <v>69.099999999999994</v>
      </c>
      <c r="N159" s="662"/>
    </row>
    <row r="160" spans="1:14" ht="11.25" customHeight="1" x14ac:dyDescent="0.2">
      <c r="A160" s="127" t="s">
        <v>397</v>
      </c>
      <c r="B160" s="130" t="s">
        <v>398</v>
      </c>
      <c r="C160" s="379">
        <f>IF($L$3="Boys",'15  calcs'!C156,IF('Table 15'!$L$3="Girls",'15  calcs'!M156,IF('Table 15'!$L$3="All",'15  calcs'!W156)))</f>
        <v>1915</v>
      </c>
      <c r="D160" s="378">
        <f>IF($L$3="Boys",'15  calcs'!D156,IF('Table 15'!$L$3="Girls",'15  calcs'!N156,IF('Table 15'!$L$3="All",'15  calcs'!X156)))</f>
        <v>60</v>
      </c>
      <c r="E160" s="378">
        <f>IF($L$3="Boys",'15  calcs'!E156,IF('Table 15'!$L$3="Girls",'15  calcs'!O156,IF('Table 15'!$L$3="All",'15  calcs'!Y156)))</f>
        <v>49.6</v>
      </c>
      <c r="F160" s="378">
        <f>IF($L$3="Boys",'15  calcs'!F156,IF('Table 15'!$L$3="Girls",'15  calcs'!P156,IF('Table 15'!$L$3="All",'15  calcs'!Z156)))</f>
        <v>93.2</v>
      </c>
      <c r="G160" s="378">
        <f>IF($L$3="Boys",'15  calcs'!G156,IF('Table 15'!$L$3="Girls",'15  calcs'!Q156,IF('Table 15'!$L$3="All",'15  calcs'!AA156)))</f>
        <v>89.4</v>
      </c>
      <c r="H160" s="378">
        <f>IF($L$3="Boys",'15  calcs'!H156,IF('Table 15'!$L$3="Girls",'15  calcs'!R156,IF('Table 15'!$L$3="All",'15  calcs'!AB156)))</f>
        <v>97.3</v>
      </c>
      <c r="I160" s="378">
        <f>IF($L$3="Boys",'15  calcs'!I156,IF('Table 15'!$L$3="Girls",'15  calcs'!S156,IF('Table 15'!$L$3="All",'15  calcs'!AC156)))</f>
        <v>296</v>
      </c>
      <c r="J160" s="378">
        <f>IF($L$3="Boys",'15  calcs'!J156,IF('Table 15'!$L$3="Girls",'15  calcs'!T156,IF('Table 15'!$L$3="All",'15  calcs'!AD156)))</f>
        <v>346</v>
      </c>
      <c r="K160" s="378">
        <f>IF($L$3="Boys",'15  calcs'!K156,IF('Table 15'!$L$3="Girls",'15  calcs'!U156,IF('Table 15'!$L$3="All",'15  calcs'!AE156)))</f>
        <v>96.2</v>
      </c>
      <c r="L160" s="378">
        <f>IF($L$3="Boys",'15  calcs'!L156,IF('Table 15'!$L$3="Girls",'15  calcs'!V156,IF('Table 15'!$L$3="All",'15  calcs'!AF156)))</f>
        <v>51.2</v>
      </c>
      <c r="N160" s="662"/>
    </row>
    <row r="161" spans="1:14" ht="11.25" customHeight="1" x14ac:dyDescent="0.2">
      <c r="A161" s="127" t="s">
        <v>399</v>
      </c>
      <c r="B161" s="130" t="s">
        <v>400</v>
      </c>
      <c r="C161" s="379">
        <f>IF($L$3="Boys",'15  calcs'!C157,IF('Table 15'!$L$3="Girls",'15  calcs'!M157,IF('Table 15'!$L$3="All",'15  calcs'!W157)))</f>
        <v>10780</v>
      </c>
      <c r="D161" s="378">
        <f>IF($L$3="Boys",'15  calcs'!D157,IF('Table 15'!$L$3="Girls",'15  calcs'!N157,IF('Table 15'!$L$3="All",'15  calcs'!X157)))</f>
        <v>72.5</v>
      </c>
      <c r="E161" s="378">
        <f>IF($L$3="Boys",'15  calcs'!E157,IF('Table 15'!$L$3="Girls",'15  calcs'!O157,IF('Table 15'!$L$3="All",'15  calcs'!Y157)))</f>
        <v>63.6</v>
      </c>
      <c r="F161" s="378">
        <f>IF($L$3="Boys",'15  calcs'!F157,IF('Table 15'!$L$3="Girls",'15  calcs'!P157,IF('Table 15'!$L$3="All",'15  calcs'!Z157)))</f>
        <v>95.4</v>
      </c>
      <c r="G161" s="378">
        <f>IF($L$3="Boys",'15  calcs'!G157,IF('Table 15'!$L$3="Girls",'15  calcs'!Q157,IF('Table 15'!$L$3="All",'15  calcs'!AA157)))</f>
        <v>93.4</v>
      </c>
      <c r="H161" s="378">
        <f>IF($L$3="Boys",'15  calcs'!H157,IF('Table 15'!$L$3="Girls",'15  calcs'!R157,IF('Table 15'!$L$3="All",'15  calcs'!AB157)))</f>
        <v>98.2</v>
      </c>
      <c r="I161" s="378">
        <f>IF($L$3="Boys",'15  calcs'!I157,IF('Table 15'!$L$3="Girls",'15  calcs'!S157,IF('Table 15'!$L$3="All",'15  calcs'!AC157)))</f>
        <v>328.9</v>
      </c>
      <c r="J161" s="378">
        <f>IF($L$3="Boys",'15  calcs'!J157,IF('Table 15'!$L$3="Girls",'15  calcs'!T157,IF('Table 15'!$L$3="All",'15  calcs'!AD157)))</f>
        <v>397.5</v>
      </c>
      <c r="K161" s="378">
        <f>IF($L$3="Boys",'15  calcs'!K157,IF('Table 15'!$L$3="Girls",'15  calcs'!U157,IF('Table 15'!$L$3="All",'15  calcs'!AE157)))</f>
        <v>96.3</v>
      </c>
      <c r="L161" s="378">
        <f>IF($L$3="Boys",'15  calcs'!L157,IF('Table 15'!$L$3="Girls",'15  calcs'!V157,IF('Table 15'!$L$3="All",'15  calcs'!AF157)))</f>
        <v>65.400000000000006</v>
      </c>
      <c r="N161" s="662"/>
    </row>
    <row r="162" spans="1:14" ht="11.25" customHeight="1" x14ac:dyDescent="0.2">
      <c r="A162" s="127" t="s">
        <v>401</v>
      </c>
      <c r="B162" s="130" t="s">
        <v>402</v>
      </c>
      <c r="C162" s="379">
        <f>IF($L$3="Boys",'15  calcs'!C158,IF('Table 15'!$L$3="Girls",'15  calcs'!M158,IF('Table 15'!$L$3="All",'15  calcs'!W158)))</f>
        <v>1903</v>
      </c>
      <c r="D162" s="378">
        <f>IF($L$3="Boys",'15  calcs'!D158,IF('Table 15'!$L$3="Girls",'15  calcs'!N158,IF('Table 15'!$L$3="All",'15  calcs'!X158)))</f>
        <v>70.8</v>
      </c>
      <c r="E162" s="378">
        <f>IF($L$3="Boys",'15  calcs'!E158,IF('Table 15'!$L$3="Girls",'15  calcs'!O158,IF('Table 15'!$L$3="All",'15  calcs'!Y158)))</f>
        <v>61.8</v>
      </c>
      <c r="F162" s="378">
        <f>IF($L$3="Boys",'15  calcs'!F158,IF('Table 15'!$L$3="Girls",'15  calcs'!P158,IF('Table 15'!$L$3="All",'15  calcs'!Z158)))</f>
        <v>97.1</v>
      </c>
      <c r="G162" s="378">
        <f>IF($L$3="Boys",'15  calcs'!G158,IF('Table 15'!$L$3="Girls",'15  calcs'!Q158,IF('Table 15'!$L$3="All",'15  calcs'!AA158)))</f>
        <v>94.9</v>
      </c>
      <c r="H162" s="378">
        <f>IF($L$3="Boys",'15  calcs'!H158,IF('Table 15'!$L$3="Girls",'15  calcs'!R158,IF('Table 15'!$L$3="All",'15  calcs'!AB158)))</f>
        <v>98.5</v>
      </c>
      <c r="I162" s="378">
        <f>IF($L$3="Boys",'15  calcs'!I158,IF('Table 15'!$L$3="Girls",'15  calcs'!S158,IF('Table 15'!$L$3="All",'15  calcs'!AC158)))</f>
        <v>328.7</v>
      </c>
      <c r="J162" s="378">
        <f>IF($L$3="Boys",'15  calcs'!J158,IF('Table 15'!$L$3="Girls",'15  calcs'!T158,IF('Table 15'!$L$3="All",'15  calcs'!AD158)))</f>
        <v>413.7</v>
      </c>
      <c r="K162" s="378">
        <f>IF($L$3="Boys",'15  calcs'!K158,IF('Table 15'!$L$3="Girls",'15  calcs'!U158,IF('Table 15'!$L$3="All",'15  calcs'!AE158)))</f>
        <v>97.9</v>
      </c>
      <c r="L162" s="378">
        <f>IF($L$3="Boys",'15  calcs'!L158,IF('Table 15'!$L$3="Girls",'15  calcs'!V158,IF('Table 15'!$L$3="All",'15  calcs'!AF158)))</f>
        <v>63.3</v>
      </c>
      <c r="N162" s="662"/>
    </row>
    <row r="163" spans="1:14" ht="11.25" customHeight="1" x14ac:dyDescent="0.2">
      <c r="A163" s="127" t="s">
        <v>403</v>
      </c>
      <c r="B163" s="130" t="s">
        <v>404</v>
      </c>
      <c r="C163" s="379">
        <f>IF($L$3="Boys",'15  calcs'!C159,IF('Table 15'!$L$3="Girls",'15  calcs'!M159,IF('Table 15'!$L$3="All",'15  calcs'!W159)))</f>
        <v>8150</v>
      </c>
      <c r="D163" s="378">
        <f>IF($L$3="Boys",'15  calcs'!D159,IF('Table 15'!$L$3="Girls",'15  calcs'!N159,IF('Table 15'!$L$3="All",'15  calcs'!X159)))</f>
        <v>68.7</v>
      </c>
      <c r="E163" s="378">
        <f>IF($L$3="Boys",'15  calcs'!E159,IF('Table 15'!$L$3="Girls",'15  calcs'!O159,IF('Table 15'!$L$3="All",'15  calcs'!Y159)))</f>
        <v>59.4</v>
      </c>
      <c r="F163" s="378">
        <f>IF($L$3="Boys",'15  calcs'!F159,IF('Table 15'!$L$3="Girls",'15  calcs'!P159,IF('Table 15'!$L$3="All",'15  calcs'!Z159)))</f>
        <v>94.6</v>
      </c>
      <c r="G163" s="378">
        <f>IF($L$3="Boys",'15  calcs'!G159,IF('Table 15'!$L$3="Girls",'15  calcs'!Q159,IF('Table 15'!$L$3="All",'15  calcs'!AA159)))</f>
        <v>92</v>
      </c>
      <c r="H163" s="378">
        <f>IF($L$3="Boys",'15  calcs'!H159,IF('Table 15'!$L$3="Girls",'15  calcs'!R159,IF('Table 15'!$L$3="All",'15  calcs'!AB159)))</f>
        <v>97.8</v>
      </c>
      <c r="I163" s="378">
        <f>IF($L$3="Boys",'15  calcs'!I159,IF('Table 15'!$L$3="Girls",'15  calcs'!S159,IF('Table 15'!$L$3="All",'15  calcs'!AC159)))</f>
        <v>319.10000000000002</v>
      </c>
      <c r="J163" s="378">
        <f>IF($L$3="Boys",'15  calcs'!J159,IF('Table 15'!$L$3="Girls",'15  calcs'!T159,IF('Table 15'!$L$3="All",'15  calcs'!AD159)))</f>
        <v>385</v>
      </c>
      <c r="K163" s="378">
        <f>IF($L$3="Boys",'15  calcs'!K159,IF('Table 15'!$L$3="Girls",'15  calcs'!U159,IF('Table 15'!$L$3="All",'15  calcs'!AE159)))</f>
        <v>95.1</v>
      </c>
      <c r="L163" s="378">
        <f>IF($L$3="Boys",'15  calcs'!L159,IF('Table 15'!$L$3="Girls",'15  calcs'!V159,IF('Table 15'!$L$3="All",'15  calcs'!AF159)))</f>
        <v>61.3</v>
      </c>
      <c r="N163" s="662"/>
    </row>
    <row r="164" spans="1:14" ht="11.25" customHeight="1" x14ac:dyDescent="0.2">
      <c r="A164" s="127" t="s">
        <v>405</v>
      </c>
      <c r="B164" s="130" t="s">
        <v>406</v>
      </c>
      <c r="C164" s="379">
        <f>IF($L$3="Boys",'15  calcs'!C160,IF('Table 15'!$L$3="Girls",'15  calcs'!M160,IF('Table 15'!$L$3="All",'15  calcs'!W160)))</f>
        <v>1535</v>
      </c>
      <c r="D164" s="378">
        <f>IF($L$3="Boys",'15  calcs'!D160,IF('Table 15'!$L$3="Girls",'15  calcs'!N160,IF('Table 15'!$L$3="All",'15  calcs'!X160)))</f>
        <v>72.8</v>
      </c>
      <c r="E164" s="378">
        <f>IF($L$3="Boys",'15  calcs'!E160,IF('Table 15'!$L$3="Girls",'15  calcs'!O160,IF('Table 15'!$L$3="All",'15  calcs'!Y160)))</f>
        <v>64</v>
      </c>
      <c r="F164" s="378">
        <f>IF($L$3="Boys",'15  calcs'!F160,IF('Table 15'!$L$3="Girls",'15  calcs'!P160,IF('Table 15'!$L$3="All",'15  calcs'!Z160)))</f>
        <v>96.5</v>
      </c>
      <c r="G164" s="378">
        <f>IF($L$3="Boys",'15  calcs'!G160,IF('Table 15'!$L$3="Girls",'15  calcs'!Q160,IF('Table 15'!$L$3="All",'15  calcs'!AA160)))</f>
        <v>94.7</v>
      </c>
      <c r="H164" s="378">
        <f>IF($L$3="Boys",'15  calcs'!H160,IF('Table 15'!$L$3="Girls",'15  calcs'!R160,IF('Table 15'!$L$3="All",'15  calcs'!AB160)))</f>
        <v>98.2</v>
      </c>
      <c r="I164" s="378">
        <f>IF($L$3="Boys",'15  calcs'!I160,IF('Table 15'!$L$3="Girls",'15  calcs'!S160,IF('Table 15'!$L$3="All",'15  calcs'!AC160)))</f>
        <v>325.10000000000002</v>
      </c>
      <c r="J164" s="378">
        <f>IF($L$3="Boys",'15  calcs'!J160,IF('Table 15'!$L$3="Girls",'15  calcs'!T160,IF('Table 15'!$L$3="All",'15  calcs'!AD160)))</f>
        <v>387.4</v>
      </c>
      <c r="K164" s="378">
        <f>IF($L$3="Boys",'15  calcs'!K160,IF('Table 15'!$L$3="Girls",'15  calcs'!U160,IF('Table 15'!$L$3="All",'15  calcs'!AE160)))</f>
        <v>97.2</v>
      </c>
      <c r="L164" s="378">
        <f>IF($L$3="Boys",'15  calcs'!L160,IF('Table 15'!$L$3="Girls",'15  calcs'!V160,IF('Table 15'!$L$3="All",'15  calcs'!AF160)))</f>
        <v>66.400000000000006</v>
      </c>
      <c r="N164" s="662"/>
    </row>
    <row r="165" spans="1:14" ht="11.25" customHeight="1" x14ac:dyDescent="0.2">
      <c r="A165" s="127" t="s">
        <v>407</v>
      </c>
      <c r="B165" s="130" t="s">
        <v>408</v>
      </c>
      <c r="C165" s="379">
        <f>IF($L$3="Boys",'15  calcs'!C161,IF('Table 15'!$L$3="Girls",'15  calcs'!M161,IF('Table 15'!$L$3="All",'15  calcs'!W161)))</f>
        <v>1631</v>
      </c>
      <c r="D165" s="378">
        <f>IF($L$3="Boys",'15  calcs'!D161,IF('Table 15'!$L$3="Girls",'15  calcs'!N161,IF('Table 15'!$L$3="All",'15  calcs'!X161)))</f>
        <v>75.7</v>
      </c>
      <c r="E165" s="378">
        <f>IF($L$3="Boys",'15  calcs'!E161,IF('Table 15'!$L$3="Girls",'15  calcs'!O161,IF('Table 15'!$L$3="All",'15  calcs'!Y161)))</f>
        <v>67.3</v>
      </c>
      <c r="F165" s="378">
        <f>IF($L$3="Boys",'15  calcs'!F161,IF('Table 15'!$L$3="Girls",'15  calcs'!P161,IF('Table 15'!$L$3="All",'15  calcs'!Z161)))</f>
        <v>97.3</v>
      </c>
      <c r="G165" s="378">
        <f>IF($L$3="Boys",'15  calcs'!G161,IF('Table 15'!$L$3="Girls",'15  calcs'!Q161,IF('Table 15'!$L$3="All",'15  calcs'!AA161)))</f>
        <v>95.3</v>
      </c>
      <c r="H165" s="378">
        <f>IF($L$3="Boys",'15  calcs'!H161,IF('Table 15'!$L$3="Girls",'15  calcs'!R161,IF('Table 15'!$L$3="All",'15  calcs'!AB161)))</f>
        <v>98.9</v>
      </c>
      <c r="I165" s="378">
        <f>IF($L$3="Boys",'15  calcs'!I161,IF('Table 15'!$L$3="Girls",'15  calcs'!S161,IF('Table 15'!$L$3="All",'15  calcs'!AC161)))</f>
        <v>337.5</v>
      </c>
      <c r="J165" s="378">
        <f>IF($L$3="Boys",'15  calcs'!J161,IF('Table 15'!$L$3="Girls",'15  calcs'!T161,IF('Table 15'!$L$3="All",'15  calcs'!AD161)))</f>
        <v>428.5</v>
      </c>
      <c r="K165" s="378">
        <f>IF($L$3="Boys",'15  calcs'!K161,IF('Table 15'!$L$3="Girls",'15  calcs'!U161,IF('Table 15'!$L$3="All",'15  calcs'!AE161)))</f>
        <v>96.5</v>
      </c>
      <c r="L165" s="378">
        <f>IF($L$3="Boys",'15  calcs'!L161,IF('Table 15'!$L$3="Girls",'15  calcs'!V161,IF('Table 15'!$L$3="All",'15  calcs'!AF161)))</f>
        <v>69.3</v>
      </c>
      <c r="N165" s="662"/>
    </row>
    <row r="166" spans="1:14" ht="11.25" customHeight="1" x14ac:dyDescent="0.2">
      <c r="A166" s="32"/>
      <c r="C166" s="418"/>
      <c r="D166" s="419"/>
      <c r="E166" s="419"/>
      <c r="F166" s="419"/>
      <c r="G166" s="419"/>
      <c r="H166" s="419"/>
      <c r="I166" s="419"/>
      <c r="J166" s="419"/>
      <c r="K166" s="419"/>
      <c r="L166" s="419"/>
    </row>
    <row r="167" spans="1:14" s="76" customFormat="1" ht="11.25" customHeight="1" x14ac:dyDescent="0.2">
      <c r="A167" s="66" t="s">
        <v>524</v>
      </c>
      <c r="B167" s="67" t="s">
        <v>409</v>
      </c>
      <c r="C167" s="568">
        <f>IF($L$3="Boys",'15  calcs'!C163,IF('Table 15'!$L$3="Girls",'15  calcs'!M163,IF('Table 15'!$L$3="All",'15  calcs'!W163)))</f>
        <v>53965</v>
      </c>
      <c r="D167" s="577">
        <f>IF($L$3="Boys",'15  calcs'!D163,IF('Table 15'!$L$3="Girls",'15  calcs'!N163,IF('Table 15'!$L$3="All",'15  calcs'!X163)))</f>
        <v>66.400000000000006</v>
      </c>
      <c r="E167" s="577">
        <f>IF($L$3="Boys",'15  calcs'!E163,IF('Table 15'!$L$3="Girls",'15  calcs'!O163,IF('Table 15'!$L$3="All",'15  calcs'!Y163)))</f>
        <v>57.1</v>
      </c>
      <c r="F167" s="577">
        <f>IF($L$3="Boys",'15  calcs'!F163,IF('Table 15'!$L$3="Girls",'15  calcs'!P163,IF('Table 15'!$L$3="All",'15  calcs'!Z163)))</f>
        <v>94.6</v>
      </c>
      <c r="G167" s="577">
        <f>IF($L$3="Boys",'15  calcs'!G163,IF('Table 15'!$L$3="Girls",'15  calcs'!Q163,IF('Table 15'!$L$3="All",'15  calcs'!AA163)))</f>
        <v>92</v>
      </c>
      <c r="H167" s="577">
        <f>IF($L$3="Boys",'15  calcs'!H163,IF('Table 15'!$L$3="Girls",'15  calcs'!R163,IF('Table 15'!$L$3="All",'15  calcs'!AB163)))</f>
        <v>98.3</v>
      </c>
      <c r="I167" s="577">
        <f>IF($L$3="Boys",'15  calcs'!I163,IF('Table 15'!$L$3="Girls",'15  calcs'!S163,IF('Table 15'!$L$3="All",'15  calcs'!AC163)))</f>
        <v>313.8</v>
      </c>
      <c r="J167" s="577">
        <f>IF($L$3="Boys",'15  calcs'!J163,IF('Table 15'!$L$3="Girls",'15  calcs'!T163,IF('Table 15'!$L$3="All",'15  calcs'!AD163)))</f>
        <v>376</v>
      </c>
      <c r="K167" s="577">
        <f>IF($L$3="Boys",'15  calcs'!K163,IF('Table 15'!$L$3="Girls",'15  calcs'!U163,IF('Table 15'!$L$3="All",'15  calcs'!AE163)))</f>
        <v>95.8</v>
      </c>
      <c r="L167" s="577">
        <f>IF($L$3="Boys",'15  calcs'!L163,IF('Table 15'!$L$3="Girls",'15  calcs'!V163,IF('Table 15'!$L$3="All",'15  calcs'!AF163)))</f>
        <v>59.5</v>
      </c>
      <c r="N167" s="662"/>
    </row>
    <row r="168" spans="1:14" s="130" customFormat="1" ht="11.25" customHeight="1" x14ac:dyDescent="0.2">
      <c r="A168" s="127" t="s">
        <v>412</v>
      </c>
      <c r="B168" s="130" t="s">
        <v>413</v>
      </c>
      <c r="C168" s="569">
        <f>IF($L$3="Boys",'15  calcs'!C164,IF('Table 15'!$L$3="Girls",'15  calcs'!M164,IF('Table 15'!$L$3="All",'15  calcs'!W164)))</f>
        <v>2029</v>
      </c>
      <c r="D168" s="578">
        <f>IF($L$3="Boys",'15  calcs'!D164,IF('Table 15'!$L$3="Girls",'15  calcs'!N164,IF('Table 15'!$L$3="All",'15  calcs'!X164)))</f>
        <v>70.3</v>
      </c>
      <c r="E168" s="578">
        <f>IF($L$3="Boys",'15  calcs'!E164,IF('Table 15'!$L$3="Girls",'15  calcs'!O164,IF('Table 15'!$L$3="All",'15  calcs'!Y164)))</f>
        <v>61.9</v>
      </c>
      <c r="F168" s="578">
        <f>IF($L$3="Boys",'15  calcs'!F164,IF('Table 15'!$L$3="Girls",'15  calcs'!P164,IF('Table 15'!$L$3="All",'15  calcs'!Z164)))</f>
        <v>94.1</v>
      </c>
      <c r="G168" s="578">
        <f>IF($L$3="Boys",'15  calcs'!G164,IF('Table 15'!$L$3="Girls",'15  calcs'!Q164,IF('Table 15'!$L$3="All",'15  calcs'!AA164)))</f>
        <v>92.3</v>
      </c>
      <c r="H168" s="578">
        <f>IF($L$3="Boys",'15  calcs'!H164,IF('Table 15'!$L$3="Girls",'15  calcs'!R164,IF('Table 15'!$L$3="All",'15  calcs'!AB164)))</f>
        <v>97.6</v>
      </c>
      <c r="I168" s="578">
        <f>IF($L$3="Boys",'15  calcs'!I164,IF('Table 15'!$L$3="Girls",'15  calcs'!S164,IF('Table 15'!$L$3="All",'15  calcs'!AC164)))</f>
        <v>318.5</v>
      </c>
      <c r="J168" s="578">
        <f>IF($L$3="Boys",'15  calcs'!J164,IF('Table 15'!$L$3="Girls",'15  calcs'!T164,IF('Table 15'!$L$3="All",'15  calcs'!AD164)))</f>
        <v>371.2</v>
      </c>
      <c r="K168" s="578">
        <f>IF($L$3="Boys",'15  calcs'!K164,IF('Table 15'!$L$3="Girls",'15  calcs'!U164,IF('Table 15'!$L$3="All",'15  calcs'!AE164)))</f>
        <v>95.1</v>
      </c>
      <c r="L168" s="578">
        <f>IF($L$3="Boys",'15  calcs'!L164,IF('Table 15'!$L$3="Girls",'15  calcs'!V164,IF('Table 15'!$L$3="All",'15  calcs'!AF164)))</f>
        <v>64.5</v>
      </c>
      <c r="N168" s="662"/>
    </row>
    <row r="169" spans="1:14" ht="11.25" customHeight="1" x14ac:dyDescent="0.2">
      <c r="A169" s="127" t="s">
        <v>414</v>
      </c>
      <c r="B169" s="130" t="s">
        <v>415</v>
      </c>
      <c r="C169" s="569">
        <f>IF($L$3="Boys",'15  calcs'!C165,IF('Table 15'!$L$3="Girls",'15  calcs'!M165,IF('Table 15'!$L$3="All",'15  calcs'!W165)))</f>
        <v>1661</v>
      </c>
      <c r="D169" s="578">
        <f>IF($L$3="Boys",'15  calcs'!D165,IF('Table 15'!$L$3="Girls",'15  calcs'!N165,IF('Table 15'!$L$3="All",'15  calcs'!X165)))</f>
        <v>67.5</v>
      </c>
      <c r="E169" s="578">
        <f>IF($L$3="Boys",'15  calcs'!E165,IF('Table 15'!$L$3="Girls",'15  calcs'!O165,IF('Table 15'!$L$3="All",'15  calcs'!Y165)))</f>
        <v>59.3</v>
      </c>
      <c r="F169" s="578">
        <f>IF($L$3="Boys",'15  calcs'!F165,IF('Table 15'!$L$3="Girls",'15  calcs'!P165,IF('Table 15'!$L$3="All",'15  calcs'!Z165)))</f>
        <v>93.4</v>
      </c>
      <c r="G169" s="578">
        <f>IF($L$3="Boys",'15  calcs'!G165,IF('Table 15'!$L$3="Girls",'15  calcs'!Q165,IF('Table 15'!$L$3="All",'15  calcs'!AA165)))</f>
        <v>91.4</v>
      </c>
      <c r="H169" s="578">
        <f>IF($L$3="Boys",'15  calcs'!H165,IF('Table 15'!$L$3="Girls",'15  calcs'!R165,IF('Table 15'!$L$3="All",'15  calcs'!AB165)))</f>
        <v>97.5</v>
      </c>
      <c r="I169" s="578">
        <f>IF($L$3="Boys",'15  calcs'!I165,IF('Table 15'!$L$3="Girls",'15  calcs'!S165,IF('Table 15'!$L$3="All",'15  calcs'!AC165)))</f>
        <v>319.39999999999998</v>
      </c>
      <c r="J169" s="578">
        <f>IF($L$3="Boys",'15  calcs'!J165,IF('Table 15'!$L$3="Girls",'15  calcs'!T165,IF('Table 15'!$L$3="All",'15  calcs'!AD165)))</f>
        <v>406.5</v>
      </c>
      <c r="K169" s="578">
        <f>IF($L$3="Boys",'15  calcs'!K165,IF('Table 15'!$L$3="Girls",'15  calcs'!U165,IF('Table 15'!$L$3="All",'15  calcs'!AE165)))</f>
        <v>95.3</v>
      </c>
      <c r="L169" s="578">
        <f>IF($L$3="Boys",'15  calcs'!L165,IF('Table 15'!$L$3="Girls",'15  calcs'!V165,IF('Table 15'!$L$3="All",'15  calcs'!AF165)))</f>
        <v>61.3</v>
      </c>
      <c r="N169" s="662"/>
    </row>
    <row r="170" spans="1:14" ht="11.25" customHeight="1" x14ac:dyDescent="0.2">
      <c r="A170" s="127" t="s">
        <v>416</v>
      </c>
      <c r="B170" s="130" t="s">
        <v>417</v>
      </c>
      <c r="C170" s="569">
        <f>IF($L$3="Boys",'15  calcs'!C166,IF('Table 15'!$L$3="Girls",'15  calcs'!M166,IF('Table 15'!$L$3="All",'15  calcs'!W166)))</f>
        <v>3124</v>
      </c>
      <c r="D170" s="578">
        <f>IF($L$3="Boys",'15  calcs'!D166,IF('Table 15'!$L$3="Girls",'15  calcs'!N166,IF('Table 15'!$L$3="All",'15  calcs'!X166)))</f>
        <v>63</v>
      </c>
      <c r="E170" s="578">
        <f>IF($L$3="Boys",'15  calcs'!E166,IF('Table 15'!$L$3="Girls",'15  calcs'!O166,IF('Table 15'!$L$3="All",'15  calcs'!Y166)))</f>
        <v>53.4</v>
      </c>
      <c r="F170" s="578">
        <f>IF($L$3="Boys",'15  calcs'!F166,IF('Table 15'!$L$3="Girls",'15  calcs'!P166,IF('Table 15'!$L$3="All",'15  calcs'!Z166)))</f>
        <v>92</v>
      </c>
      <c r="G170" s="578">
        <f>IF($L$3="Boys",'15  calcs'!G166,IF('Table 15'!$L$3="Girls",'15  calcs'!Q166,IF('Table 15'!$L$3="All",'15  calcs'!AA166)))</f>
        <v>89</v>
      </c>
      <c r="H170" s="578">
        <f>IF($L$3="Boys",'15  calcs'!H166,IF('Table 15'!$L$3="Girls",'15  calcs'!R166,IF('Table 15'!$L$3="All",'15  calcs'!AB166)))</f>
        <v>97.6</v>
      </c>
      <c r="I170" s="578">
        <f>IF($L$3="Boys",'15  calcs'!I166,IF('Table 15'!$L$3="Girls",'15  calcs'!S166,IF('Table 15'!$L$3="All",'15  calcs'!AC166)))</f>
        <v>303</v>
      </c>
      <c r="J170" s="578">
        <f>IF($L$3="Boys",'15  calcs'!J166,IF('Table 15'!$L$3="Girls",'15  calcs'!T166,IF('Table 15'!$L$3="All",'15  calcs'!AD166)))</f>
        <v>359.9</v>
      </c>
      <c r="K170" s="578">
        <f>IF($L$3="Boys",'15  calcs'!K166,IF('Table 15'!$L$3="Girls",'15  calcs'!U166,IF('Table 15'!$L$3="All",'15  calcs'!AE166)))</f>
        <v>94.4</v>
      </c>
      <c r="L170" s="578">
        <f>IF($L$3="Boys",'15  calcs'!L166,IF('Table 15'!$L$3="Girls",'15  calcs'!V166,IF('Table 15'!$L$3="All",'15  calcs'!AF166)))</f>
        <v>55.5</v>
      </c>
      <c r="N170" s="662"/>
    </row>
    <row r="171" spans="1:14" ht="11.25" customHeight="1" x14ac:dyDescent="0.2">
      <c r="A171" s="127" t="s">
        <v>418</v>
      </c>
      <c r="B171" s="130" t="s">
        <v>419</v>
      </c>
      <c r="C171" s="569">
        <f>IF($L$3="Boys",'15  calcs'!C167,IF('Table 15'!$L$3="Girls",'15  calcs'!M167,IF('Table 15'!$L$3="All",'15  calcs'!W167)))</f>
        <v>5559</v>
      </c>
      <c r="D171" s="578">
        <f>IF($L$3="Boys",'15  calcs'!D167,IF('Table 15'!$L$3="Girls",'15  calcs'!N167,IF('Table 15'!$L$3="All",'15  calcs'!X167)))</f>
        <v>64.8</v>
      </c>
      <c r="E171" s="578">
        <f>IF($L$3="Boys",'15  calcs'!E167,IF('Table 15'!$L$3="Girls",'15  calcs'!O167,IF('Table 15'!$L$3="All",'15  calcs'!Y167)))</f>
        <v>56.1</v>
      </c>
      <c r="F171" s="578">
        <f>IF($L$3="Boys",'15  calcs'!F167,IF('Table 15'!$L$3="Girls",'15  calcs'!P167,IF('Table 15'!$L$3="All",'15  calcs'!Z167)))</f>
        <v>95.6</v>
      </c>
      <c r="G171" s="578">
        <f>IF($L$3="Boys",'15  calcs'!G167,IF('Table 15'!$L$3="Girls",'15  calcs'!Q167,IF('Table 15'!$L$3="All",'15  calcs'!AA167)))</f>
        <v>92.9</v>
      </c>
      <c r="H171" s="578">
        <f>IF($L$3="Boys",'15  calcs'!H167,IF('Table 15'!$L$3="Girls",'15  calcs'!R167,IF('Table 15'!$L$3="All",'15  calcs'!AB167)))</f>
        <v>98.6</v>
      </c>
      <c r="I171" s="578">
        <f>IF($L$3="Boys",'15  calcs'!I167,IF('Table 15'!$L$3="Girls",'15  calcs'!S167,IF('Table 15'!$L$3="All",'15  calcs'!AC167)))</f>
        <v>310.10000000000002</v>
      </c>
      <c r="J171" s="578">
        <f>IF($L$3="Boys",'15  calcs'!J167,IF('Table 15'!$L$3="Girls",'15  calcs'!T167,IF('Table 15'!$L$3="All",'15  calcs'!AD167)))</f>
        <v>367.8</v>
      </c>
      <c r="K171" s="578">
        <f>IF($L$3="Boys",'15  calcs'!K167,IF('Table 15'!$L$3="Girls",'15  calcs'!U167,IF('Table 15'!$L$3="All",'15  calcs'!AE167)))</f>
        <v>95.9</v>
      </c>
      <c r="L171" s="578">
        <f>IF($L$3="Boys",'15  calcs'!L167,IF('Table 15'!$L$3="Girls",'15  calcs'!V167,IF('Table 15'!$L$3="All",'15  calcs'!AF167)))</f>
        <v>59.1</v>
      </c>
      <c r="N171" s="662"/>
    </row>
    <row r="172" spans="1:14" ht="11.25" customHeight="1" x14ac:dyDescent="0.2">
      <c r="A172" s="127" t="s">
        <v>420</v>
      </c>
      <c r="B172" s="130" t="s">
        <v>421</v>
      </c>
      <c r="C172" s="569">
        <f>IF($L$3="Boys",'15  calcs'!C168,IF('Table 15'!$L$3="Girls",'15  calcs'!M168,IF('Table 15'!$L$3="All",'15  calcs'!W168)))</f>
        <v>7259</v>
      </c>
      <c r="D172" s="578">
        <f>IF($L$3="Boys",'15  calcs'!D168,IF('Table 15'!$L$3="Girls",'15  calcs'!N168,IF('Table 15'!$L$3="All",'15  calcs'!X168)))</f>
        <v>65.5</v>
      </c>
      <c r="E172" s="578">
        <f>IF($L$3="Boys",'15  calcs'!E168,IF('Table 15'!$L$3="Girls",'15  calcs'!O168,IF('Table 15'!$L$3="All",'15  calcs'!Y168)))</f>
        <v>57</v>
      </c>
      <c r="F172" s="578">
        <f>IF($L$3="Boys",'15  calcs'!F168,IF('Table 15'!$L$3="Girls",'15  calcs'!P168,IF('Table 15'!$L$3="All",'15  calcs'!Z168)))</f>
        <v>95.1</v>
      </c>
      <c r="G172" s="578">
        <f>IF($L$3="Boys",'15  calcs'!G168,IF('Table 15'!$L$3="Girls",'15  calcs'!Q168,IF('Table 15'!$L$3="All",'15  calcs'!AA168)))</f>
        <v>91.9</v>
      </c>
      <c r="H172" s="578">
        <f>IF($L$3="Boys",'15  calcs'!H168,IF('Table 15'!$L$3="Girls",'15  calcs'!R168,IF('Table 15'!$L$3="All",'15  calcs'!AB168)))</f>
        <v>98.8</v>
      </c>
      <c r="I172" s="578">
        <f>IF($L$3="Boys",'15  calcs'!I168,IF('Table 15'!$L$3="Girls",'15  calcs'!S168,IF('Table 15'!$L$3="All",'15  calcs'!AC168)))</f>
        <v>314.8</v>
      </c>
      <c r="J172" s="578">
        <f>IF($L$3="Boys",'15  calcs'!J168,IF('Table 15'!$L$3="Girls",'15  calcs'!T168,IF('Table 15'!$L$3="All",'15  calcs'!AD168)))</f>
        <v>383.6</v>
      </c>
      <c r="K172" s="578">
        <f>IF($L$3="Boys",'15  calcs'!K168,IF('Table 15'!$L$3="Girls",'15  calcs'!U168,IF('Table 15'!$L$3="All",'15  calcs'!AE168)))</f>
        <v>95.5</v>
      </c>
      <c r="L172" s="578">
        <f>IF($L$3="Boys",'15  calcs'!L168,IF('Table 15'!$L$3="Girls",'15  calcs'!V168,IF('Table 15'!$L$3="All",'15  calcs'!AF168)))</f>
        <v>59.7</v>
      </c>
      <c r="N172" s="662"/>
    </row>
    <row r="173" spans="1:14" s="130" customFormat="1" ht="11.25" customHeight="1" x14ac:dyDescent="0.2">
      <c r="A173" s="127" t="s">
        <v>422</v>
      </c>
      <c r="B173" s="130" t="s">
        <v>423</v>
      </c>
      <c r="C173" s="569">
        <f>IF($L$3="Boys",'15  calcs'!C169,IF('Table 15'!$L$3="Girls",'15  calcs'!M169,IF('Table 15'!$L$3="All",'15  calcs'!W169)))</f>
        <v>4178</v>
      </c>
      <c r="D173" s="578">
        <f>IF($L$3="Boys",'15  calcs'!D169,IF('Table 15'!$L$3="Girls",'15  calcs'!N169,IF('Table 15'!$L$3="All",'15  calcs'!X169)))</f>
        <v>68.5</v>
      </c>
      <c r="E173" s="578">
        <f>IF($L$3="Boys",'15  calcs'!E169,IF('Table 15'!$L$3="Girls",'15  calcs'!O169,IF('Table 15'!$L$3="All",'15  calcs'!Y169)))</f>
        <v>57.7</v>
      </c>
      <c r="F173" s="578">
        <f>IF($L$3="Boys",'15  calcs'!F169,IF('Table 15'!$L$3="Girls",'15  calcs'!P169,IF('Table 15'!$L$3="All",'15  calcs'!Z169)))</f>
        <v>95.5</v>
      </c>
      <c r="G173" s="578">
        <f>IF($L$3="Boys",'15  calcs'!G169,IF('Table 15'!$L$3="Girls",'15  calcs'!Q169,IF('Table 15'!$L$3="All",'15  calcs'!AA169)))</f>
        <v>93.4</v>
      </c>
      <c r="H173" s="578">
        <f>IF($L$3="Boys",'15  calcs'!H169,IF('Table 15'!$L$3="Girls",'15  calcs'!R169,IF('Table 15'!$L$3="All",'15  calcs'!AB169)))</f>
        <v>98.4</v>
      </c>
      <c r="I173" s="578">
        <f>IF($L$3="Boys",'15  calcs'!I169,IF('Table 15'!$L$3="Girls",'15  calcs'!S169,IF('Table 15'!$L$3="All",'15  calcs'!AC169)))</f>
        <v>319.10000000000002</v>
      </c>
      <c r="J173" s="578">
        <f>IF($L$3="Boys",'15  calcs'!J169,IF('Table 15'!$L$3="Girls",'15  calcs'!T169,IF('Table 15'!$L$3="All",'15  calcs'!AD169)))</f>
        <v>392.2</v>
      </c>
      <c r="K173" s="578">
        <f>IF($L$3="Boys",'15  calcs'!K169,IF('Table 15'!$L$3="Girls",'15  calcs'!U169,IF('Table 15'!$L$3="All",'15  calcs'!AE169)))</f>
        <v>96</v>
      </c>
      <c r="L173" s="578">
        <f>IF($L$3="Boys",'15  calcs'!L169,IF('Table 15'!$L$3="Girls",'15  calcs'!V169,IF('Table 15'!$L$3="All",'15  calcs'!AF169)))</f>
        <v>60.2</v>
      </c>
      <c r="N173" s="662"/>
    </row>
    <row r="174" spans="1:14" ht="11.25" customHeight="1" x14ac:dyDescent="0.2">
      <c r="A174" s="127" t="s">
        <v>424</v>
      </c>
      <c r="B174" s="130" t="s">
        <v>425</v>
      </c>
      <c r="C174" s="569">
        <f>IF($L$3="Boys",'15  calcs'!C170,IF('Table 15'!$L$3="Girls",'15  calcs'!M170,IF('Table 15'!$L$3="All",'15  calcs'!W170)))</f>
        <v>6595</v>
      </c>
      <c r="D174" s="578">
        <f>IF($L$3="Boys",'15  calcs'!D170,IF('Table 15'!$L$3="Girls",'15  calcs'!N170,IF('Table 15'!$L$3="All",'15  calcs'!X170)))</f>
        <v>70</v>
      </c>
      <c r="E174" s="578">
        <f>IF($L$3="Boys",'15  calcs'!E170,IF('Table 15'!$L$3="Girls",'15  calcs'!O170,IF('Table 15'!$L$3="All",'15  calcs'!Y170)))</f>
        <v>60.1</v>
      </c>
      <c r="F174" s="578">
        <f>IF($L$3="Boys",'15  calcs'!F170,IF('Table 15'!$L$3="Girls",'15  calcs'!P170,IF('Table 15'!$L$3="All",'15  calcs'!Z170)))</f>
        <v>94.8</v>
      </c>
      <c r="G174" s="578">
        <f>IF($L$3="Boys",'15  calcs'!G170,IF('Table 15'!$L$3="Girls",'15  calcs'!Q170,IF('Table 15'!$L$3="All",'15  calcs'!AA170)))</f>
        <v>91.7</v>
      </c>
      <c r="H174" s="578">
        <f>IF($L$3="Boys",'15  calcs'!H170,IF('Table 15'!$L$3="Girls",'15  calcs'!R170,IF('Table 15'!$L$3="All",'15  calcs'!AB170)))</f>
        <v>98.4</v>
      </c>
      <c r="I174" s="578">
        <f>IF($L$3="Boys",'15  calcs'!I170,IF('Table 15'!$L$3="Girls",'15  calcs'!S170,IF('Table 15'!$L$3="All",'15  calcs'!AC170)))</f>
        <v>322.89999999999998</v>
      </c>
      <c r="J174" s="578">
        <f>IF($L$3="Boys",'15  calcs'!J170,IF('Table 15'!$L$3="Girls",'15  calcs'!T170,IF('Table 15'!$L$3="All",'15  calcs'!AD170)))</f>
        <v>383</v>
      </c>
      <c r="K174" s="578">
        <f>IF($L$3="Boys",'15  calcs'!K170,IF('Table 15'!$L$3="Girls",'15  calcs'!U170,IF('Table 15'!$L$3="All",'15  calcs'!AE170)))</f>
        <v>95.4</v>
      </c>
      <c r="L174" s="578">
        <f>IF($L$3="Boys",'15  calcs'!L170,IF('Table 15'!$L$3="Girls",'15  calcs'!V170,IF('Table 15'!$L$3="All",'15  calcs'!AF170)))</f>
        <v>61.9</v>
      </c>
      <c r="N174" s="662"/>
    </row>
    <row r="175" spans="1:14" s="130" customFormat="1" ht="11.25" customHeight="1" x14ac:dyDescent="0.2">
      <c r="A175" s="127" t="s">
        <v>410</v>
      </c>
      <c r="B175" s="130" t="s">
        <v>411</v>
      </c>
      <c r="C175" s="569">
        <f>IF($L$3="Boys",'15  calcs'!C171,IF('Table 15'!$L$3="Girls",'15  calcs'!M171,IF('Table 15'!$L$3="All",'15  calcs'!W171)))</f>
        <v>19</v>
      </c>
      <c r="D175" s="578">
        <f>IF($L$3="Boys",'15  calcs'!D171,IF('Table 15'!$L$3="Girls",'15  calcs'!N171,IF('Table 15'!$L$3="All",'15  calcs'!X171)))</f>
        <v>84.2</v>
      </c>
      <c r="E175" s="578">
        <f>IF($L$3="Boys",'15  calcs'!E171,IF('Table 15'!$L$3="Girls",'15  calcs'!O171,IF('Table 15'!$L$3="All",'15  calcs'!Y171)))</f>
        <v>73.7</v>
      </c>
      <c r="F175" s="578">
        <f>IF($L$3="Boys",'15  calcs'!F171,IF('Table 15'!$L$3="Girls",'15  calcs'!P171,IF('Table 15'!$L$3="All",'15  calcs'!Z171)))</f>
        <v>100</v>
      </c>
      <c r="G175" s="578">
        <f>IF($L$3="Boys",'15  calcs'!G171,IF('Table 15'!$L$3="Girls",'15  calcs'!Q171,IF('Table 15'!$L$3="All",'15  calcs'!AA171)))</f>
        <v>100</v>
      </c>
      <c r="H175" s="578">
        <f>IF($L$3="Boys",'15  calcs'!H171,IF('Table 15'!$L$3="Girls",'15  calcs'!R171,IF('Table 15'!$L$3="All",'15  calcs'!AB171)))</f>
        <v>100</v>
      </c>
      <c r="I175" s="578">
        <f>IF($L$3="Boys",'15  calcs'!I171,IF('Table 15'!$L$3="Girls",'15  calcs'!S171,IF('Table 15'!$L$3="All",'15  calcs'!AC171)))</f>
        <v>350.2</v>
      </c>
      <c r="J175" s="578">
        <f>IF($L$3="Boys",'15  calcs'!J171,IF('Table 15'!$L$3="Girls",'15  calcs'!T171,IF('Table 15'!$L$3="All",'15  calcs'!AD171)))</f>
        <v>386.2</v>
      </c>
      <c r="K175" s="578">
        <f>IF($L$3="Boys",'15  calcs'!K171,IF('Table 15'!$L$3="Girls",'15  calcs'!U171,IF('Table 15'!$L$3="All",'15  calcs'!AE171)))</f>
        <v>100</v>
      </c>
      <c r="L175" s="578">
        <f>IF($L$3="Boys",'15  calcs'!L171,IF('Table 15'!$L$3="Girls",'15  calcs'!V171,IF('Table 15'!$L$3="All",'15  calcs'!AF171)))</f>
        <v>73.7</v>
      </c>
      <c r="N175" s="662"/>
    </row>
    <row r="176" spans="1:14" ht="11.25" customHeight="1" x14ac:dyDescent="0.2">
      <c r="A176" s="127" t="s">
        <v>426</v>
      </c>
      <c r="B176" s="130" t="s">
        <v>427</v>
      </c>
      <c r="C176" s="569">
        <f>IF($L$3="Boys",'15  calcs'!C172,IF('Table 15'!$L$3="Girls",'15  calcs'!M172,IF('Table 15'!$L$3="All",'15  calcs'!W172)))</f>
        <v>2223</v>
      </c>
      <c r="D176" s="578">
        <f>IF($L$3="Boys",'15  calcs'!D172,IF('Table 15'!$L$3="Girls",'15  calcs'!N172,IF('Table 15'!$L$3="All",'15  calcs'!X172)))</f>
        <v>68</v>
      </c>
      <c r="E176" s="578">
        <f>IF($L$3="Boys",'15  calcs'!E172,IF('Table 15'!$L$3="Girls",'15  calcs'!O172,IF('Table 15'!$L$3="All",'15  calcs'!Y172)))</f>
        <v>58.3</v>
      </c>
      <c r="F176" s="578">
        <f>IF($L$3="Boys",'15  calcs'!F172,IF('Table 15'!$L$3="Girls",'15  calcs'!P172,IF('Table 15'!$L$3="All",'15  calcs'!Z172)))</f>
        <v>94.5</v>
      </c>
      <c r="G176" s="578">
        <f>IF($L$3="Boys",'15  calcs'!G172,IF('Table 15'!$L$3="Girls",'15  calcs'!Q172,IF('Table 15'!$L$3="All",'15  calcs'!AA172)))</f>
        <v>92.5</v>
      </c>
      <c r="H176" s="578">
        <f>IF($L$3="Boys",'15  calcs'!H172,IF('Table 15'!$L$3="Girls",'15  calcs'!R172,IF('Table 15'!$L$3="All",'15  calcs'!AB172)))</f>
        <v>98.5</v>
      </c>
      <c r="I176" s="578">
        <f>IF($L$3="Boys",'15  calcs'!I172,IF('Table 15'!$L$3="Girls",'15  calcs'!S172,IF('Table 15'!$L$3="All",'15  calcs'!AC172)))</f>
        <v>315.89999999999998</v>
      </c>
      <c r="J176" s="578">
        <f>IF($L$3="Boys",'15  calcs'!J172,IF('Table 15'!$L$3="Girls",'15  calcs'!T172,IF('Table 15'!$L$3="All",'15  calcs'!AD172)))</f>
        <v>378.4</v>
      </c>
      <c r="K176" s="578">
        <f>IF($L$3="Boys",'15  calcs'!K172,IF('Table 15'!$L$3="Girls",'15  calcs'!U172,IF('Table 15'!$L$3="All",'15  calcs'!AE172)))</f>
        <v>96.8</v>
      </c>
      <c r="L176" s="578">
        <f>IF($L$3="Boys",'15  calcs'!L172,IF('Table 15'!$L$3="Girls",'15  calcs'!V172,IF('Table 15'!$L$3="All",'15  calcs'!AF172)))</f>
        <v>60.6</v>
      </c>
      <c r="N176" s="662"/>
    </row>
    <row r="177" spans="1:16" ht="11.25" customHeight="1" x14ac:dyDescent="0.2">
      <c r="A177" s="127" t="s">
        <v>428</v>
      </c>
      <c r="B177" s="130" t="s">
        <v>429</v>
      </c>
      <c r="C177" s="569">
        <f>IF($L$3="Boys",'15  calcs'!C173,IF('Table 15'!$L$3="Girls",'15  calcs'!M173,IF('Table 15'!$L$3="All",'15  calcs'!W173)))</f>
        <v>2736</v>
      </c>
      <c r="D177" s="578">
        <f>IF($L$3="Boys",'15  calcs'!D173,IF('Table 15'!$L$3="Girls",'15  calcs'!N173,IF('Table 15'!$L$3="All",'15  calcs'!X173)))</f>
        <v>60.1</v>
      </c>
      <c r="E177" s="578">
        <f>IF($L$3="Boys",'15  calcs'!E173,IF('Table 15'!$L$3="Girls",'15  calcs'!O173,IF('Table 15'!$L$3="All",'15  calcs'!Y173)))</f>
        <v>50.4</v>
      </c>
      <c r="F177" s="578">
        <f>IF($L$3="Boys",'15  calcs'!F173,IF('Table 15'!$L$3="Girls",'15  calcs'!P173,IF('Table 15'!$L$3="All",'15  calcs'!Z173)))</f>
        <v>93.4</v>
      </c>
      <c r="G177" s="578">
        <f>IF($L$3="Boys",'15  calcs'!G173,IF('Table 15'!$L$3="Girls",'15  calcs'!Q173,IF('Table 15'!$L$3="All",'15  calcs'!AA173)))</f>
        <v>91.1</v>
      </c>
      <c r="H177" s="578">
        <f>IF($L$3="Boys",'15  calcs'!H173,IF('Table 15'!$L$3="Girls",'15  calcs'!R173,IF('Table 15'!$L$3="All",'15  calcs'!AB173)))</f>
        <v>98.1</v>
      </c>
      <c r="I177" s="578">
        <f>IF($L$3="Boys",'15  calcs'!I173,IF('Table 15'!$L$3="Girls",'15  calcs'!S173,IF('Table 15'!$L$3="All",'15  calcs'!AC173)))</f>
        <v>298</v>
      </c>
      <c r="J177" s="578">
        <f>IF($L$3="Boys",'15  calcs'!J173,IF('Table 15'!$L$3="Girls",'15  calcs'!T173,IF('Table 15'!$L$3="All",'15  calcs'!AD173)))</f>
        <v>348.8</v>
      </c>
      <c r="K177" s="578">
        <f>IF($L$3="Boys",'15  calcs'!K173,IF('Table 15'!$L$3="Girls",'15  calcs'!U173,IF('Table 15'!$L$3="All",'15  calcs'!AE173)))</f>
        <v>95.8</v>
      </c>
      <c r="L177" s="578">
        <f>IF($L$3="Boys",'15  calcs'!L173,IF('Table 15'!$L$3="Girls",'15  calcs'!V173,IF('Table 15'!$L$3="All",'15  calcs'!AF173)))</f>
        <v>53</v>
      </c>
      <c r="N177" s="662"/>
    </row>
    <row r="178" spans="1:16" ht="11.25" customHeight="1" x14ac:dyDescent="0.2">
      <c r="A178" s="127" t="s">
        <v>430</v>
      </c>
      <c r="B178" s="130" t="s">
        <v>431</v>
      </c>
      <c r="C178" s="569">
        <f>IF($L$3="Boys",'15  calcs'!C174,IF('Table 15'!$L$3="Girls",'15  calcs'!M174,IF('Table 15'!$L$3="All",'15  calcs'!W174)))</f>
        <v>1532</v>
      </c>
      <c r="D178" s="578">
        <f>IF($L$3="Boys",'15  calcs'!D174,IF('Table 15'!$L$3="Girls",'15  calcs'!N174,IF('Table 15'!$L$3="All",'15  calcs'!X174)))</f>
        <v>71.099999999999994</v>
      </c>
      <c r="E178" s="578">
        <f>IF($L$3="Boys",'15  calcs'!E174,IF('Table 15'!$L$3="Girls",'15  calcs'!O174,IF('Table 15'!$L$3="All",'15  calcs'!Y174)))</f>
        <v>62.4</v>
      </c>
      <c r="F178" s="578">
        <f>IF($L$3="Boys",'15  calcs'!F174,IF('Table 15'!$L$3="Girls",'15  calcs'!P174,IF('Table 15'!$L$3="All",'15  calcs'!Z174)))</f>
        <v>96.1</v>
      </c>
      <c r="G178" s="578">
        <f>IF($L$3="Boys",'15  calcs'!G174,IF('Table 15'!$L$3="Girls",'15  calcs'!Q174,IF('Table 15'!$L$3="All",'15  calcs'!AA174)))</f>
        <v>93.1</v>
      </c>
      <c r="H178" s="578">
        <f>IF($L$3="Boys",'15  calcs'!H174,IF('Table 15'!$L$3="Girls",'15  calcs'!R174,IF('Table 15'!$L$3="All",'15  calcs'!AB174)))</f>
        <v>98.3</v>
      </c>
      <c r="I178" s="578">
        <f>IF($L$3="Boys",'15  calcs'!I174,IF('Table 15'!$L$3="Girls",'15  calcs'!S174,IF('Table 15'!$L$3="All",'15  calcs'!AC174)))</f>
        <v>326.89999999999998</v>
      </c>
      <c r="J178" s="578">
        <f>IF($L$3="Boys",'15  calcs'!J174,IF('Table 15'!$L$3="Girls",'15  calcs'!T174,IF('Table 15'!$L$3="All",'15  calcs'!AD174)))</f>
        <v>404.3</v>
      </c>
      <c r="K178" s="578">
        <f>IF($L$3="Boys",'15  calcs'!K174,IF('Table 15'!$L$3="Girls",'15  calcs'!U174,IF('Table 15'!$L$3="All",'15  calcs'!AE174)))</f>
        <v>95.7</v>
      </c>
      <c r="L178" s="578">
        <f>IF($L$3="Boys",'15  calcs'!L174,IF('Table 15'!$L$3="Girls",'15  calcs'!V174,IF('Table 15'!$L$3="All",'15  calcs'!AF174)))</f>
        <v>64.400000000000006</v>
      </c>
      <c r="N178" s="662"/>
      <c r="P178" s="75" t="s">
        <v>466</v>
      </c>
    </row>
    <row r="179" spans="1:16" ht="11.25" customHeight="1" x14ac:dyDescent="0.2">
      <c r="A179" s="127" t="s">
        <v>432</v>
      </c>
      <c r="B179" s="130" t="s">
        <v>433</v>
      </c>
      <c r="C179" s="569">
        <f>IF($L$3="Boys",'15  calcs'!C175,IF('Table 15'!$L$3="Girls",'15  calcs'!M175,IF('Table 15'!$L$3="All",'15  calcs'!W175)))</f>
        <v>5260</v>
      </c>
      <c r="D179" s="578">
        <f>IF($L$3="Boys",'15  calcs'!D175,IF('Table 15'!$L$3="Girls",'15  calcs'!N175,IF('Table 15'!$L$3="All",'15  calcs'!X175)))</f>
        <v>67.3</v>
      </c>
      <c r="E179" s="578">
        <f>IF($L$3="Boys",'15  calcs'!E175,IF('Table 15'!$L$3="Girls",'15  calcs'!O175,IF('Table 15'!$L$3="All",'15  calcs'!Y175)))</f>
        <v>57.7</v>
      </c>
      <c r="F179" s="578">
        <f>IF($L$3="Boys",'15  calcs'!F175,IF('Table 15'!$L$3="Girls",'15  calcs'!P175,IF('Table 15'!$L$3="All",'15  calcs'!Z175)))</f>
        <v>95.6</v>
      </c>
      <c r="G179" s="578">
        <f>IF($L$3="Boys",'15  calcs'!G175,IF('Table 15'!$L$3="Girls",'15  calcs'!Q175,IF('Table 15'!$L$3="All",'15  calcs'!AA175)))</f>
        <v>92.6</v>
      </c>
      <c r="H179" s="578">
        <f>IF($L$3="Boys",'15  calcs'!H175,IF('Table 15'!$L$3="Girls",'15  calcs'!R175,IF('Table 15'!$L$3="All",'15  calcs'!AB175)))</f>
        <v>98.9</v>
      </c>
      <c r="I179" s="578">
        <f>IF($L$3="Boys",'15  calcs'!I175,IF('Table 15'!$L$3="Girls",'15  calcs'!S175,IF('Table 15'!$L$3="All",'15  calcs'!AC175)))</f>
        <v>313.5</v>
      </c>
      <c r="J179" s="578">
        <f>IF($L$3="Boys",'15  calcs'!J175,IF('Table 15'!$L$3="Girls",'15  calcs'!T175,IF('Table 15'!$L$3="All",'15  calcs'!AD175)))</f>
        <v>370.6</v>
      </c>
      <c r="K179" s="578">
        <f>IF($L$3="Boys",'15  calcs'!K175,IF('Table 15'!$L$3="Girls",'15  calcs'!U175,IF('Table 15'!$L$3="All",'15  calcs'!AE175)))</f>
        <v>96.4</v>
      </c>
      <c r="L179" s="578">
        <f>IF($L$3="Boys",'15  calcs'!L175,IF('Table 15'!$L$3="Girls",'15  calcs'!V175,IF('Table 15'!$L$3="All",'15  calcs'!AF175)))</f>
        <v>59.7</v>
      </c>
      <c r="N179" s="662"/>
    </row>
    <row r="180" spans="1:16" ht="11.25" customHeight="1" x14ac:dyDescent="0.2">
      <c r="A180" s="127" t="s">
        <v>434</v>
      </c>
      <c r="B180" s="130" t="s">
        <v>435</v>
      </c>
      <c r="C180" s="569">
        <f>IF($L$3="Boys",'15  calcs'!C176,IF('Table 15'!$L$3="Girls",'15  calcs'!M176,IF('Table 15'!$L$3="All",'15  calcs'!W176)))</f>
        <v>2937</v>
      </c>
      <c r="D180" s="578">
        <f>IF($L$3="Boys",'15  calcs'!D176,IF('Table 15'!$L$3="Girls",'15  calcs'!N176,IF('Table 15'!$L$3="All",'15  calcs'!X176)))</f>
        <v>62.2</v>
      </c>
      <c r="E180" s="578">
        <f>IF($L$3="Boys",'15  calcs'!E176,IF('Table 15'!$L$3="Girls",'15  calcs'!O176,IF('Table 15'!$L$3="All",'15  calcs'!Y176)))</f>
        <v>51.7</v>
      </c>
      <c r="F180" s="578">
        <f>IF($L$3="Boys",'15  calcs'!F176,IF('Table 15'!$L$3="Girls",'15  calcs'!P176,IF('Table 15'!$L$3="All",'15  calcs'!Z176)))</f>
        <v>93.9</v>
      </c>
      <c r="G180" s="578">
        <f>IF($L$3="Boys",'15  calcs'!G176,IF('Table 15'!$L$3="Girls",'15  calcs'!Q176,IF('Table 15'!$L$3="All",'15  calcs'!AA176)))</f>
        <v>92.1</v>
      </c>
      <c r="H180" s="578">
        <f>IF($L$3="Boys",'15  calcs'!H176,IF('Table 15'!$L$3="Girls",'15  calcs'!R176,IF('Table 15'!$L$3="All",'15  calcs'!AB176)))</f>
        <v>98.3</v>
      </c>
      <c r="I180" s="578">
        <f>IF($L$3="Boys",'15  calcs'!I176,IF('Table 15'!$L$3="Girls",'15  calcs'!S176,IF('Table 15'!$L$3="All",'15  calcs'!AC176)))</f>
        <v>302.8</v>
      </c>
      <c r="J180" s="578">
        <f>IF($L$3="Boys",'15  calcs'!J176,IF('Table 15'!$L$3="Girls",'15  calcs'!T176,IF('Table 15'!$L$3="All",'15  calcs'!AD176)))</f>
        <v>351.4</v>
      </c>
      <c r="K180" s="578">
        <f>IF($L$3="Boys",'15  calcs'!K176,IF('Table 15'!$L$3="Girls",'15  calcs'!U176,IF('Table 15'!$L$3="All",'15  calcs'!AE176)))</f>
        <v>96.5</v>
      </c>
      <c r="L180" s="578">
        <f>IF($L$3="Boys",'15  calcs'!L176,IF('Table 15'!$L$3="Girls",'15  calcs'!V176,IF('Table 15'!$L$3="All",'15  calcs'!AF176)))</f>
        <v>54.6</v>
      </c>
      <c r="N180" s="662"/>
    </row>
    <row r="181" spans="1:16" s="130" customFormat="1" ht="11.25" customHeight="1" x14ac:dyDescent="0.2">
      <c r="A181" s="127" t="s">
        <v>436</v>
      </c>
      <c r="B181" s="130" t="s">
        <v>437</v>
      </c>
      <c r="C181" s="569">
        <f>IF($L$3="Boys",'15  calcs'!C177,IF('Table 15'!$L$3="Girls",'15  calcs'!M177,IF('Table 15'!$L$3="All",'15  calcs'!W177)))</f>
        <v>2199</v>
      </c>
      <c r="D181" s="578">
        <f>IF($L$3="Boys",'15  calcs'!D177,IF('Table 15'!$L$3="Girls",'15  calcs'!N177,IF('Table 15'!$L$3="All",'15  calcs'!X177)))</f>
        <v>61.4</v>
      </c>
      <c r="E181" s="578">
        <f>IF($L$3="Boys",'15  calcs'!E177,IF('Table 15'!$L$3="Girls",'15  calcs'!O177,IF('Table 15'!$L$3="All",'15  calcs'!Y177)))</f>
        <v>52.2</v>
      </c>
      <c r="F181" s="578">
        <f>IF($L$3="Boys",'15  calcs'!F177,IF('Table 15'!$L$3="Girls",'15  calcs'!P177,IF('Table 15'!$L$3="All",'15  calcs'!Z177)))</f>
        <v>95.1</v>
      </c>
      <c r="G181" s="578">
        <f>IF($L$3="Boys",'15  calcs'!G177,IF('Table 15'!$L$3="Girls",'15  calcs'!Q177,IF('Table 15'!$L$3="All",'15  calcs'!AA177)))</f>
        <v>92.2</v>
      </c>
      <c r="H181" s="578">
        <f>IF($L$3="Boys",'15  calcs'!H177,IF('Table 15'!$L$3="Girls",'15  calcs'!R177,IF('Table 15'!$L$3="All",'15  calcs'!AB177)))</f>
        <v>97.9</v>
      </c>
      <c r="I181" s="578">
        <f>IF($L$3="Boys",'15  calcs'!I177,IF('Table 15'!$L$3="Girls",'15  calcs'!S177,IF('Table 15'!$L$3="All",'15  calcs'!AC177)))</f>
        <v>306.2</v>
      </c>
      <c r="J181" s="578">
        <f>IF($L$3="Boys",'15  calcs'!J177,IF('Table 15'!$L$3="Girls",'15  calcs'!T177,IF('Table 15'!$L$3="All",'15  calcs'!AD177)))</f>
        <v>369.3</v>
      </c>
      <c r="K181" s="578">
        <f>IF($L$3="Boys",'15  calcs'!K177,IF('Table 15'!$L$3="Girls",'15  calcs'!U177,IF('Table 15'!$L$3="All",'15  calcs'!AE177)))</f>
        <v>96</v>
      </c>
      <c r="L181" s="578">
        <f>IF($L$3="Boys",'15  calcs'!L177,IF('Table 15'!$L$3="Girls",'15  calcs'!V177,IF('Table 15'!$L$3="All",'15  calcs'!AF177)))</f>
        <v>54.8</v>
      </c>
      <c r="N181" s="662"/>
    </row>
    <row r="182" spans="1:16" ht="11.25" customHeight="1" x14ac:dyDescent="0.2">
      <c r="A182" s="127" t="s">
        <v>438</v>
      </c>
      <c r="B182" s="130" t="s">
        <v>439</v>
      </c>
      <c r="C182" s="569">
        <f>IF($L$3="Boys",'15  calcs'!C178,IF('Table 15'!$L$3="Girls",'15  calcs'!M178,IF('Table 15'!$L$3="All",'15  calcs'!W178)))</f>
        <v>1532</v>
      </c>
      <c r="D182" s="578">
        <f>IF($L$3="Boys",'15  calcs'!D178,IF('Table 15'!$L$3="Girls",'15  calcs'!N178,IF('Table 15'!$L$3="All",'15  calcs'!X178)))</f>
        <v>63.1</v>
      </c>
      <c r="E182" s="578">
        <f>IF($L$3="Boys",'15  calcs'!E178,IF('Table 15'!$L$3="Girls",'15  calcs'!O178,IF('Table 15'!$L$3="All",'15  calcs'!Y178)))</f>
        <v>56.5</v>
      </c>
      <c r="F182" s="578">
        <f>IF($L$3="Boys",'15  calcs'!F178,IF('Table 15'!$L$3="Girls",'15  calcs'!P178,IF('Table 15'!$L$3="All",'15  calcs'!Z178)))</f>
        <v>91.1</v>
      </c>
      <c r="G182" s="578">
        <f>IF($L$3="Boys",'15  calcs'!G178,IF('Table 15'!$L$3="Girls",'15  calcs'!Q178,IF('Table 15'!$L$3="All",'15  calcs'!AA178)))</f>
        <v>88.8</v>
      </c>
      <c r="H182" s="578">
        <f>IF($L$3="Boys",'15  calcs'!H178,IF('Table 15'!$L$3="Girls",'15  calcs'!R178,IF('Table 15'!$L$3="All",'15  calcs'!AB178)))</f>
        <v>97.7</v>
      </c>
      <c r="I182" s="578">
        <f>IF($L$3="Boys",'15  calcs'!I178,IF('Table 15'!$L$3="Girls",'15  calcs'!S178,IF('Table 15'!$L$3="All",'15  calcs'!AC178)))</f>
        <v>305.2</v>
      </c>
      <c r="J182" s="578">
        <f>IF($L$3="Boys",'15  calcs'!J178,IF('Table 15'!$L$3="Girls",'15  calcs'!T178,IF('Table 15'!$L$3="All",'15  calcs'!AD178)))</f>
        <v>373.4</v>
      </c>
      <c r="K182" s="578">
        <f>IF($L$3="Boys",'15  calcs'!K178,IF('Table 15'!$L$3="Girls",'15  calcs'!U178,IF('Table 15'!$L$3="All",'15  calcs'!AE178)))</f>
        <v>95</v>
      </c>
      <c r="L182" s="578">
        <f>IF($L$3="Boys",'15  calcs'!L178,IF('Table 15'!$L$3="Girls",'15  calcs'!V178,IF('Table 15'!$L$3="All",'15  calcs'!AF178)))</f>
        <v>61.7</v>
      </c>
      <c r="N182" s="662"/>
    </row>
    <row r="183" spans="1:16" s="130" customFormat="1" ht="11.25" customHeight="1" x14ac:dyDescent="0.2">
      <c r="A183" s="501" t="s">
        <v>440</v>
      </c>
      <c r="B183" s="502" t="s">
        <v>441</v>
      </c>
      <c r="C183" s="503">
        <f>IF($L$3="Boys",'15  calcs'!C179,IF('Table 15'!$L$3="Girls",'15  calcs'!M179,IF('Table 15'!$L$3="All",'15  calcs'!W179)))</f>
        <v>5122</v>
      </c>
      <c r="D183" s="579">
        <f>IF($L$3="Boys",'15  calcs'!D179,IF('Table 15'!$L$3="Girls",'15  calcs'!N179,IF('Table 15'!$L$3="All",'15  calcs'!X179)))</f>
        <v>69.400000000000006</v>
      </c>
      <c r="E183" s="579">
        <f>IF($L$3="Boys",'15  calcs'!E179,IF('Table 15'!$L$3="Girls",'15  calcs'!O179,IF('Table 15'!$L$3="All",'15  calcs'!Y179)))</f>
        <v>59.6</v>
      </c>
      <c r="F183" s="579">
        <f>IF($L$3="Boys",'15  calcs'!F179,IF('Table 15'!$L$3="Girls",'15  calcs'!P179,IF('Table 15'!$L$3="All",'15  calcs'!Z179)))</f>
        <v>94.5</v>
      </c>
      <c r="G183" s="579">
        <f>IF($L$3="Boys",'15  calcs'!G179,IF('Table 15'!$L$3="Girls",'15  calcs'!Q179,IF('Table 15'!$L$3="All",'15  calcs'!AA179)))</f>
        <v>92.9</v>
      </c>
      <c r="H183" s="579">
        <f>IF($L$3="Boys",'15  calcs'!H179,IF('Table 15'!$L$3="Girls",'15  calcs'!R179,IF('Table 15'!$L$3="All",'15  calcs'!AB179)))</f>
        <v>98</v>
      </c>
      <c r="I183" s="579">
        <f>IF($L$3="Boys",'15  calcs'!I179,IF('Table 15'!$L$3="Girls",'15  calcs'!S179,IF('Table 15'!$L$3="All",'15  calcs'!AC179)))</f>
        <v>319.60000000000002</v>
      </c>
      <c r="J183" s="579">
        <f>IF($L$3="Boys",'15  calcs'!J179,IF('Table 15'!$L$3="Girls",'15  calcs'!T179,IF('Table 15'!$L$3="All",'15  calcs'!AD179)))</f>
        <v>381.7</v>
      </c>
      <c r="K183" s="579">
        <f>IF($L$3="Boys",'15  calcs'!K179,IF('Table 15'!$L$3="Girls",'15  calcs'!U179,IF('Table 15'!$L$3="All",'15  calcs'!AE179)))</f>
        <v>96.3</v>
      </c>
      <c r="L183" s="579">
        <f>IF($L$3="Boys",'15  calcs'!L179,IF('Table 15'!$L$3="Girls",'15  calcs'!V179,IF('Table 15'!$L$3="All",'15  calcs'!AF179)))</f>
        <v>61.4</v>
      </c>
      <c r="N183" s="662"/>
    </row>
    <row r="184" spans="1:16" s="266" customFormat="1" ht="15" customHeight="1" x14ac:dyDescent="0.2">
      <c r="A184" s="336"/>
      <c r="D184" s="337"/>
      <c r="E184" s="338"/>
      <c r="F184" s="338"/>
      <c r="G184" s="338"/>
      <c r="H184" s="338"/>
      <c r="I184" s="339"/>
      <c r="J184" s="340"/>
      <c r="L184" s="341" t="s">
        <v>614</v>
      </c>
      <c r="N184" s="703"/>
    </row>
    <row r="185" spans="1:16" s="266" customFormat="1" ht="9" customHeight="1" x14ac:dyDescent="0.2">
      <c r="A185" s="336"/>
      <c r="D185" s="337"/>
      <c r="E185" s="338"/>
      <c r="F185" s="338"/>
      <c r="G185" s="338"/>
      <c r="H185" s="338"/>
      <c r="I185" s="339"/>
      <c r="J185" s="340"/>
      <c r="L185" s="341"/>
      <c r="N185" s="703"/>
    </row>
    <row r="186" spans="1:16" s="266" customFormat="1" ht="33.75" customHeight="1" x14ac:dyDescent="0.2">
      <c r="A186" s="764" t="s">
        <v>593</v>
      </c>
      <c r="B186" s="764"/>
      <c r="C186" s="764"/>
      <c r="D186" s="764"/>
      <c r="E186" s="764"/>
      <c r="F186" s="764"/>
      <c r="G186" s="764"/>
      <c r="H186" s="764"/>
      <c r="I186" s="764"/>
      <c r="J186" s="764"/>
      <c r="K186" s="764"/>
      <c r="L186" s="764"/>
      <c r="N186" s="703"/>
    </row>
    <row r="187" spans="1:16" s="188" customFormat="1" ht="11.25" customHeight="1" x14ac:dyDescent="0.2">
      <c r="A187" s="749" t="s">
        <v>758</v>
      </c>
      <c r="B187" s="749"/>
      <c r="C187" s="749"/>
      <c r="D187" s="749"/>
      <c r="E187" s="749"/>
      <c r="F187" s="749"/>
      <c r="G187" s="749"/>
      <c r="H187" s="749"/>
      <c r="I187" s="749"/>
      <c r="J187" s="749"/>
      <c r="K187" s="749"/>
      <c r="L187" s="749"/>
      <c r="M187" s="335"/>
      <c r="N187" s="704"/>
    </row>
    <row r="188" spans="1:16" s="188" customFormat="1" ht="24" customHeight="1" x14ac:dyDescent="0.2">
      <c r="A188" s="749" t="s">
        <v>699</v>
      </c>
      <c r="B188" s="749"/>
      <c r="C188" s="749"/>
      <c r="D188" s="749"/>
      <c r="E188" s="749"/>
      <c r="F188" s="749"/>
      <c r="G188" s="749"/>
      <c r="H188" s="749"/>
      <c r="I188" s="749"/>
      <c r="J188" s="749"/>
      <c r="K188" s="749"/>
      <c r="L188" s="749"/>
      <c r="N188" s="704"/>
    </row>
    <row r="189" spans="1:16" s="188" customFormat="1" ht="11.25" customHeight="1" x14ac:dyDescent="0.2">
      <c r="A189" s="765" t="s">
        <v>672</v>
      </c>
      <c r="B189" s="765"/>
      <c r="C189" s="765"/>
      <c r="D189" s="765"/>
      <c r="E189" s="765"/>
      <c r="F189" s="765"/>
      <c r="G189" s="172"/>
      <c r="H189" s="172"/>
      <c r="I189" s="69"/>
      <c r="J189" s="69"/>
      <c r="N189" s="704"/>
    </row>
    <row r="190" spans="1:16" s="188" customFormat="1" ht="11.25" customHeight="1" x14ac:dyDescent="0.2">
      <c r="A190" s="334" t="s">
        <v>702</v>
      </c>
      <c r="B190" s="334"/>
      <c r="C190" s="334"/>
      <c r="D190" s="334"/>
      <c r="E190" s="334"/>
      <c r="F190" s="334"/>
      <c r="G190" s="172"/>
      <c r="H190" s="172"/>
      <c r="I190" s="69"/>
      <c r="J190" s="69"/>
      <c r="N190" s="704"/>
    </row>
    <row r="191" spans="1:16" s="188" customFormat="1" ht="11.25" customHeight="1" x14ac:dyDescent="0.2">
      <c r="A191" s="719" t="s">
        <v>813</v>
      </c>
      <c r="B191" s="719"/>
      <c r="C191" s="719"/>
      <c r="D191" s="719"/>
      <c r="E191" s="719"/>
      <c r="F191" s="719"/>
      <c r="G191" s="172"/>
      <c r="H191" s="172"/>
      <c r="I191" s="69"/>
      <c r="J191" s="69"/>
      <c r="N191" s="704"/>
    </row>
    <row r="192" spans="1:16" ht="8.25" customHeight="1" x14ac:dyDescent="0.2"/>
    <row r="193" spans="1:10" ht="11.25" customHeight="1" x14ac:dyDescent="0.2">
      <c r="A193" s="32" t="s">
        <v>455</v>
      </c>
      <c r="B193" s="52"/>
    </row>
    <row r="194" spans="1:10" ht="11.25" customHeight="1" x14ac:dyDescent="0.2">
      <c r="A194" s="32"/>
      <c r="B194" s="52"/>
    </row>
    <row r="198" spans="1:10" ht="9.9499999999999993" customHeight="1" x14ac:dyDescent="0.2">
      <c r="A198" s="67"/>
      <c r="I198" s="69"/>
      <c r="J198" s="69"/>
    </row>
    <row r="203" spans="1:10" ht="9.9499999999999993" customHeight="1" x14ac:dyDescent="0.2">
      <c r="B203" s="68"/>
      <c r="C203" s="68"/>
      <c r="D203" s="69"/>
      <c r="E203" s="69"/>
      <c r="F203" s="69"/>
      <c r="G203" s="69"/>
      <c r="H203" s="69"/>
      <c r="I203" s="69"/>
      <c r="J203" s="69"/>
    </row>
  </sheetData>
  <sheetProtection sheet="1" objects="1" scenarios="1"/>
  <mergeCells count="12">
    <mergeCell ref="A186:L186"/>
    <mergeCell ref="A189:F189"/>
    <mergeCell ref="A1:I1"/>
    <mergeCell ref="A2:B2"/>
    <mergeCell ref="K2:L2"/>
    <mergeCell ref="C5:C6"/>
    <mergeCell ref="D5:H5"/>
    <mergeCell ref="I5:I6"/>
    <mergeCell ref="J5:J6"/>
    <mergeCell ref="K5:L5"/>
    <mergeCell ref="A187:L187"/>
    <mergeCell ref="A188:L188"/>
  </mergeCells>
  <dataValidations count="1">
    <dataValidation type="list" allowBlank="1" showInputMessage="1" showErrorMessage="1" sqref="WVT983046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formula1>Gender</formula1>
    </dataValidation>
  </dataValidations>
  <pageMargins left="0.74803149606299213" right="0.74803149606299213" top="0.98425196850393704" bottom="0.98425196850393704" header="0.51181102362204722" footer="0.51181102362204722"/>
  <pageSetup paperSize="8" scale="4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'15  calcs'!$C$185:$C$187</xm:f>
          </x14:formula1>
          <xm:sqref>L3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3"/>
  <sheetViews>
    <sheetView zoomScale="85" zoomScaleNormal="85" workbookViewId="0">
      <pane xSplit="2" ySplit="2" topLeftCell="C3" activePane="bottomRight" state="frozen"/>
      <selection pane="topRight" activeCell="C1" sqref="C1"/>
      <selection pane="bottomLeft" activeCell="A3" sqref="A3"/>
      <selection pane="bottomRight"/>
    </sheetView>
  </sheetViews>
  <sheetFormatPr defaultRowHeight="12.75" x14ac:dyDescent="0.2"/>
  <cols>
    <col min="1" max="1" width="6.28515625" style="622" customWidth="1"/>
    <col min="2" max="2" width="24.140625" style="622" customWidth="1"/>
    <col min="3" max="7" width="9.28515625" style="622" bestFit="1" customWidth="1"/>
    <col min="8" max="8" width="12" style="622" bestFit="1" customWidth="1"/>
    <col min="9" max="9" width="13.7109375" style="622" bestFit="1" customWidth="1"/>
    <col min="10" max="10" width="13.5703125" style="622" bestFit="1" customWidth="1"/>
    <col min="11" max="11" width="12.42578125" style="622" bestFit="1" customWidth="1"/>
    <col min="12" max="12" width="10.140625" style="622" bestFit="1" customWidth="1"/>
    <col min="13" max="13" width="9.140625" style="638"/>
    <col min="14" max="15" width="9.28515625" style="638" bestFit="1" customWidth="1"/>
    <col min="16" max="16" width="10.5703125" style="638" bestFit="1" customWidth="1"/>
    <col min="17" max="17" width="9.7109375" style="638" bestFit="1" customWidth="1"/>
    <col min="18" max="20" width="9.28515625" style="622" bestFit="1" customWidth="1"/>
    <col min="21" max="234" width="9.140625" style="622"/>
    <col min="235" max="235" width="27" style="622" bestFit="1" customWidth="1"/>
    <col min="236" max="490" width="9.140625" style="622"/>
    <col min="491" max="491" width="27" style="622" bestFit="1" customWidth="1"/>
    <col min="492" max="746" width="9.140625" style="622"/>
    <col min="747" max="747" width="27" style="622" bestFit="1" customWidth="1"/>
    <col min="748" max="1002" width="9.140625" style="622"/>
    <col min="1003" max="1003" width="27" style="622" bestFit="1" customWidth="1"/>
    <col min="1004" max="1258" width="9.140625" style="622"/>
    <col min="1259" max="1259" width="27" style="622" bestFit="1" customWidth="1"/>
    <col min="1260" max="1514" width="9.140625" style="622"/>
    <col min="1515" max="1515" width="27" style="622" bestFit="1" customWidth="1"/>
    <col min="1516" max="1770" width="9.140625" style="622"/>
    <col min="1771" max="1771" width="27" style="622" bestFit="1" customWidth="1"/>
    <col min="1772" max="2026" width="9.140625" style="622"/>
    <col min="2027" max="2027" width="27" style="622" bestFit="1" customWidth="1"/>
    <col min="2028" max="2282" width="9.140625" style="622"/>
    <col min="2283" max="2283" width="27" style="622" bestFit="1" customWidth="1"/>
    <col min="2284" max="2538" width="9.140625" style="622"/>
    <col min="2539" max="2539" width="27" style="622" bestFit="1" customWidth="1"/>
    <col min="2540" max="2794" width="9.140625" style="622"/>
    <col min="2795" max="2795" width="27" style="622" bestFit="1" customWidth="1"/>
    <col min="2796" max="3050" width="9.140625" style="622"/>
    <col min="3051" max="3051" width="27" style="622" bestFit="1" customWidth="1"/>
    <col min="3052" max="3306" width="9.140625" style="622"/>
    <col min="3307" max="3307" width="27" style="622" bestFit="1" customWidth="1"/>
    <col min="3308" max="3562" width="9.140625" style="622"/>
    <col min="3563" max="3563" width="27" style="622" bestFit="1" customWidth="1"/>
    <col min="3564" max="3818" width="9.140625" style="622"/>
    <col min="3819" max="3819" width="27" style="622" bestFit="1" customWidth="1"/>
    <col min="3820" max="4074" width="9.140625" style="622"/>
    <col min="4075" max="4075" width="27" style="622" bestFit="1" customWidth="1"/>
    <col min="4076" max="4330" width="9.140625" style="622"/>
    <col min="4331" max="4331" width="27" style="622" bestFit="1" customWidth="1"/>
    <col min="4332" max="4586" width="9.140625" style="622"/>
    <col min="4587" max="4587" width="27" style="622" bestFit="1" customWidth="1"/>
    <col min="4588" max="4842" width="9.140625" style="622"/>
    <col min="4843" max="4843" width="27" style="622" bestFit="1" customWidth="1"/>
    <col min="4844" max="5098" width="9.140625" style="622"/>
    <col min="5099" max="5099" width="27" style="622" bestFit="1" customWidth="1"/>
    <col min="5100" max="5354" width="9.140625" style="622"/>
    <col min="5355" max="5355" width="27" style="622" bestFit="1" customWidth="1"/>
    <col min="5356" max="5610" width="9.140625" style="622"/>
    <col min="5611" max="5611" width="27" style="622" bestFit="1" customWidth="1"/>
    <col min="5612" max="5866" width="9.140625" style="622"/>
    <col min="5867" max="5867" width="27" style="622" bestFit="1" customWidth="1"/>
    <col min="5868" max="6122" width="9.140625" style="622"/>
    <col min="6123" max="6123" width="27" style="622" bestFit="1" customWidth="1"/>
    <col min="6124" max="6378" width="9.140625" style="622"/>
    <col min="6379" max="6379" width="27" style="622" bestFit="1" customWidth="1"/>
    <col min="6380" max="6634" width="9.140625" style="622"/>
    <col min="6635" max="6635" width="27" style="622" bestFit="1" customWidth="1"/>
    <col min="6636" max="6890" width="9.140625" style="622"/>
    <col min="6891" max="6891" width="27" style="622" bestFit="1" customWidth="1"/>
    <col min="6892" max="7146" width="9.140625" style="622"/>
    <col min="7147" max="7147" width="27" style="622" bestFit="1" customWidth="1"/>
    <col min="7148" max="7402" width="9.140625" style="622"/>
    <col min="7403" max="7403" width="27" style="622" bestFit="1" customWidth="1"/>
    <col min="7404" max="7658" width="9.140625" style="622"/>
    <col min="7659" max="7659" width="27" style="622" bestFit="1" customWidth="1"/>
    <col min="7660" max="7914" width="9.140625" style="622"/>
    <col min="7915" max="7915" width="27" style="622" bestFit="1" customWidth="1"/>
    <col min="7916" max="8170" width="9.140625" style="622"/>
    <col min="8171" max="8171" width="27" style="622" bestFit="1" customWidth="1"/>
    <col min="8172" max="8426" width="9.140625" style="622"/>
    <col min="8427" max="8427" width="27" style="622" bestFit="1" customWidth="1"/>
    <col min="8428" max="8682" width="9.140625" style="622"/>
    <col min="8683" max="8683" width="27" style="622" bestFit="1" customWidth="1"/>
    <col min="8684" max="8938" width="9.140625" style="622"/>
    <col min="8939" max="8939" width="27" style="622" bestFit="1" customWidth="1"/>
    <col min="8940" max="9194" width="9.140625" style="622"/>
    <col min="9195" max="9195" width="27" style="622" bestFit="1" customWidth="1"/>
    <col min="9196" max="9450" width="9.140625" style="622"/>
    <col min="9451" max="9451" width="27" style="622" bestFit="1" customWidth="1"/>
    <col min="9452" max="9706" width="9.140625" style="622"/>
    <col min="9707" max="9707" width="27" style="622" bestFit="1" customWidth="1"/>
    <col min="9708" max="9962" width="9.140625" style="622"/>
    <col min="9963" max="9963" width="27" style="622" bestFit="1" customWidth="1"/>
    <col min="9964" max="10218" width="9.140625" style="622"/>
    <col min="10219" max="10219" width="27" style="622" bestFit="1" customWidth="1"/>
    <col min="10220" max="10474" width="9.140625" style="622"/>
    <col min="10475" max="10475" width="27" style="622" bestFit="1" customWidth="1"/>
    <col min="10476" max="10730" width="9.140625" style="622"/>
    <col min="10731" max="10731" width="27" style="622" bestFit="1" customWidth="1"/>
    <col min="10732" max="10986" width="9.140625" style="622"/>
    <col min="10987" max="10987" width="27" style="622" bestFit="1" customWidth="1"/>
    <col min="10988" max="11242" width="9.140625" style="622"/>
    <col min="11243" max="11243" width="27" style="622" bestFit="1" customWidth="1"/>
    <col min="11244" max="11498" width="9.140625" style="622"/>
    <col min="11499" max="11499" width="27" style="622" bestFit="1" customWidth="1"/>
    <col min="11500" max="11754" width="9.140625" style="622"/>
    <col min="11755" max="11755" width="27" style="622" bestFit="1" customWidth="1"/>
    <col min="11756" max="12010" width="9.140625" style="622"/>
    <col min="12011" max="12011" width="27" style="622" bestFit="1" customWidth="1"/>
    <col min="12012" max="12266" width="9.140625" style="622"/>
    <col min="12267" max="12267" width="27" style="622" bestFit="1" customWidth="1"/>
    <col min="12268" max="12522" width="9.140625" style="622"/>
    <col min="12523" max="12523" width="27" style="622" bestFit="1" customWidth="1"/>
    <col min="12524" max="12778" width="9.140625" style="622"/>
    <col min="12779" max="12779" width="27" style="622" bestFit="1" customWidth="1"/>
    <col min="12780" max="13034" width="9.140625" style="622"/>
    <col min="13035" max="13035" width="27" style="622" bestFit="1" customWidth="1"/>
    <col min="13036" max="13290" width="9.140625" style="622"/>
    <col min="13291" max="13291" width="27" style="622" bestFit="1" customWidth="1"/>
    <col min="13292" max="13546" width="9.140625" style="622"/>
    <col min="13547" max="13547" width="27" style="622" bestFit="1" customWidth="1"/>
    <col min="13548" max="13802" width="9.140625" style="622"/>
    <col min="13803" max="13803" width="27" style="622" bestFit="1" customWidth="1"/>
    <col min="13804" max="14058" width="9.140625" style="622"/>
    <col min="14059" max="14059" width="27" style="622" bestFit="1" customWidth="1"/>
    <col min="14060" max="14314" width="9.140625" style="622"/>
    <col min="14315" max="14315" width="27" style="622" bestFit="1" customWidth="1"/>
    <col min="14316" max="14570" width="9.140625" style="622"/>
    <col min="14571" max="14571" width="27" style="622" bestFit="1" customWidth="1"/>
    <col min="14572" max="14826" width="9.140625" style="622"/>
    <col min="14827" max="14827" width="27" style="622" bestFit="1" customWidth="1"/>
    <col min="14828" max="15082" width="9.140625" style="622"/>
    <col min="15083" max="15083" width="27" style="622" bestFit="1" customWidth="1"/>
    <col min="15084" max="15338" width="9.140625" style="622"/>
    <col min="15339" max="15339" width="27" style="622" bestFit="1" customWidth="1"/>
    <col min="15340" max="15594" width="9.140625" style="622"/>
    <col min="15595" max="15595" width="27" style="622" bestFit="1" customWidth="1"/>
    <col min="15596" max="15850" width="9.140625" style="622"/>
    <col min="15851" max="15851" width="27" style="622" bestFit="1" customWidth="1"/>
    <col min="15852" max="16106" width="9.140625" style="622"/>
    <col min="16107" max="16107" width="27" style="622" bestFit="1" customWidth="1"/>
    <col min="16108" max="16384" width="9.140625" style="622"/>
  </cols>
  <sheetData>
    <row r="1" spans="1:31" x14ac:dyDescent="0.2">
      <c r="A1" s="559">
        <v>2015</v>
      </c>
      <c r="N1" s="589" t="s">
        <v>799</v>
      </c>
      <c r="V1" s="589" t="s">
        <v>795</v>
      </c>
    </row>
    <row r="2" spans="1:31" s="540" customFormat="1" x14ac:dyDescent="0.2">
      <c r="A2" s="566" t="s">
        <v>761</v>
      </c>
      <c r="B2" s="566" t="s">
        <v>762</v>
      </c>
      <c r="C2" s="566" t="s">
        <v>783</v>
      </c>
      <c r="D2" s="566" t="s">
        <v>784</v>
      </c>
      <c r="E2" s="566" t="s">
        <v>785</v>
      </c>
      <c r="F2" s="566" t="s">
        <v>760</v>
      </c>
      <c r="G2" s="566" t="s">
        <v>786</v>
      </c>
      <c r="H2" s="566" t="s">
        <v>787</v>
      </c>
      <c r="I2" s="566" t="s">
        <v>788</v>
      </c>
      <c r="J2" s="566" t="s">
        <v>789</v>
      </c>
      <c r="K2" s="566" t="s">
        <v>790</v>
      </c>
      <c r="L2" s="566" t="s">
        <v>791</v>
      </c>
      <c r="M2" s="566"/>
      <c r="N2" s="566" t="s">
        <v>784</v>
      </c>
      <c r="O2" s="566" t="s">
        <v>785</v>
      </c>
      <c r="P2" s="566" t="s">
        <v>760</v>
      </c>
      <c r="Q2" s="566" t="s">
        <v>786</v>
      </c>
      <c r="R2" s="566" t="s">
        <v>787</v>
      </c>
      <c r="S2" s="566" t="s">
        <v>790</v>
      </c>
      <c r="T2" s="566" t="s">
        <v>791</v>
      </c>
      <c r="V2" s="566" t="s">
        <v>783</v>
      </c>
      <c r="W2" s="566" t="s">
        <v>784</v>
      </c>
      <c r="X2" s="566" t="s">
        <v>785</v>
      </c>
      <c r="Y2" s="566" t="s">
        <v>760</v>
      </c>
      <c r="Z2" s="566" t="s">
        <v>786</v>
      </c>
      <c r="AA2" s="566" t="s">
        <v>787</v>
      </c>
      <c r="AB2" s="566" t="s">
        <v>788</v>
      </c>
      <c r="AC2" s="566" t="s">
        <v>789</v>
      </c>
      <c r="AD2" s="566" t="s">
        <v>790</v>
      </c>
      <c r="AE2" s="566" t="s">
        <v>791</v>
      </c>
    </row>
    <row r="3" spans="1:31" s="555" customFormat="1" x14ac:dyDescent="0.2">
      <c r="A3" s="639">
        <v>1</v>
      </c>
      <c r="B3" s="639" t="s">
        <v>792</v>
      </c>
      <c r="C3" s="639">
        <v>555983</v>
      </c>
      <c r="D3" s="639">
        <v>365901</v>
      </c>
      <c r="E3" s="639">
        <v>315931</v>
      </c>
      <c r="F3" s="639">
        <v>520047</v>
      </c>
      <c r="G3" s="639">
        <v>507162</v>
      </c>
      <c r="H3" s="639">
        <v>546298</v>
      </c>
      <c r="I3" s="639">
        <v>172976808.706</v>
      </c>
      <c r="J3" s="639">
        <v>204186309</v>
      </c>
      <c r="K3" s="639">
        <v>533300</v>
      </c>
      <c r="L3" s="639">
        <v>328649</v>
      </c>
      <c r="M3" s="556"/>
      <c r="N3" s="643">
        <v>190082</v>
      </c>
      <c r="O3" s="643">
        <v>240052</v>
      </c>
      <c r="P3" s="643">
        <v>35936</v>
      </c>
      <c r="Q3" s="643">
        <v>48821</v>
      </c>
      <c r="R3" s="643">
        <v>9685</v>
      </c>
      <c r="S3" s="643">
        <v>22683</v>
      </c>
      <c r="T3" s="643">
        <v>227334</v>
      </c>
      <c r="V3" s="622">
        <v>0</v>
      </c>
      <c r="W3" s="622">
        <v>0</v>
      </c>
      <c r="X3" s="622">
        <v>0</v>
      </c>
      <c r="Y3" s="622">
        <v>0</v>
      </c>
      <c r="Z3" s="622">
        <v>0</v>
      </c>
      <c r="AA3" s="622">
        <v>0</v>
      </c>
      <c r="AB3" s="622">
        <v>0</v>
      </c>
      <c r="AC3" s="622">
        <v>0</v>
      </c>
      <c r="AD3" s="622">
        <v>0</v>
      </c>
      <c r="AE3" s="622">
        <v>0</v>
      </c>
    </row>
    <row r="4" spans="1:31" s="555" customFormat="1" x14ac:dyDescent="0.2">
      <c r="A4" s="639">
        <v>2</v>
      </c>
      <c r="B4" s="639"/>
      <c r="C4" s="639" t="s">
        <v>796</v>
      </c>
      <c r="D4" s="639" t="s">
        <v>796</v>
      </c>
      <c r="E4" s="639" t="s">
        <v>796</v>
      </c>
      <c r="F4" s="639" t="s">
        <v>796</v>
      </c>
      <c r="G4" s="639" t="s">
        <v>796</v>
      </c>
      <c r="H4" s="639" t="s">
        <v>796</v>
      </c>
      <c r="I4" s="639" t="s">
        <v>796</v>
      </c>
      <c r="J4" s="639" t="s">
        <v>796</v>
      </c>
      <c r="K4" s="639" t="s">
        <v>796</v>
      </c>
      <c r="L4" s="639" t="s">
        <v>796</v>
      </c>
      <c r="M4" s="556"/>
      <c r="N4" s="556"/>
      <c r="O4" s="556"/>
      <c r="P4" s="556"/>
      <c r="Q4" s="556"/>
    </row>
    <row r="5" spans="1:31" x14ac:dyDescent="0.2">
      <c r="A5" s="639">
        <v>3</v>
      </c>
      <c r="B5" s="639" t="s">
        <v>793</v>
      </c>
      <c r="C5" s="639">
        <v>618437</v>
      </c>
      <c r="D5" s="639">
        <v>394752</v>
      </c>
      <c r="E5" s="639">
        <v>330343</v>
      </c>
      <c r="F5" s="639">
        <v>554809</v>
      </c>
      <c r="G5" s="639">
        <v>526765</v>
      </c>
      <c r="H5" s="639">
        <v>604510</v>
      </c>
      <c r="I5" s="639">
        <v>187355715.836</v>
      </c>
      <c r="J5" s="639">
        <v>219582584.5</v>
      </c>
      <c r="K5" s="639">
        <v>556133</v>
      </c>
      <c r="L5" s="639">
        <v>343502</v>
      </c>
      <c r="N5" s="643">
        <v>223685</v>
      </c>
      <c r="O5" s="643">
        <v>288094</v>
      </c>
      <c r="P5" s="643">
        <v>63628</v>
      </c>
      <c r="Q5" s="643">
        <v>91672</v>
      </c>
      <c r="R5" s="643">
        <v>13927</v>
      </c>
      <c r="S5" s="643">
        <v>62304</v>
      </c>
      <c r="T5" s="643">
        <v>274935</v>
      </c>
    </row>
    <row r="6" spans="1:31" x14ac:dyDescent="0.2">
      <c r="A6" s="639">
        <v>4</v>
      </c>
      <c r="B6" s="639"/>
      <c r="C6" s="639" t="s">
        <v>796</v>
      </c>
      <c r="D6" s="639" t="s">
        <v>796</v>
      </c>
      <c r="E6" s="639" t="s">
        <v>796</v>
      </c>
      <c r="F6" s="639" t="s">
        <v>796</v>
      </c>
      <c r="G6" s="639" t="s">
        <v>796</v>
      </c>
      <c r="H6" s="639" t="s">
        <v>796</v>
      </c>
      <c r="I6" s="639" t="s">
        <v>796</v>
      </c>
      <c r="J6" s="639" t="s">
        <v>796</v>
      </c>
      <c r="K6" s="639" t="s">
        <v>796</v>
      </c>
      <c r="L6" s="639" t="s">
        <v>796</v>
      </c>
    </row>
    <row r="7" spans="1:31" x14ac:dyDescent="0.2">
      <c r="A7" s="639">
        <v>5</v>
      </c>
      <c r="B7" s="639" t="s">
        <v>517</v>
      </c>
      <c r="C7" s="639">
        <v>27662</v>
      </c>
      <c r="D7" s="639">
        <v>17503</v>
      </c>
      <c r="E7" s="639">
        <v>15107</v>
      </c>
      <c r="F7" s="639">
        <v>25548</v>
      </c>
      <c r="G7" s="639">
        <v>25025</v>
      </c>
      <c r="H7" s="639">
        <v>27090</v>
      </c>
      <c r="I7" s="639">
        <v>8382557</v>
      </c>
      <c r="J7" s="639">
        <v>9857255.5</v>
      </c>
      <c r="K7" s="639">
        <v>26409</v>
      </c>
      <c r="L7" s="639">
        <v>15863</v>
      </c>
      <c r="N7" s="643">
        <v>10159</v>
      </c>
      <c r="O7" s="643">
        <v>12555</v>
      </c>
      <c r="P7" s="643">
        <v>2114</v>
      </c>
      <c r="Q7" s="643">
        <v>2637</v>
      </c>
      <c r="R7" s="643">
        <v>572</v>
      </c>
      <c r="S7" s="643">
        <v>1253</v>
      </c>
      <c r="T7" s="643">
        <v>11799</v>
      </c>
    </row>
    <row r="8" spans="1:31" x14ac:dyDescent="0.2">
      <c r="A8" s="639">
        <v>6</v>
      </c>
      <c r="B8" s="639" t="s">
        <v>459</v>
      </c>
      <c r="C8" s="639">
        <v>5257</v>
      </c>
      <c r="D8" s="639">
        <v>3418</v>
      </c>
      <c r="E8" s="639">
        <v>3027</v>
      </c>
      <c r="F8" s="639">
        <v>4882</v>
      </c>
      <c r="G8" s="639">
        <v>4805</v>
      </c>
      <c r="H8" s="639">
        <v>5173</v>
      </c>
      <c r="I8" s="639">
        <v>1609356.52</v>
      </c>
      <c r="J8" s="639">
        <v>1886100.5</v>
      </c>
      <c r="K8" s="639">
        <v>5037</v>
      </c>
      <c r="L8" s="639">
        <v>3183</v>
      </c>
      <c r="N8" s="643">
        <v>1839</v>
      </c>
      <c r="O8" s="643">
        <v>2230</v>
      </c>
      <c r="P8" s="643">
        <v>375</v>
      </c>
      <c r="Q8" s="643">
        <v>452</v>
      </c>
      <c r="R8" s="643">
        <v>84</v>
      </c>
      <c r="S8" s="643">
        <v>220</v>
      </c>
      <c r="T8" s="643">
        <v>2074</v>
      </c>
    </row>
    <row r="9" spans="1:31" x14ac:dyDescent="0.2">
      <c r="A9" s="639">
        <v>7</v>
      </c>
      <c r="B9" s="639" t="s">
        <v>127</v>
      </c>
      <c r="C9" s="639">
        <v>1153</v>
      </c>
      <c r="D9" s="639">
        <v>762</v>
      </c>
      <c r="E9" s="639">
        <v>656</v>
      </c>
      <c r="F9" s="639">
        <v>1068</v>
      </c>
      <c r="G9" s="639">
        <v>1051</v>
      </c>
      <c r="H9" s="639">
        <v>1139</v>
      </c>
      <c r="I9" s="639">
        <v>357978.64</v>
      </c>
      <c r="J9" s="639">
        <v>428002</v>
      </c>
      <c r="K9" s="639">
        <v>1116</v>
      </c>
      <c r="L9" s="639">
        <v>703</v>
      </c>
      <c r="N9" s="643">
        <v>391</v>
      </c>
      <c r="O9" s="643">
        <v>497</v>
      </c>
      <c r="P9" s="643">
        <v>85</v>
      </c>
      <c r="Q9" s="643">
        <v>102</v>
      </c>
      <c r="R9" s="643">
        <v>14</v>
      </c>
      <c r="S9" s="643">
        <v>37</v>
      </c>
      <c r="T9" s="643">
        <v>450</v>
      </c>
    </row>
    <row r="10" spans="1:31" x14ac:dyDescent="0.2">
      <c r="A10" s="639">
        <v>8</v>
      </c>
      <c r="B10" s="639" t="s">
        <v>130</v>
      </c>
      <c r="C10" s="639">
        <v>2097</v>
      </c>
      <c r="D10" s="639">
        <v>1406</v>
      </c>
      <c r="E10" s="639">
        <v>1226</v>
      </c>
      <c r="F10" s="639">
        <v>1958</v>
      </c>
      <c r="G10" s="639">
        <v>1936</v>
      </c>
      <c r="H10" s="639">
        <v>2050</v>
      </c>
      <c r="I10" s="639">
        <v>652625.12</v>
      </c>
      <c r="J10" s="639">
        <v>793440.5</v>
      </c>
      <c r="K10" s="639">
        <v>2019</v>
      </c>
      <c r="L10" s="639">
        <v>1280</v>
      </c>
      <c r="N10" s="643">
        <v>691</v>
      </c>
      <c r="O10" s="643">
        <v>871</v>
      </c>
      <c r="P10" s="643">
        <v>139</v>
      </c>
      <c r="Q10" s="643">
        <v>161</v>
      </c>
      <c r="R10" s="643">
        <v>47</v>
      </c>
      <c r="S10" s="643">
        <v>78</v>
      </c>
      <c r="T10" s="643">
        <v>817</v>
      </c>
    </row>
    <row r="11" spans="1:31" x14ac:dyDescent="0.2">
      <c r="A11" s="639">
        <v>9</v>
      </c>
      <c r="B11" s="639" t="s">
        <v>132</v>
      </c>
      <c r="C11" s="639">
        <v>1121</v>
      </c>
      <c r="D11" s="639">
        <v>706</v>
      </c>
      <c r="E11" s="639">
        <v>618</v>
      </c>
      <c r="F11" s="639">
        <v>1026</v>
      </c>
      <c r="G11" s="639">
        <v>1001</v>
      </c>
      <c r="H11" s="639">
        <v>1091</v>
      </c>
      <c r="I11" s="639">
        <v>336039</v>
      </c>
      <c r="J11" s="639">
        <v>381088</v>
      </c>
      <c r="K11" s="639">
        <v>1084</v>
      </c>
      <c r="L11" s="639">
        <v>647</v>
      </c>
      <c r="N11" s="643">
        <v>415</v>
      </c>
      <c r="O11" s="643">
        <v>503</v>
      </c>
      <c r="P11" s="643">
        <v>95</v>
      </c>
      <c r="Q11" s="643">
        <v>120</v>
      </c>
      <c r="R11" s="643">
        <v>30</v>
      </c>
      <c r="S11" s="643">
        <v>37</v>
      </c>
      <c r="T11" s="643">
        <v>474</v>
      </c>
    </row>
    <row r="12" spans="1:31" x14ac:dyDescent="0.2">
      <c r="A12" s="639">
        <v>10</v>
      </c>
      <c r="B12" s="639" t="s">
        <v>134</v>
      </c>
      <c r="C12" s="639">
        <v>1444</v>
      </c>
      <c r="D12" s="639">
        <v>827</v>
      </c>
      <c r="E12" s="639">
        <v>682</v>
      </c>
      <c r="F12" s="639">
        <v>1295</v>
      </c>
      <c r="G12" s="639">
        <v>1267</v>
      </c>
      <c r="H12" s="639">
        <v>1407</v>
      </c>
      <c r="I12" s="639">
        <v>413186.5</v>
      </c>
      <c r="J12" s="639">
        <v>467423</v>
      </c>
      <c r="K12" s="639">
        <v>1373</v>
      </c>
      <c r="L12" s="639">
        <v>724</v>
      </c>
      <c r="N12" s="643">
        <v>617</v>
      </c>
      <c r="O12" s="643">
        <v>762</v>
      </c>
      <c r="P12" s="643">
        <v>149</v>
      </c>
      <c r="Q12" s="643">
        <v>177</v>
      </c>
      <c r="R12" s="643">
        <v>37</v>
      </c>
      <c r="S12" s="643">
        <v>71</v>
      </c>
      <c r="T12" s="643">
        <v>720</v>
      </c>
    </row>
    <row r="13" spans="1:31" x14ac:dyDescent="0.2">
      <c r="A13" s="639">
        <v>11</v>
      </c>
      <c r="B13" s="639" t="s">
        <v>136</v>
      </c>
      <c r="C13" s="639">
        <v>2337</v>
      </c>
      <c r="D13" s="639">
        <v>1499</v>
      </c>
      <c r="E13" s="639">
        <v>1341</v>
      </c>
      <c r="F13" s="639">
        <v>2138</v>
      </c>
      <c r="G13" s="639">
        <v>2110</v>
      </c>
      <c r="H13" s="639">
        <v>2289</v>
      </c>
      <c r="I13" s="639">
        <v>700650</v>
      </c>
      <c r="J13" s="639">
        <v>834269</v>
      </c>
      <c r="K13" s="639">
        <v>2252</v>
      </c>
      <c r="L13" s="639">
        <v>1427</v>
      </c>
      <c r="N13" s="643">
        <v>838</v>
      </c>
      <c r="O13" s="643">
        <v>996</v>
      </c>
      <c r="P13" s="643">
        <v>199</v>
      </c>
      <c r="Q13" s="643">
        <v>227</v>
      </c>
      <c r="R13" s="643">
        <v>48</v>
      </c>
      <c r="S13" s="643">
        <v>85</v>
      </c>
      <c r="T13" s="643">
        <v>910</v>
      </c>
    </row>
    <row r="14" spans="1:31" x14ac:dyDescent="0.2">
      <c r="A14" s="639">
        <v>12</v>
      </c>
      <c r="B14" s="639" t="s">
        <v>138</v>
      </c>
      <c r="C14" s="639">
        <v>2196</v>
      </c>
      <c r="D14" s="639">
        <v>1491</v>
      </c>
      <c r="E14" s="639">
        <v>1234</v>
      </c>
      <c r="F14" s="639">
        <v>2062</v>
      </c>
      <c r="G14" s="639">
        <v>1983</v>
      </c>
      <c r="H14" s="639">
        <v>2144</v>
      </c>
      <c r="I14" s="639">
        <v>680661.32</v>
      </c>
      <c r="J14" s="639">
        <v>770483.5</v>
      </c>
      <c r="K14" s="639">
        <v>2032</v>
      </c>
      <c r="L14" s="639">
        <v>1272</v>
      </c>
      <c r="N14" s="643">
        <v>705</v>
      </c>
      <c r="O14" s="643">
        <v>962</v>
      </c>
      <c r="P14" s="643">
        <v>134</v>
      </c>
      <c r="Q14" s="643">
        <v>213</v>
      </c>
      <c r="R14" s="643">
        <v>52</v>
      </c>
      <c r="S14" s="643">
        <v>164</v>
      </c>
      <c r="T14" s="643">
        <v>924</v>
      </c>
    </row>
    <row r="15" spans="1:31" x14ac:dyDescent="0.2">
      <c r="A15" s="639">
        <v>13</v>
      </c>
      <c r="B15" s="639" t="s">
        <v>140</v>
      </c>
      <c r="C15" s="639">
        <v>3486</v>
      </c>
      <c r="D15" s="639">
        <v>2123</v>
      </c>
      <c r="E15" s="639">
        <v>1835</v>
      </c>
      <c r="F15" s="639">
        <v>3231</v>
      </c>
      <c r="G15" s="639">
        <v>3171</v>
      </c>
      <c r="H15" s="639">
        <v>3414</v>
      </c>
      <c r="I15" s="639">
        <v>1057628.6200000001</v>
      </c>
      <c r="J15" s="639">
        <v>1217193</v>
      </c>
      <c r="K15" s="639">
        <v>3332</v>
      </c>
      <c r="L15" s="639">
        <v>1934</v>
      </c>
      <c r="N15" s="643">
        <v>1363</v>
      </c>
      <c r="O15" s="643">
        <v>1651</v>
      </c>
      <c r="P15" s="643">
        <v>255</v>
      </c>
      <c r="Q15" s="643">
        <v>315</v>
      </c>
      <c r="R15" s="643">
        <v>72</v>
      </c>
      <c r="S15" s="643">
        <v>154</v>
      </c>
      <c r="T15" s="643">
        <v>1552</v>
      </c>
    </row>
    <row r="16" spans="1:31" x14ac:dyDescent="0.2">
      <c r="A16" s="639">
        <v>14</v>
      </c>
      <c r="B16" s="639" t="s">
        <v>142</v>
      </c>
      <c r="C16" s="639">
        <v>1723</v>
      </c>
      <c r="D16" s="639">
        <v>1011</v>
      </c>
      <c r="E16" s="639">
        <v>861</v>
      </c>
      <c r="F16" s="639">
        <v>1580</v>
      </c>
      <c r="G16" s="639">
        <v>1547</v>
      </c>
      <c r="H16" s="639">
        <v>1679</v>
      </c>
      <c r="I16" s="639">
        <v>503743.14</v>
      </c>
      <c r="J16" s="639">
        <v>588962</v>
      </c>
      <c r="K16" s="639">
        <v>1648</v>
      </c>
      <c r="L16" s="639">
        <v>915</v>
      </c>
      <c r="N16" s="643">
        <v>712</v>
      </c>
      <c r="O16" s="643">
        <v>862</v>
      </c>
      <c r="P16" s="643">
        <v>143</v>
      </c>
      <c r="Q16" s="643">
        <v>176</v>
      </c>
      <c r="R16" s="643">
        <v>44</v>
      </c>
      <c r="S16" s="643">
        <v>75</v>
      </c>
      <c r="T16" s="643">
        <v>808</v>
      </c>
    </row>
    <row r="17" spans="1:30" s="638" customFormat="1" x14ac:dyDescent="0.2">
      <c r="A17" s="639">
        <v>15</v>
      </c>
      <c r="B17" s="639" t="s">
        <v>144</v>
      </c>
      <c r="C17" s="639">
        <v>1688</v>
      </c>
      <c r="D17" s="639">
        <v>1083</v>
      </c>
      <c r="E17" s="639">
        <v>912</v>
      </c>
      <c r="F17" s="639">
        <v>1571</v>
      </c>
      <c r="G17" s="639">
        <v>1508</v>
      </c>
      <c r="H17" s="639">
        <v>1655</v>
      </c>
      <c r="I17" s="639">
        <v>518609.66</v>
      </c>
      <c r="J17" s="639">
        <v>639919</v>
      </c>
      <c r="K17" s="639">
        <v>1571</v>
      </c>
      <c r="L17" s="639">
        <v>951</v>
      </c>
      <c r="N17" s="643">
        <v>605</v>
      </c>
      <c r="O17" s="643">
        <v>776</v>
      </c>
      <c r="P17" s="643">
        <v>117</v>
      </c>
      <c r="Q17" s="643">
        <v>180</v>
      </c>
      <c r="R17" s="643">
        <v>33</v>
      </c>
      <c r="S17" s="643">
        <v>117</v>
      </c>
      <c r="T17" s="643">
        <v>737</v>
      </c>
    </row>
    <row r="18" spans="1:30" s="638" customFormat="1" x14ac:dyDescent="0.2">
      <c r="A18" s="639">
        <v>16</v>
      </c>
      <c r="B18" s="639" t="s">
        <v>146</v>
      </c>
      <c r="C18" s="639">
        <v>2062</v>
      </c>
      <c r="D18" s="639">
        <v>1339</v>
      </c>
      <c r="E18" s="639">
        <v>1136</v>
      </c>
      <c r="F18" s="639">
        <v>1880</v>
      </c>
      <c r="G18" s="639">
        <v>1853</v>
      </c>
      <c r="H18" s="639">
        <v>2005</v>
      </c>
      <c r="I18" s="639">
        <v>634845.66</v>
      </c>
      <c r="J18" s="639">
        <v>765326.5</v>
      </c>
      <c r="K18" s="639">
        <v>1953</v>
      </c>
      <c r="L18" s="639">
        <v>1179</v>
      </c>
      <c r="N18" s="643">
        <v>723</v>
      </c>
      <c r="O18" s="643">
        <v>926</v>
      </c>
      <c r="P18" s="643">
        <v>182</v>
      </c>
      <c r="Q18" s="643">
        <v>209</v>
      </c>
      <c r="R18" s="643">
        <v>57</v>
      </c>
      <c r="S18" s="643">
        <v>109</v>
      </c>
      <c r="T18" s="643">
        <v>883</v>
      </c>
    </row>
    <row r="19" spans="1:30" s="638" customFormat="1" x14ac:dyDescent="0.2">
      <c r="A19" s="639">
        <v>17</v>
      </c>
      <c r="B19" s="639" t="s">
        <v>148</v>
      </c>
      <c r="C19" s="639">
        <v>3098</v>
      </c>
      <c r="D19" s="639">
        <v>1838</v>
      </c>
      <c r="E19" s="639">
        <v>1579</v>
      </c>
      <c r="F19" s="639">
        <v>2857</v>
      </c>
      <c r="G19" s="639">
        <v>2793</v>
      </c>
      <c r="H19" s="639">
        <v>3044</v>
      </c>
      <c r="I19" s="639">
        <v>917232.82</v>
      </c>
      <c r="J19" s="639">
        <v>1085048.5</v>
      </c>
      <c r="K19" s="639">
        <v>2992</v>
      </c>
      <c r="L19" s="639">
        <v>1648</v>
      </c>
      <c r="N19" s="643">
        <v>1260</v>
      </c>
      <c r="O19" s="643">
        <v>1519</v>
      </c>
      <c r="P19" s="643">
        <v>241</v>
      </c>
      <c r="Q19" s="643">
        <v>305</v>
      </c>
      <c r="R19" s="643">
        <v>54</v>
      </c>
      <c r="S19" s="643">
        <v>106</v>
      </c>
      <c r="T19" s="643">
        <v>1450</v>
      </c>
    </row>
    <row r="20" spans="1:30" s="638" customFormat="1" x14ac:dyDescent="0.2">
      <c r="A20" s="639">
        <v>18</v>
      </c>
      <c r="B20" s="639"/>
      <c r="C20" s="639" t="s">
        <v>796</v>
      </c>
      <c r="D20" s="639" t="s">
        <v>796</v>
      </c>
      <c r="E20" s="639" t="s">
        <v>796</v>
      </c>
      <c r="F20" s="639" t="s">
        <v>796</v>
      </c>
      <c r="G20" s="639" t="s">
        <v>796</v>
      </c>
      <c r="H20" s="639" t="s">
        <v>796</v>
      </c>
      <c r="I20" s="639" t="s">
        <v>796</v>
      </c>
      <c r="J20" s="639" t="s">
        <v>796</v>
      </c>
      <c r="K20" s="639" t="s">
        <v>796</v>
      </c>
      <c r="L20" s="639" t="s">
        <v>796</v>
      </c>
    </row>
    <row r="21" spans="1:30" s="638" customFormat="1" x14ac:dyDescent="0.2">
      <c r="A21" s="639">
        <v>19</v>
      </c>
      <c r="B21" s="639" t="s">
        <v>518</v>
      </c>
      <c r="C21" s="639">
        <v>76992</v>
      </c>
      <c r="D21" s="639">
        <v>50391</v>
      </c>
      <c r="E21" s="639">
        <v>42989</v>
      </c>
      <c r="F21" s="639">
        <v>71737</v>
      </c>
      <c r="G21" s="639">
        <v>70127</v>
      </c>
      <c r="H21" s="639">
        <v>75636</v>
      </c>
      <c r="I21" s="639">
        <v>23770347.175000001</v>
      </c>
      <c r="J21" s="639">
        <v>27726178.5</v>
      </c>
      <c r="K21" s="639">
        <v>74114</v>
      </c>
      <c r="L21" s="639">
        <v>44515</v>
      </c>
      <c r="N21" s="643">
        <v>26601</v>
      </c>
      <c r="O21" s="643">
        <v>34003</v>
      </c>
      <c r="P21" s="643">
        <v>5255</v>
      </c>
      <c r="Q21" s="643">
        <v>6865</v>
      </c>
      <c r="R21" s="643">
        <v>1356</v>
      </c>
      <c r="S21" s="643">
        <v>2878</v>
      </c>
      <c r="T21" s="643">
        <v>32477</v>
      </c>
    </row>
    <row r="22" spans="1:30" s="638" customFormat="1" x14ac:dyDescent="0.2">
      <c r="A22" s="639">
        <v>20</v>
      </c>
      <c r="B22" s="639" t="s">
        <v>151</v>
      </c>
      <c r="C22" s="639">
        <v>1657</v>
      </c>
      <c r="D22" s="639">
        <v>1060</v>
      </c>
      <c r="E22" s="639">
        <v>904</v>
      </c>
      <c r="F22" s="639">
        <v>1542</v>
      </c>
      <c r="G22" s="639">
        <v>1503</v>
      </c>
      <c r="H22" s="639">
        <v>1633</v>
      </c>
      <c r="I22" s="639">
        <v>501219.7</v>
      </c>
      <c r="J22" s="639">
        <v>570932.5</v>
      </c>
      <c r="K22" s="639">
        <v>1583</v>
      </c>
      <c r="L22" s="639">
        <v>939</v>
      </c>
      <c r="N22" s="643">
        <v>597</v>
      </c>
      <c r="O22" s="643">
        <v>753</v>
      </c>
      <c r="P22" s="643">
        <v>115</v>
      </c>
      <c r="Q22" s="643">
        <v>154</v>
      </c>
      <c r="R22" s="643">
        <v>24</v>
      </c>
      <c r="S22" s="643">
        <v>74</v>
      </c>
      <c r="T22" s="643">
        <v>718</v>
      </c>
      <c r="AD22" s="639" t="s">
        <v>466</v>
      </c>
    </row>
    <row r="23" spans="1:30" s="638" customFormat="1" x14ac:dyDescent="0.2">
      <c r="A23" s="639">
        <v>21</v>
      </c>
      <c r="B23" s="639" t="s">
        <v>153</v>
      </c>
      <c r="C23" s="639">
        <v>1440</v>
      </c>
      <c r="D23" s="639">
        <v>766</v>
      </c>
      <c r="E23" s="639">
        <v>633</v>
      </c>
      <c r="F23" s="639">
        <v>1307</v>
      </c>
      <c r="G23" s="639">
        <v>1263</v>
      </c>
      <c r="H23" s="639">
        <v>1411</v>
      </c>
      <c r="I23" s="639">
        <v>404192</v>
      </c>
      <c r="J23" s="639">
        <v>442880</v>
      </c>
      <c r="K23" s="639">
        <v>1385</v>
      </c>
      <c r="L23" s="639">
        <v>691</v>
      </c>
      <c r="N23" s="643">
        <v>674</v>
      </c>
      <c r="O23" s="643">
        <v>807</v>
      </c>
      <c r="P23" s="643">
        <v>133</v>
      </c>
      <c r="Q23" s="643">
        <v>177</v>
      </c>
      <c r="R23" s="643">
        <v>29</v>
      </c>
      <c r="S23" s="643">
        <v>55</v>
      </c>
      <c r="T23" s="643">
        <v>749</v>
      </c>
    </row>
    <row r="24" spans="1:30" s="638" customFormat="1" x14ac:dyDescent="0.2">
      <c r="A24" s="639">
        <v>22</v>
      </c>
      <c r="B24" s="639" t="s">
        <v>155</v>
      </c>
      <c r="C24" s="639">
        <v>3374</v>
      </c>
      <c r="D24" s="639">
        <v>2214</v>
      </c>
      <c r="E24" s="639">
        <v>1933</v>
      </c>
      <c r="F24" s="639">
        <v>3122</v>
      </c>
      <c r="G24" s="639">
        <v>3072</v>
      </c>
      <c r="H24" s="639">
        <v>3335</v>
      </c>
      <c r="I24" s="639">
        <v>1035744</v>
      </c>
      <c r="J24" s="639">
        <v>1205427</v>
      </c>
      <c r="K24" s="639">
        <v>3285</v>
      </c>
      <c r="L24" s="639">
        <v>2013</v>
      </c>
      <c r="N24" s="643">
        <v>1160</v>
      </c>
      <c r="O24" s="643">
        <v>1441</v>
      </c>
      <c r="P24" s="643">
        <v>252</v>
      </c>
      <c r="Q24" s="643">
        <v>302</v>
      </c>
      <c r="R24" s="643">
        <v>39</v>
      </c>
      <c r="S24" s="643">
        <v>89</v>
      </c>
      <c r="T24" s="643">
        <v>1361</v>
      </c>
    </row>
    <row r="25" spans="1:30" s="638" customFormat="1" x14ac:dyDescent="0.2">
      <c r="A25" s="639">
        <v>23</v>
      </c>
      <c r="B25" s="639" t="s">
        <v>157</v>
      </c>
      <c r="C25" s="639">
        <v>2130</v>
      </c>
      <c r="D25" s="639">
        <v>1491</v>
      </c>
      <c r="E25" s="639">
        <v>1212</v>
      </c>
      <c r="F25" s="639">
        <v>2060</v>
      </c>
      <c r="G25" s="639">
        <v>2015</v>
      </c>
      <c r="H25" s="639">
        <v>2104</v>
      </c>
      <c r="I25" s="639">
        <v>692659.29</v>
      </c>
      <c r="J25" s="639">
        <v>816852.5</v>
      </c>
      <c r="K25" s="639">
        <v>2077</v>
      </c>
      <c r="L25" s="639">
        <v>1234</v>
      </c>
      <c r="N25" s="643">
        <v>639</v>
      </c>
      <c r="O25" s="643">
        <v>918</v>
      </c>
      <c r="P25" s="643">
        <v>70</v>
      </c>
      <c r="Q25" s="643">
        <v>115</v>
      </c>
      <c r="R25" s="643">
        <v>26</v>
      </c>
      <c r="S25" s="643">
        <v>53</v>
      </c>
      <c r="T25" s="643">
        <v>896</v>
      </c>
    </row>
    <row r="26" spans="1:30" s="638" customFormat="1" x14ac:dyDescent="0.2">
      <c r="A26" s="639">
        <v>24</v>
      </c>
      <c r="B26" s="639" t="s">
        <v>159</v>
      </c>
      <c r="C26" s="639">
        <v>3877</v>
      </c>
      <c r="D26" s="639">
        <v>2755</v>
      </c>
      <c r="E26" s="639">
        <v>2384</v>
      </c>
      <c r="F26" s="639">
        <v>3729</v>
      </c>
      <c r="G26" s="639">
        <v>3650</v>
      </c>
      <c r="H26" s="639">
        <v>3845</v>
      </c>
      <c r="I26" s="639">
        <v>1267235.96</v>
      </c>
      <c r="J26" s="639">
        <v>1494097</v>
      </c>
      <c r="K26" s="639">
        <v>3802</v>
      </c>
      <c r="L26" s="639">
        <v>2440</v>
      </c>
      <c r="N26" s="643">
        <v>1122</v>
      </c>
      <c r="O26" s="643">
        <v>1493</v>
      </c>
      <c r="P26" s="643">
        <v>148</v>
      </c>
      <c r="Q26" s="643">
        <v>227</v>
      </c>
      <c r="R26" s="643">
        <v>32</v>
      </c>
      <c r="S26" s="643">
        <v>75</v>
      </c>
      <c r="T26" s="643">
        <v>1437</v>
      </c>
    </row>
    <row r="27" spans="1:30" s="638" customFormat="1" x14ac:dyDescent="0.2">
      <c r="A27" s="639">
        <v>25</v>
      </c>
      <c r="B27" s="639" t="s">
        <v>161</v>
      </c>
      <c r="C27" s="639">
        <v>3677</v>
      </c>
      <c r="D27" s="639">
        <v>2553</v>
      </c>
      <c r="E27" s="639">
        <v>2140</v>
      </c>
      <c r="F27" s="639">
        <v>3476</v>
      </c>
      <c r="G27" s="639">
        <v>3404</v>
      </c>
      <c r="H27" s="639">
        <v>3627</v>
      </c>
      <c r="I27" s="639">
        <v>1169215.3400000001</v>
      </c>
      <c r="J27" s="639">
        <v>1356777</v>
      </c>
      <c r="K27" s="639">
        <v>3556</v>
      </c>
      <c r="L27" s="639">
        <v>2176</v>
      </c>
      <c r="N27" s="643">
        <v>1124</v>
      </c>
      <c r="O27" s="643">
        <v>1537</v>
      </c>
      <c r="P27" s="643">
        <v>201</v>
      </c>
      <c r="Q27" s="643">
        <v>273</v>
      </c>
      <c r="R27" s="643">
        <v>50</v>
      </c>
      <c r="S27" s="643">
        <v>121</v>
      </c>
      <c r="T27" s="643">
        <v>1501</v>
      </c>
    </row>
    <row r="28" spans="1:30" s="638" customFormat="1" x14ac:dyDescent="0.2">
      <c r="A28" s="639">
        <v>26</v>
      </c>
      <c r="B28" s="639" t="s">
        <v>163</v>
      </c>
      <c r="C28" s="639">
        <v>5467</v>
      </c>
      <c r="D28" s="639">
        <v>3590</v>
      </c>
      <c r="E28" s="639">
        <v>3114</v>
      </c>
      <c r="F28" s="639">
        <v>5124</v>
      </c>
      <c r="G28" s="639">
        <v>5034</v>
      </c>
      <c r="H28" s="639">
        <v>5366</v>
      </c>
      <c r="I28" s="639">
        <v>1696062.14</v>
      </c>
      <c r="J28" s="639">
        <v>1999328</v>
      </c>
      <c r="K28" s="639">
        <v>5256</v>
      </c>
      <c r="L28" s="639">
        <v>3207</v>
      </c>
      <c r="N28" s="643">
        <v>1877</v>
      </c>
      <c r="O28" s="643">
        <v>2353</v>
      </c>
      <c r="P28" s="643">
        <v>343</v>
      </c>
      <c r="Q28" s="643">
        <v>433</v>
      </c>
      <c r="R28" s="643">
        <v>101</v>
      </c>
      <c r="S28" s="643">
        <v>211</v>
      </c>
      <c r="T28" s="643">
        <v>2260</v>
      </c>
    </row>
    <row r="29" spans="1:30" s="638" customFormat="1" x14ac:dyDescent="0.2">
      <c r="A29" s="639">
        <v>27</v>
      </c>
      <c r="B29" s="639" t="s">
        <v>165</v>
      </c>
      <c r="C29" s="639">
        <v>1446</v>
      </c>
      <c r="D29" s="639">
        <v>938</v>
      </c>
      <c r="E29" s="639">
        <v>827</v>
      </c>
      <c r="F29" s="639">
        <v>1351</v>
      </c>
      <c r="G29" s="639">
        <v>1321</v>
      </c>
      <c r="H29" s="639">
        <v>1423</v>
      </c>
      <c r="I29" s="639">
        <v>441550</v>
      </c>
      <c r="J29" s="639">
        <v>528504</v>
      </c>
      <c r="K29" s="639">
        <v>1397</v>
      </c>
      <c r="L29" s="639">
        <v>861</v>
      </c>
      <c r="N29" s="643">
        <v>508</v>
      </c>
      <c r="O29" s="643">
        <v>619</v>
      </c>
      <c r="P29" s="643">
        <v>95</v>
      </c>
      <c r="Q29" s="643">
        <v>125</v>
      </c>
      <c r="R29" s="643">
        <v>23</v>
      </c>
      <c r="S29" s="643">
        <v>49</v>
      </c>
      <c r="T29" s="643">
        <v>585</v>
      </c>
    </row>
    <row r="30" spans="1:30" s="638" customFormat="1" x14ac:dyDescent="0.2">
      <c r="A30" s="639">
        <v>28</v>
      </c>
      <c r="B30" s="639" t="s">
        <v>167</v>
      </c>
      <c r="C30" s="639">
        <v>1259</v>
      </c>
      <c r="D30" s="639">
        <v>558</v>
      </c>
      <c r="E30" s="639">
        <v>446</v>
      </c>
      <c r="F30" s="639">
        <v>1072</v>
      </c>
      <c r="G30" s="639">
        <v>1033</v>
      </c>
      <c r="H30" s="639">
        <v>1194</v>
      </c>
      <c r="I30" s="639">
        <v>315873</v>
      </c>
      <c r="J30" s="639">
        <v>342363</v>
      </c>
      <c r="K30" s="639">
        <v>1183</v>
      </c>
      <c r="L30" s="639">
        <v>479</v>
      </c>
      <c r="N30" s="643">
        <v>701</v>
      </c>
      <c r="O30" s="643">
        <v>813</v>
      </c>
      <c r="P30" s="643">
        <v>187</v>
      </c>
      <c r="Q30" s="643">
        <v>226</v>
      </c>
      <c r="R30" s="643">
        <v>65</v>
      </c>
      <c r="S30" s="643">
        <v>76</v>
      </c>
      <c r="T30" s="643">
        <v>780</v>
      </c>
    </row>
    <row r="31" spans="1:30" s="638" customFormat="1" x14ac:dyDescent="0.2">
      <c r="A31" s="639">
        <v>29</v>
      </c>
      <c r="B31" s="639" t="s">
        <v>169</v>
      </c>
      <c r="C31" s="639">
        <v>12688</v>
      </c>
      <c r="D31" s="639">
        <v>8533</v>
      </c>
      <c r="E31" s="639">
        <v>7209</v>
      </c>
      <c r="F31" s="639">
        <v>11861</v>
      </c>
      <c r="G31" s="639">
        <v>11654</v>
      </c>
      <c r="H31" s="639">
        <v>12432</v>
      </c>
      <c r="I31" s="639">
        <v>3967938.8250000002</v>
      </c>
      <c r="J31" s="639">
        <v>4666003</v>
      </c>
      <c r="K31" s="639">
        <v>12220</v>
      </c>
      <c r="L31" s="639">
        <v>7448</v>
      </c>
      <c r="N31" s="643">
        <v>4155</v>
      </c>
      <c r="O31" s="643">
        <v>5479</v>
      </c>
      <c r="P31" s="643">
        <v>827</v>
      </c>
      <c r="Q31" s="643">
        <v>1034</v>
      </c>
      <c r="R31" s="643">
        <v>256</v>
      </c>
      <c r="S31" s="643">
        <v>468</v>
      </c>
      <c r="T31" s="643">
        <v>5240</v>
      </c>
    </row>
    <row r="32" spans="1:30" s="638" customFormat="1" x14ac:dyDescent="0.2">
      <c r="A32" s="639">
        <v>30</v>
      </c>
      <c r="B32" s="639" t="s">
        <v>171</v>
      </c>
      <c r="C32" s="639">
        <v>4762</v>
      </c>
      <c r="D32" s="639">
        <v>2825</v>
      </c>
      <c r="E32" s="639">
        <v>2374</v>
      </c>
      <c r="F32" s="639">
        <v>4355</v>
      </c>
      <c r="G32" s="639">
        <v>4243</v>
      </c>
      <c r="H32" s="639">
        <v>4676</v>
      </c>
      <c r="I32" s="639">
        <v>1404330.56</v>
      </c>
      <c r="J32" s="639">
        <v>1623247.5</v>
      </c>
      <c r="K32" s="639">
        <v>4514</v>
      </c>
      <c r="L32" s="639">
        <v>2493</v>
      </c>
      <c r="N32" s="643">
        <v>1937</v>
      </c>
      <c r="O32" s="643">
        <v>2388</v>
      </c>
      <c r="P32" s="643">
        <v>407</v>
      </c>
      <c r="Q32" s="643">
        <v>519</v>
      </c>
      <c r="R32" s="643">
        <v>86</v>
      </c>
      <c r="S32" s="643">
        <v>248</v>
      </c>
      <c r="T32" s="643">
        <v>2269</v>
      </c>
    </row>
    <row r="33" spans="1:20" s="638" customFormat="1" x14ac:dyDescent="0.2">
      <c r="A33" s="639">
        <v>31</v>
      </c>
      <c r="B33" s="639" t="s">
        <v>173</v>
      </c>
      <c r="C33" s="639">
        <v>4486</v>
      </c>
      <c r="D33" s="639">
        <v>2702</v>
      </c>
      <c r="E33" s="639">
        <v>2308</v>
      </c>
      <c r="F33" s="639">
        <v>4011</v>
      </c>
      <c r="G33" s="639">
        <v>3862</v>
      </c>
      <c r="H33" s="639">
        <v>4340</v>
      </c>
      <c r="I33" s="639">
        <v>1309283.3799999999</v>
      </c>
      <c r="J33" s="639">
        <v>1524056</v>
      </c>
      <c r="K33" s="639">
        <v>4272</v>
      </c>
      <c r="L33" s="639">
        <v>2401</v>
      </c>
      <c r="N33" s="643">
        <v>1784</v>
      </c>
      <c r="O33" s="643">
        <v>2178</v>
      </c>
      <c r="P33" s="643">
        <v>475</v>
      </c>
      <c r="Q33" s="643">
        <v>624</v>
      </c>
      <c r="R33" s="643">
        <v>146</v>
      </c>
      <c r="S33" s="643">
        <v>214</v>
      </c>
      <c r="T33" s="643">
        <v>2085</v>
      </c>
    </row>
    <row r="34" spans="1:20" s="638" customFormat="1" x14ac:dyDescent="0.2">
      <c r="A34" s="639">
        <v>32</v>
      </c>
      <c r="B34" s="639" t="s">
        <v>175</v>
      </c>
      <c r="C34" s="639">
        <v>2980</v>
      </c>
      <c r="D34" s="639">
        <v>1757</v>
      </c>
      <c r="E34" s="639">
        <v>1561</v>
      </c>
      <c r="F34" s="639">
        <v>2698</v>
      </c>
      <c r="G34" s="639">
        <v>2629</v>
      </c>
      <c r="H34" s="639">
        <v>2914</v>
      </c>
      <c r="I34" s="639">
        <v>873343.38</v>
      </c>
      <c r="J34" s="639">
        <v>1006967</v>
      </c>
      <c r="K34" s="639">
        <v>2815</v>
      </c>
      <c r="L34" s="639">
        <v>1642</v>
      </c>
      <c r="N34" s="643">
        <v>1223</v>
      </c>
      <c r="O34" s="643">
        <v>1419</v>
      </c>
      <c r="P34" s="643">
        <v>282</v>
      </c>
      <c r="Q34" s="643">
        <v>351</v>
      </c>
      <c r="R34" s="643">
        <v>66</v>
      </c>
      <c r="S34" s="643">
        <v>165</v>
      </c>
      <c r="T34" s="643">
        <v>1338</v>
      </c>
    </row>
    <row r="35" spans="1:20" s="638" customFormat="1" x14ac:dyDescent="0.2">
      <c r="A35" s="639">
        <v>33</v>
      </c>
      <c r="B35" s="639" t="s">
        <v>177</v>
      </c>
      <c r="C35" s="639">
        <v>2414</v>
      </c>
      <c r="D35" s="639">
        <v>1526</v>
      </c>
      <c r="E35" s="639">
        <v>1304</v>
      </c>
      <c r="F35" s="639">
        <v>2238</v>
      </c>
      <c r="G35" s="639">
        <v>2163</v>
      </c>
      <c r="H35" s="639">
        <v>2353</v>
      </c>
      <c r="I35" s="639">
        <v>724895.04</v>
      </c>
      <c r="J35" s="639">
        <v>839139.5</v>
      </c>
      <c r="K35" s="639">
        <v>2327</v>
      </c>
      <c r="L35" s="639">
        <v>1358</v>
      </c>
      <c r="N35" s="643">
        <v>888</v>
      </c>
      <c r="O35" s="643">
        <v>1110</v>
      </c>
      <c r="P35" s="643">
        <v>176</v>
      </c>
      <c r="Q35" s="643">
        <v>251</v>
      </c>
      <c r="R35" s="643">
        <v>61</v>
      </c>
      <c r="S35" s="643">
        <v>87</v>
      </c>
      <c r="T35" s="643">
        <v>1056</v>
      </c>
    </row>
    <row r="36" spans="1:20" s="638" customFormat="1" x14ac:dyDescent="0.2">
      <c r="A36" s="639">
        <v>34</v>
      </c>
      <c r="B36" s="639" t="s">
        <v>179</v>
      </c>
      <c r="C36" s="639">
        <v>2189</v>
      </c>
      <c r="D36" s="639">
        <v>1198</v>
      </c>
      <c r="E36" s="639">
        <v>1035</v>
      </c>
      <c r="F36" s="639">
        <v>2005</v>
      </c>
      <c r="G36" s="639">
        <v>1912</v>
      </c>
      <c r="H36" s="639">
        <v>2146</v>
      </c>
      <c r="I36" s="639">
        <v>619820.16</v>
      </c>
      <c r="J36" s="639">
        <v>691067</v>
      </c>
      <c r="K36" s="639">
        <v>2032</v>
      </c>
      <c r="L36" s="639">
        <v>1107</v>
      </c>
      <c r="N36" s="643">
        <v>991</v>
      </c>
      <c r="O36" s="643">
        <v>1154</v>
      </c>
      <c r="P36" s="643">
        <v>184</v>
      </c>
      <c r="Q36" s="643">
        <v>277</v>
      </c>
      <c r="R36" s="643">
        <v>43</v>
      </c>
      <c r="S36" s="643">
        <v>157</v>
      </c>
      <c r="T36" s="643">
        <v>1082</v>
      </c>
    </row>
    <row r="37" spans="1:20" s="638" customFormat="1" x14ac:dyDescent="0.2">
      <c r="A37" s="639">
        <v>35</v>
      </c>
      <c r="B37" s="639" t="s">
        <v>181</v>
      </c>
      <c r="C37" s="639">
        <v>3316</v>
      </c>
      <c r="D37" s="639">
        <v>2280</v>
      </c>
      <c r="E37" s="639">
        <v>1825</v>
      </c>
      <c r="F37" s="639">
        <v>3127</v>
      </c>
      <c r="G37" s="639">
        <v>3057</v>
      </c>
      <c r="H37" s="639">
        <v>3264</v>
      </c>
      <c r="I37" s="639">
        <v>1042136</v>
      </c>
      <c r="J37" s="639">
        <v>1201293.5</v>
      </c>
      <c r="K37" s="639">
        <v>3179</v>
      </c>
      <c r="L37" s="639">
        <v>1860</v>
      </c>
      <c r="N37" s="643">
        <v>1036</v>
      </c>
      <c r="O37" s="643">
        <v>1491</v>
      </c>
      <c r="P37" s="643">
        <v>189</v>
      </c>
      <c r="Q37" s="643">
        <v>259</v>
      </c>
      <c r="R37" s="643">
        <v>52</v>
      </c>
      <c r="S37" s="643">
        <v>137</v>
      </c>
      <c r="T37" s="643">
        <v>1456</v>
      </c>
    </row>
    <row r="38" spans="1:20" s="638" customFormat="1" x14ac:dyDescent="0.2">
      <c r="A38" s="639">
        <v>36</v>
      </c>
      <c r="B38" s="639" t="s">
        <v>183</v>
      </c>
      <c r="C38" s="639">
        <v>1817</v>
      </c>
      <c r="D38" s="639">
        <v>1192</v>
      </c>
      <c r="E38" s="639">
        <v>1003</v>
      </c>
      <c r="F38" s="639">
        <v>1677</v>
      </c>
      <c r="G38" s="639">
        <v>1641</v>
      </c>
      <c r="H38" s="639">
        <v>1782</v>
      </c>
      <c r="I38" s="639">
        <v>553800.5</v>
      </c>
      <c r="J38" s="639">
        <v>634888.5</v>
      </c>
      <c r="K38" s="639">
        <v>1760</v>
      </c>
      <c r="L38" s="639">
        <v>1043</v>
      </c>
      <c r="N38" s="643">
        <v>625</v>
      </c>
      <c r="O38" s="643">
        <v>814</v>
      </c>
      <c r="P38" s="643">
        <v>140</v>
      </c>
      <c r="Q38" s="643">
        <v>176</v>
      </c>
      <c r="R38" s="643">
        <v>35</v>
      </c>
      <c r="S38" s="643">
        <v>57</v>
      </c>
      <c r="T38" s="643">
        <v>774</v>
      </c>
    </row>
    <row r="39" spans="1:20" s="638" customFormat="1" x14ac:dyDescent="0.2">
      <c r="A39" s="639">
        <v>37</v>
      </c>
      <c r="B39" s="639" t="s">
        <v>185</v>
      </c>
      <c r="C39" s="639">
        <v>2862</v>
      </c>
      <c r="D39" s="639">
        <v>1987</v>
      </c>
      <c r="E39" s="639">
        <v>1669</v>
      </c>
      <c r="F39" s="639">
        <v>2651</v>
      </c>
      <c r="G39" s="639">
        <v>2557</v>
      </c>
      <c r="H39" s="639">
        <v>2811</v>
      </c>
      <c r="I39" s="639">
        <v>905386.58</v>
      </c>
      <c r="J39" s="639">
        <v>1077083.5</v>
      </c>
      <c r="K39" s="639">
        <v>2711</v>
      </c>
      <c r="L39" s="639">
        <v>1703</v>
      </c>
      <c r="N39" s="643">
        <v>875</v>
      </c>
      <c r="O39" s="643">
        <v>1193</v>
      </c>
      <c r="P39" s="643">
        <v>211</v>
      </c>
      <c r="Q39" s="643">
        <v>305</v>
      </c>
      <c r="R39" s="643">
        <v>51</v>
      </c>
      <c r="S39" s="643">
        <v>151</v>
      </c>
      <c r="T39" s="643">
        <v>1159</v>
      </c>
    </row>
    <row r="40" spans="1:20" s="638" customFormat="1" x14ac:dyDescent="0.2">
      <c r="A40" s="639">
        <v>38</v>
      </c>
      <c r="B40" s="639" t="s">
        <v>187</v>
      </c>
      <c r="C40" s="639">
        <v>2692</v>
      </c>
      <c r="D40" s="639">
        <v>1686</v>
      </c>
      <c r="E40" s="639">
        <v>1446</v>
      </c>
      <c r="F40" s="639">
        <v>2535</v>
      </c>
      <c r="G40" s="639">
        <v>2502</v>
      </c>
      <c r="H40" s="639">
        <v>2646</v>
      </c>
      <c r="I40" s="639">
        <v>814341.98</v>
      </c>
      <c r="J40" s="639">
        <v>947230</v>
      </c>
      <c r="K40" s="639">
        <v>2593</v>
      </c>
      <c r="L40" s="639">
        <v>1517</v>
      </c>
      <c r="N40" s="643">
        <v>1006</v>
      </c>
      <c r="O40" s="643">
        <v>1246</v>
      </c>
      <c r="P40" s="643">
        <v>157</v>
      </c>
      <c r="Q40" s="643">
        <v>190</v>
      </c>
      <c r="R40" s="643">
        <v>46</v>
      </c>
      <c r="S40" s="643">
        <v>99</v>
      </c>
      <c r="T40" s="643">
        <v>1175</v>
      </c>
    </row>
    <row r="41" spans="1:20" s="638" customFormat="1" x14ac:dyDescent="0.2">
      <c r="A41" s="639">
        <v>39</v>
      </c>
      <c r="B41" s="639" t="s">
        <v>189</v>
      </c>
      <c r="C41" s="639">
        <v>2923</v>
      </c>
      <c r="D41" s="639">
        <v>2325</v>
      </c>
      <c r="E41" s="639">
        <v>2109</v>
      </c>
      <c r="F41" s="639">
        <v>2828</v>
      </c>
      <c r="G41" s="639">
        <v>2794</v>
      </c>
      <c r="H41" s="639">
        <v>2897</v>
      </c>
      <c r="I41" s="639">
        <v>1023815.4</v>
      </c>
      <c r="J41" s="639">
        <v>1244580</v>
      </c>
      <c r="K41" s="639">
        <v>2868</v>
      </c>
      <c r="L41" s="639">
        <v>2146</v>
      </c>
      <c r="N41" s="643">
        <v>598</v>
      </c>
      <c r="O41" s="643">
        <v>814</v>
      </c>
      <c r="P41" s="643">
        <v>95</v>
      </c>
      <c r="Q41" s="643">
        <v>129</v>
      </c>
      <c r="R41" s="643">
        <v>26</v>
      </c>
      <c r="S41" s="643">
        <v>55</v>
      </c>
      <c r="T41" s="643">
        <v>777</v>
      </c>
    </row>
    <row r="42" spans="1:20" s="638" customFormat="1" x14ac:dyDescent="0.2">
      <c r="A42" s="639">
        <v>40</v>
      </c>
      <c r="B42" s="639" t="s">
        <v>191</v>
      </c>
      <c r="C42" s="639">
        <v>2404</v>
      </c>
      <c r="D42" s="639">
        <v>1590</v>
      </c>
      <c r="E42" s="639">
        <v>1343</v>
      </c>
      <c r="F42" s="639">
        <v>2261</v>
      </c>
      <c r="G42" s="639">
        <v>2216</v>
      </c>
      <c r="H42" s="639">
        <v>2380</v>
      </c>
      <c r="I42" s="639">
        <v>755759.98</v>
      </c>
      <c r="J42" s="639">
        <v>866005</v>
      </c>
      <c r="K42" s="639">
        <v>2330</v>
      </c>
      <c r="L42" s="639">
        <v>1397</v>
      </c>
      <c r="N42" s="643">
        <v>814</v>
      </c>
      <c r="O42" s="643">
        <v>1061</v>
      </c>
      <c r="P42" s="643">
        <v>143</v>
      </c>
      <c r="Q42" s="643">
        <v>188</v>
      </c>
      <c r="R42" s="643">
        <v>24</v>
      </c>
      <c r="S42" s="643">
        <v>74</v>
      </c>
      <c r="T42" s="643">
        <v>1007</v>
      </c>
    </row>
    <row r="43" spans="1:20" s="638" customFormat="1" x14ac:dyDescent="0.2">
      <c r="A43" s="639">
        <v>41</v>
      </c>
      <c r="B43" s="639" t="s">
        <v>193</v>
      </c>
      <c r="C43" s="639">
        <v>3553</v>
      </c>
      <c r="D43" s="639">
        <v>2379</v>
      </c>
      <c r="E43" s="639">
        <v>2061</v>
      </c>
      <c r="F43" s="639">
        <v>3369</v>
      </c>
      <c r="G43" s="639">
        <v>3295</v>
      </c>
      <c r="H43" s="639">
        <v>3518</v>
      </c>
      <c r="I43" s="639">
        <v>1104018.5</v>
      </c>
      <c r="J43" s="639">
        <v>1295299.5</v>
      </c>
      <c r="K43" s="639">
        <v>3479</v>
      </c>
      <c r="L43" s="639">
        <v>2141</v>
      </c>
      <c r="N43" s="643">
        <v>1174</v>
      </c>
      <c r="O43" s="643">
        <v>1492</v>
      </c>
      <c r="P43" s="643">
        <v>184</v>
      </c>
      <c r="Q43" s="643">
        <v>258</v>
      </c>
      <c r="R43" s="643">
        <v>35</v>
      </c>
      <c r="S43" s="643">
        <v>74</v>
      </c>
      <c r="T43" s="643">
        <v>1412</v>
      </c>
    </row>
    <row r="44" spans="1:20" s="638" customFormat="1" x14ac:dyDescent="0.2">
      <c r="A44" s="639">
        <v>42</v>
      </c>
      <c r="B44" s="639" t="s">
        <v>195</v>
      </c>
      <c r="C44" s="639">
        <v>3579</v>
      </c>
      <c r="D44" s="639">
        <v>2486</v>
      </c>
      <c r="E44" s="639">
        <v>2149</v>
      </c>
      <c r="F44" s="639">
        <v>3338</v>
      </c>
      <c r="G44" s="639">
        <v>3307</v>
      </c>
      <c r="H44" s="639">
        <v>3539</v>
      </c>
      <c r="I44" s="639">
        <v>1147725.46</v>
      </c>
      <c r="J44" s="639">
        <v>1352157.5</v>
      </c>
      <c r="K44" s="639">
        <v>3490</v>
      </c>
      <c r="L44" s="639">
        <v>2219</v>
      </c>
      <c r="N44" s="643">
        <v>1093</v>
      </c>
      <c r="O44" s="643">
        <v>1430</v>
      </c>
      <c r="P44" s="643">
        <v>241</v>
      </c>
      <c r="Q44" s="643">
        <v>272</v>
      </c>
      <c r="R44" s="643">
        <v>40</v>
      </c>
      <c r="S44" s="643">
        <v>89</v>
      </c>
      <c r="T44" s="643">
        <v>1360</v>
      </c>
    </row>
    <row r="45" spans="1:20" s="638" customFormat="1" x14ac:dyDescent="0.2">
      <c r="A45" s="639">
        <v>43</v>
      </c>
      <c r="B45" s="639"/>
      <c r="C45" s="639" t="s">
        <v>796</v>
      </c>
      <c r="D45" s="639" t="s">
        <v>796</v>
      </c>
      <c r="E45" s="639" t="s">
        <v>796</v>
      </c>
      <c r="F45" s="639" t="s">
        <v>796</v>
      </c>
      <c r="G45" s="639" t="s">
        <v>796</v>
      </c>
      <c r="H45" s="639" t="s">
        <v>796</v>
      </c>
      <c r="I45" s="639" t="s">
        <v>796</v>
      </c>
      <c r="J45" s="639" t="s">
        <v>796</v>
      </c>
      <c r="K45" s="639" t="s">
        <v>796</v>
      </c>
      <c r="L45" s="639" t="s">
        <v>796</v>
      </c>
    </row>
    <row r="46" spans="1:20" s="638" customFormat="1" x14ac:dyDescent="0.2">
      <c r="A46" s="639">
        <v>44</v>
      </c>
      <c r="B46" s="639" t="s">
        <v>519</v>
      </c>
      <c r="C46" s="639">
        <v>57112</v>
      </c>
      <c r="D46" s="639">
        <v>35858</v>
      </c>
      <c r="E46" s="639">
        <v>30761</v>
      </c>
      <c r="F46" s="639">
        <v>52865</v>
      </c>
      <c r="G46" s="639">
        <v>51185</v>
      </c>
      <c r="H46" s="639">
        <v>56117</v>
      </c>
      <c r="I46" s="639">
        <v>17240657.219999999</v>
      </c>
      <c r="J46" s="639">
        <v>20248395</v>
      </c>
      <c r="K46" s="639">
        <v>54491</v>
      </c>
      <c r="L46" s="639">
        <v>32125</v>
      </c>
      <c r="N46" s="643">
        <v>21254</v>
      </c>
      <c r="O46" s="643">
        <v>26351</v>
      </c>
      <c r="P46" s="643">
        <v>4247</v>
      </c>
      <c r="Q46" s="643">
        <v>5927</v>
      </c>
      <c r="R46" s="643">
        <v>995</v>
      </c>
      <c r="S46" s="643">
        <v>2621</v>
      </c>
      <c r="T46" s="643">
        <v>24987</v>
      </c>
    </row>
    <row r="47" spans="1:20" s="638" customFormat="1" x14ac:dyDescent="0.2">
      <c r="A47" s="639">
        <v>45</v>
      </c>
      <c r="B47" s="639" t="s">
        <v>198</v>
      </c>
      <c r="C47" s="639">
        <v>2383</v>
      </c>
      <c r="D47" s="639">
        <v>1331</v>
      </c>
      <c r="E47" s="639">
        <v>1122</v>
      </c>
      <c r="F47" s="639">
        <v>2166</v>
      </c>
      <c r="G47" s="639">
        <v>2032</v>
      </c>
      <c r="H47" s="639">
        <v>2341</v>
      </c>
      <c r="I47" s="639">
        <v>680178.48</v>
      </c>
      <c r="J47" s="639">
        <v>797413</v>
      </c>
      <c r="K47" s="639">
        <v>2229</v>
      </c>
      <c r="L47" s="639">
        <v>1160</v>
      </c>
      <c r="N47" s="643">
        <v>1052</v>
      </c>
      <c r="O47" s="643">
        <v>1261</v>
      </c>
      <c r="P47" s="643">
        <v>217</v>
      </c>
      <c r="Q47" s="643">
        <v>351</v>
      </c>
      <c r="R47" s="643">
        <v>42</v>
      </c>
      <c r="S47" s="643">
        <v>154</v>
      </c>
      <c r="T47" s="643">
        <v>1223</v>
      </c>
    </row>
    <row r="48" spans="1:20" s="638" customFormat="1" x14ac:dyDescent="0.2">
      <c r="A48" s="639">
        <v>46</v>
      </c>
      <c r="B48" s="639" t="s">
        <v>200</v>
      </c>
      <c r="C48" s="639">
        <v>5783</v>
      </c>
      <c r="D48" s="639">
        <v>3169</v>
      </c>
      <c r="E48" s="639">
        <v>2545</v>
      </c>
      <c r="F48" s="639">
        <v>5199</v>
      </c>
      <c r="G48" s="639">
        <v>4956</v>
      </c>
      <c r="H48" s="639">
        <v>5666</v>
      </c>
      <c r="I48" s="639">
        <v>1651736.32</v>
      </c>
      <c r="J48" s="639">
        <v>1897964</v>
      </c>
      <c r="K48" s="639">
        <v>5427</v>
      </c>
      <c r="L48" s="639">
        <v>2695</v>
      </c>
      <c r="N48" s="643">
        <v>2614</v>
      </c>
      <c r="O48" s="643">
        <v>3238</v>
      </c>
      <c r="P48" s="643">
        <v>584</v>
      </c>
      <c r="Q48" s="643">
        <v>827</v>
      </c>
      <c r="R48" s="643">
        <v>117</v>
      </c>
      <c r="S48" s="643">
        <v>356</v>
      </c>
      <c r="T48" s="643">
        <v>3088</v>
      </c>
    </row>
    <row r="49" spans="1:20" s="638" customFormat="1" x14ac:dyDescent="0.2">
      <c r="A49" s="639">
        <v>47</v>
      </c>
      <c r="B49" s="639" t="s">
        <v>202</v>
      </c>
      <c r="C49" s="639">
        <v>2588</v>
      </c>
      <c r="D49" s="639">
        <v>1834</v>
      </c>
      <c r="E49" s="639">
        <v>1553</v>
      </c>
      <c r="F49" s="639">
        <v>2474</v>
      </c>
      <c r="G49" s="639">
        <v>2411</v>
      </c>
      <c r="H49" s="639">
        <v>2559</v>
      </c>
      <c r="I49" s="639">
        <v>837634.44</v>
      </c>
      <c r="J49" s="639">
        <v>1012320.5</v>
      </c>
      <c r="K49" s="639">
        <v>2520</v>
      </c>
      <c r="L49" s="639">
        <v>1584</v>
      </c>
      <c r="N49" s="643">
        <v>754</v>
      </c>
      <c r="O49" s="643">
        <v>1035</v>
      </c>
      <c r="P49" s="643">
        <v>114</v>
      </c>
      <c r="Q49" s="643">
        <v>177</v>
      </c>
      <c r="R49" s="643">
        <v>29</v>
      </c>
      <c r="S49" s="643">
        <v>68</v>
      </c>
      <c r="T49" s="643">
        <v>1004</v>
      </c>
    </row>
    <row r="50" spans="1:20" s="638" customFormat="1" x14ac:dyDescent="0.2">
      <c r="A50" s="639">
        <v>48</v>
      </c>
      <c r="B50" s="639" t="s">
        <v>204</v>
      </c>
      <c r="C50" s="639">
        <v>3366</v>
      </c>
      <c r="D50" s="639">
        <v>1966</v>
      </c>
      <c r="E50" s="639">
        <v>1662</v>
      </c>
      <c r="F50" s="639">
        <v>3104</v>
      </c>
      <c r="G50" s="639">
        <v>2992</v>
      </c>
      <c r="H50" s="639">
        <v>3293</v>
      </c>
      <c r="I50" s="639">
        <v>979401</v>
      </c>
      <c r="J50" s="639">
        <v>1127674.5</v>
      </c>
      <c r="K50" s="639">
        <v>3166</v>
      </c>
      <c r="L50" s="639">
        <v>1776</v>
      </c>
      <c r="N50" s="643">
        <v>1400</v>
      </c>
      <c r="O50" s="643">
        <v>1704</v>
      </c>
      <c r="P50" s="643">
        <v>262</v>
      </c>
      <c r="Q50" s="643">
        <v>374</v>
      </c>
      <c r="R50" s="643">
        <v>73</v>
      </c>
      <c r="S50" s="643">
        <v>200</v>
      </c>
      <c r="T50" s="643">
        <v>1590</v>
      </c>
    </row>
    <row r="51" spans="1:20" s="638" customFormat="1" x14ac:dyDescent="0.2">
      <c r="A51" s="639">
        <v>49</v>
      </c>
      <c r="B51" s="639" t="s">
        <v>206</v>
      </c>
      <c r="C51" s="639">
        <v>3759</v>
      </c>
      <c r="D51" s="639">
        <v>2509</v>
      </c>
      <c r="E51" s="639">
        <v>2173</v>
      </c>
      <c r="F51" s="639">
        <v>3525</v>
      </c>
      <c r="G51" s="639">
        <v>3482</v>
      </c>
      <c r="H51" s="639">
        <v>3725</v>
      </c>
      <c r="I51" s="639">
        <v>1172387.3</v>
      </c>
      <c r="J51" s="639">
        <v>1370604.5</v>
      </c>
      <c r="K51" s="639">
        <v>3656</v>
      </c>
      <c r="L51" s="639">
        <v>2277</v>
      </c>
      <c r="N51" s="643">
        <v>1250</v>
      </c>
      <c r="O51" s="643">
        <v>1586</v>
      </c>
      <c r="P51" s="643">
        <v>234</v>
      </c>
      <c r="Q51" s="643">
        <v>277</v>
      </c>
      <c r="R51" s="643">
        <v>34</v>
      </c>
      <c r="S51" s="643">
        <v>103</v>
      </c>
      <c r="T51" s="643">
        <v>1482</v>
      </c>
    </row>
    <row r="52" spans="1:20" s="638" customFormat="1" x14ac:dyDescent="0.2">
      <c r="A52" s="639">
        <v>50</v>
      </c>
      <c r="B52" s="639" t="s">
        <v>208</v>
      </c>
      <c r="C52" s="639">
        <v>2559</v>
      </c>
      <c r="D52" s="639">
        <v>1349</v>
      </c>
      <c r="E52" s="639">
        <v>1144</v>
      </c>
      <c r="F52" s="639">
        <v>2316</v>
      </c>
      <c r="G52" s="639">
        <v>2210</v>
      </c>
      <c r="H52" s="639">
        <v>2492</v>
      </c>
      <c r="I52" s="639">
        <v>713542.48</v>
      </c>
      <c r="J52" s="639">
        <v>809884</v>
      </c>
      <c r="K52" s="639">
        <v>2404</v>
      </c>
      <c r="L52" s="639">
        <v>1226</v>
      </c>
      <c r="N52" s="643">
        <v>1210</v>
      </c>
      <c r="O52" s="643">
        <v>1415</v>
      </c>
      <c r="P52" s="643">
        <v>243</v>
      </c>
      <c r="Q52" s="643">
        <v>349</v>
      </c>
      <c r="R52" s="643">
        <v>67</v>
      </c>
      <c r="S52" s="643">
        <v>155</v>
      </c>
      <c r="T52" s="643">
        <v>1333</v>
      </c>
    </row>
    <row r="53" spans="1:20" s="638" customFormat="1" x14ac:dyDescent="0.2">
      <c r="A53" s="639">
        <v>51</v>
      </c>
      <c r="B53" s="639" t="s">
        <v>210</v>
      </c>
      <c r="C53" s="639">
        <v>4667</v>
      </c>
      <c r="D53" s="639">
        <v>3071</v>
      </c>
      <c r="E53" s="639">
        <v>2613</v>
      </c>
      <c r="F53" s="639">
        <v>4472</v>
      </c>
      <c r="G53" s="639">
        <v>4324</v>
      </c>
      <c r="H53" s="639">
        <v>4625</v>
      </c>
      <c r="I53" s="639">
        <v>1459132.56</v>
      </c>
      <c r="J53" s="639">
        <v>1749515</v>
      </c>
      <c r="K53" s="639">
        <v>4516</v>
      </c>
      <c r="L53" s="639">
        <v>2718</v>
      </c>
      <c r="N53" s="643">
        <v>1596</v>
      </c>
      <c r="O53" s="643">
        <v>2054</v>
      </c>
      <c r="P53" s="643">
        <v>195</v>
      </c>
      <c r="Q53" s="643">
        <v>343</v>
      </c>
      <c r="R53" s="643">
        <v>42</v>
      </c>
      <c r="S53" s="643">
        <v>151</v>
      </c>
      <c r="T53" s="643">
        <v>1949</v>
      </c>
    </row>
    <row r="54" spans="1:20" s="638" customFormat="1" x14ac:dyDescent="0.2">
      <c r="A54" s="639">
        <v>52</v>
      </c>
      <c r="B54" s="639" t="s">
        <v>212</v>
      </c>
      <c r="C54" s="639">
        <v>7674</v>
      </c>
      <c r="D54" s="639">
        <v>4659</v>
      </c>
      <c r="E54" s="639">
        <v>3912</v>
      </c>
      <c r="F54" s="639">
        <v>6941</v>
      </c>
      <c r="G54" s="639">
        <v>6591</v>
      </c>
      <c r="H54" s="639">
        <v>7501</v>
      </c>
      <c r="I54" s="639">
        <v>2274893.94</v>
      </c>
      <c r="J54" s="639">
        <v>2639494</v>
      </c>
      <c r="K54" s="639">
        <v>7163</v>
      </c>
      <c r="L54" s="639">
        <v>4089</v>
      </c>
      <c r="N54" s="643">
        <v>3015</v>
      </c>
      <c r="O54" s="643">
        <v>3762</v>
      </c>
      <c r="P54" s="643">
        <v>733</v>
      </c>
      <c r="Q54" s="643">
        <v>1083</v>
      </c>
      <c r="R54" s="643">
        <v>173</v>
      </c>
      <c r="S54" s="643">
        <v>511</v>
      </c>
      <c r="T54" s="643">
        <v>3585</v>
      </c>
    </row>
    <row r="55" spans="1:20" s="638" customFormat="1" x14ac:dyDescent="0.2">
      <c r="A55" s="639">
        <v>53</v>
      </c>
      <c r="B55" s="639" t="s">
        <v>214</v>
      </c>
      <c r="C55" s="639">
        <v>1744</v>
      </c>
      <c r="D55" s="639">
        <v>1074</v>
      </c>
      <c r="E55" s="639">
        <v>966</v>
      </c>
      <c r="F55" s="639">
        <v>1606</v>
      </c>
      <c r="G55" s="639">
        <v>1579</v>
      </c>
      <c r="H55" s="639">
        <v>1694</v>
      </c>
      <c r="I55" s="639">
        <v>506640.38</v>
      </c>
      <c r="J55" s="639">
        <v>585401</v>
      </c>
      <c r="K55" s="639">
        <v>1659</v>
      </c>
      <c r="L55" s="639">
        <v>1032</v>
      </c>
      <c r="N55" s="643">
        <v>670</v>
      </c>
      <c r="O55" s="643">
        <v>778</v>
      </c>
      <c r="P55" s="643">
        <v>138</v>
      </c>
      <c r="Q55" s="643">
        <v>165</v>
      </c>
      <c r="R55" s="643">
        <v>50</v>
      </c>
      <c r="S55" s="643">
        <v>85</v>
      </c>
      <c r="T55" s="643">
        <v>712</v>
      </c>
    </row>
    <row r="56" spans="1:20" s="638" customFormat="1" x14ac:dyDescent="0.2">
      <c r="A56" s="639">
        <v>54</v>
      </c>
      <c r="B56" s="639" t="s">
        <v>216</v>
      </c>
      <c r="C56" s="639">
        <v>1871</v>
      </c>
      <c r="D56" s="639">
        <v>1155</v>
      </c>
      <c r="E56" s="639">
        <v>1023</v>
      </c>
      <c r="F56" s="639">
        <v>1697</v>
      </c>
      <c r="G56" s="639">
        <v>1674</v>
      </c>
      <c r="H56" s="639">
        <v>1836</v>
      </c>
      <c r="I56" s="639">
        <v>551029.74</v>
      </c>
      <c r="J56" s="639">
        <v>643295.5</v>
      </c>
      <c r="K56" s="639">
        <v>1810</v>
      </c>
      <c r="L56" s="639">
        <v>1075</v>
      </c>
      <c r="N56" s="643">
        <v>716</v>
      </c>
      <c r="O56" s="643">
        <v>848</v>
      </c>
      <c r="P56" s="643">
        <v>174</v>
      </c>
      <c r="Q56" s="643">
        <v>197</v>
      </c>
      <c r="R56" s="643">
        <v>35</v>
      </c>
      <c r="S56" s="643">
        <v>61</v>
      </c>
      <c r="T56" s="643">
        <v>796</v>
      </c>
    </row>
    <row r="57" spans="1:20" s="638" customFormat="1" x14ac:dyDescent="0.2">
      <c r="A57" s="639">
        <v>55</v>
      </c>
      <c r="B57" s="639" t="s">
        <v>218</v>
      </c>
      <c r="C57" s="639">
        <v>6549</v>
      </c>
      <c r="D57" s="639">
        <v>4550</v>
      </c>
      <c r="E57" s="639">
        <v>3998</v>
      </c>
      <c r="F57" s="639">
        <v>6259</v>
      </c>
      <c r="G57" s="639">
        <v>6064</v>
      </c>
      <c r="H57" s="639">
        <v>6458</v>
      </c>
      <c r="I57" s="639">
        <v>2126075.04</v>
      </c>
      <c r="J57" s="639">
        <v>2586473.5</v>
      </c>
      <c r="K57" s="639">
        <v>6243</v>
      </c>
      <c r="L57" s="639">
        <v>4120</v>
      </c>
      <c r="N57" s="643">
        <v>1999</v>
      </c>
      <c r="O57" s="643">
        <v>2551</v>
      </c>
      <c r="P57" s="643">
        <v>290</v>
      </c>
      <c r="Q57" s="643">
        <v>485</v>
      </c>
      <c r="R57" s="643">
        <v>91</v>
      </c>
      <c r="S57" s="643">
        <v>306</v>
      </c>
      <c r="T57" s="643">
        <v>2429</v>
      </c>
    </row>
    <row r="58" spans="1:20" s="638" customFormat="1" x14ac:dyDescent="0.2">
      <c r="A58" s="639">
        <v>56</v>
      </c>
      <c r="B58" s="639" t="s">
        <v>220</v>
      </c>
      <c r="C58" s="639">
        <v>3370</v>
      </c>
      <c r="D58" s="639">
        <v>2188</v>
      </c>
      <c r="E58" s="639">
        <v>1930</v>
      </c>
      <c r="F58" s="639">
        <v>3132</v>
      </c>
      <c r="G58" s="639">
        <v>3062</v>
      </c>
      <c r="H58" s="639">
        <v>3335</v>
      </c>
      <c r="I58" s="639">
        <v>1008248.16</v>
      </c>
      <c r="J58" s="639">
        <v>1168102</v>
      </c>
      <c r="K58" s="639">
        <v>3248</v>
      </c>
      <c r="L58" s="639">
        <v>2040</v>
      </c>
      <c r="N58" s="643">
        <v>1182</v>
      </c>
      <c r="O58" s="643">
        <v>1440</v>
      </c>
      <c r="P58" s="643">
        <v>238</v>
      </c>
      <c r="Q58" s="643">
        <v>308</v>
      </c>
      <c r="R58" s="643">
        <v>35</v>
      </c>
      <c r="S58" s="643">
        <v>122</v>
      </c>
      <c r="T58" s="643">
        <v>1330</v>
      </c>
    </row>
    <row r="59" spans="1:20" s="638" customFormat="1" x14ac:dyDescent="0.2">
      <c r="A59" s="639">
        <v>57</v>
      </c>
      <c r="B59" s="639" t="s">
        <v>222</v>
      </c>
      <c r="C59" s="639">
        <v>5434</v>
      </c>
      <c r="D59" s="639">
        <v>3358</v>
      </c>
      <c r="E59" s="639">
        <v>2929</v>
      </c>
      <c r="F59" s="639">
        <v>4933</v>
      </c>
      <c r="G59" s="639">
        <v>4824</v>
      </c>
      <c r="H59" s="639">
        <v>5305</v>
      </c>
      <c r="I59" s="639">
        <v>1615050.74</v>
      </c>
      <c r="J59" s="639">
        <v>1883944</v>
      </c>
      <c r="K59" s="639">
        <v>5199</v>
      </c>
      <c r="L59" s="639">
        <v>3052</v>
      </c>
      <c r="N59" s="643">
        <v>2076</v>
      </c>
      <c r="O59" s="643">
        <v>2505</v>
      </c>
      <c r="P59" s="643">
        <v>501</v>
      </c>
      <c r="Q59" s="643">
        <v>610</v>
      </c>
      <c r="R59" s="643">
        <v>129</v>
      </c>
      <c r="S59" s="643">
        <v>235</v>
      </c>
      <c r="T59" s="643">
        <v>2382</v>
      </c>
    </row>
    <row r="60" spans="1:20" s="638" customFormat="1" x14ac:dyDescent="0.2">
      <c r="A60" s="639">
        <v>58</v>
      </c>
      <c r="B60" s="639" t="s">
        <v>224</v>
      </c>
      <c r="C60" s="639">
        <v>3670</v>
      </c>
      <c r="D60" s="639">
        <v>2399</v>
      </c>
      <c r="E60" s="639">
        <v>2135</v>
      </c>
      <c r="F60" s="639">
        <v>3423</v>
      </c>
      <c r="G60" s="639">
        <v>3384</v>
      </c>
      <c r="H60" s="639">
        <v>3618</v>
      </c>
      <c r="I60" s="639">
        <v>1109009.22</v>
      </c>
      <c r="J60" s="639">
        <v>1297230</v>
      </c>
      <c r="K60" s="639">
        <v>3598</v>
      </c>
      <c r="L60" s="639">
        <v>2215</v>
      </c>
      <c r="N60" s="643">
        <v>1271</v>
      </c>
      <c r="O60" s="643">
        <v>1535</v>
      </c>
      <c r="P60" s="643">
        <v>247</v>
      </c>
      <c r="Q60" s="643">
        <v>286</v>
      </c>
      <c r="R60" s="643">
        <v>52</v>
      </c>
      <c r="S60" s="643">
        <v>72</v>
      </c>
      <c r="T60" s="643">
        <v>1455</v>
      </c>
    </row>
    <row r="61" spans="1:20" s="638" customFormat="1" x14ac:dyDescent="0.2">
      <c r="A61" s="639">
        <v>59</v>
      </c>
      <c r="B61" s="639" t="s">
        <v>226</v>
      </c>
      <c r="C61" s="639">
        <v>1695</v>
      </c>
      <c r="D61" s="639">
        <v>1246</v>
      </c>
      <c r="E61" s="639">
        <v>1056</v>
      </c>
      <c r="F61" s="639">
        <v>1618</v>
      </c>
      <c r="G61" s="639">
        <v>1600</v>
      </c>
      <c r="H61" s="639">
        <v>1669</v>
      </c>
      <c r="I61" s="639">
        <v>555697.42000000004</v>
      </c>
      <c r="J61" s="639">
        <v>679079.5</v>
      </c>
      <c r="K61" s="639">
        <v>1653</v>
      </c>
      <c r="L61" s="639">
        <v>1066</v>
      </c>
      <c r="N61" s="643">
        <v>449</v>
      </c>
      <c r="O61" s="643">
        <v>639</v>
      </c>
      <c r="P61" s="643">
        <v>77</v>
      </c>
      <c r="Q61" s="643">
        <v>95</v>
      </c>
      <c r="R61" s="643">
        <v>26</v>
      </c>
      <c r="S61" s="643">
        <v>42</v>
      </c>
      <c r="T61" s="643">
        <v>629</v>
      </c>
    </row>
    <row r="62" spans="1:20" s="638" customFormat="1" x14ac:dyDescent="0.2">
      <c r="A62" s="639">
        <v>60</v>
      </c>
      <c r="B62" s="639"/>
      <c r="C62" s="639" t="s">
        <v>796</v>
      </c>
      <c r="D62" s="639" t="s">
        <v>796</v>
      </c>
      <c r="E62" s="639" t="s">
        <v>796</v>
      </c>
      <c r="F62" s="639" t="s">
        <v>796</v>
      </c>
      <c r="G62" s="639" t="s">
        <v>796</v>
      </c>
      <c r="H62" s="639" t="s">
        <v>796</v>
      </c>
      <c r="I62" s="639" t="s">
        <v>796</v>
      </c>
      <c r="J62" s="639" t="s">
        <v>796</v>
      </c>
      <c r="K62" s="639" t="s">
        <v>796</v>
      </c>
      <c r="L62" s="639" t="s">
        <v>796</v>
      </c>
    </row>
    <row r="63" spans="1:20" s="638" customFormat="1" x14ac:dyDescent="0.2">
      <c r="A63" s="639">
        <v>61</v>
      </c>
      <c r="B63" s="639" t="s">
        <v>520</v>
      </c>
      <c r="C63" s="639">
        <v>49294</v>
      </c>
      <c r="D63" s="639">
        <v>31117</v>
      </c>
      <c r="E63" s="639">
        <v>26616</v>
      </c>
      <c r="F63" s="639">
        <v>45991</v>
      </c>
      <c r="G63" s="639">
        <v>44902</v>
      </c>
      <c r="H63" s="639">
        <v>48430</v>
      </c>
      <c r="I63" s="639">
        <v>15046546.41</v>
      </c>
      <c r="J63" s="639">
        <v>17515879</v>
      </c>
      <c r="K63" s="639">
        <v>47139</v>
      </c>
      <c r="L63" s="639">
        <v>27753</v>
      </c>
      <c r="N63" s="643">
        <v>18177</v>
      </c>
      <c r="O63" s="643">
        <v>22678</v>
      </c>
      <c r="P63" s="643">
        <v>3303</v>
      </c>
      <c r="Q63" s="643">
        <v>4392</v>
      </c>
      <c r="R63" s="643">
        <v>864</v>
      </c>
      <c r="S63" s="643">
        <v>2155</v>
      </c>
      <c r="T63" s="643">
        <v>21541</v>
      </c>
    </row>
    <row r="64" spans="1:20" s="638" customFormat="1" x14ac:dyDescent="0.2">
      <c r="A64" s="639">
        <v>62</v>
      </c>
      <c r="B64" s="639" t="s">
        <v>229</v>
      </c>
      <c r="C64" s="639">
        <v>2848</v>
      </c>
      <c r="D64" s="639">
        <v>1689</v>
      </c>
      <c r="E64" s="639">
        <v>1431</v>
      </c>
      <c r="F64" s="639">
        <v>2640</v>
      </c>
      <c r="G64" s="639">
        <v>2599</v>
      </c>
      <c r="H64" s="639">
        <v>2790</v>
      </c>
      <c r="I64" s="639">
        <v>846929.46</v>
      </c>
      <c r="J64" s="639">
        <v>959054.5</v>
      </c>
      <c r="K64" s="639">
        <v>2739</v>
      </c>
      <c r="L64" s="639">
        <v>1513</v>
      </c>
      <c r="N64" s="643">
        <v>1159</v>
      </c>
      <c r="O64" s="643">
        <v>1417</v>
      </c>
      <c r="P64" s="643">
        <v>208</v>
      </c>
      <c r="Q64" s="643">
        <v>249</v>
      </c>
      <c r="R64" s="643">
        <v>58</v>
      </c>
      <c r="S64" s="643">
        <v>109</v>
      </c>
      <c r="T64" s="643">
        <v>1335</v>
      </c>
    </row>
    <row r="65" spans="1:20" s="638" customFormat="1" x14ac:dyDescent="0.2">
      <c r="A65" s="639">
        <v>63</v>
      </c>
      <c r="B65" s="639" t="s">
        <v>231</v>
      </c>
      <c r="C65" s="639">
        <v>8304</v>
      </c>
      <c r="D65" s="639">
        <v>5227</v>
      </c>
      <c r="E65" s="639">
        <v>4460</v>
      </c>
      <c r="F65" s="639">
        <v>7826</v>
      </c>
      <c r="G65" s="639">
        <v>7675</v>
      </c>
      <c r="H65" s="639">
        <v>8191</v>
      </c>
      <c r="I65" s="639">
        <v>2539836.36</v>
      </c>
      <c r="J65" s="639">
        <v>2913403.5</v>
      </c>
      <c r="K65" s="639">
        <v>8018</v>
      </c>
      <c r="L65" s="639">
        <v>4661</v>
      </c>
      <c r="N65" s="643">
        <v>3077</v>
      </c>
      <c r="O65" s="643">
        <v>3844</v>
      </c>
      <c r="P65" s="643">
        <v>478</v>
      </c>
      <c r="Q65" s="643">
        <v>629</v>
      </c>
      <c r="R65" s="643">
        <v>113</v>
      </c>
      <c r="S65" s="643">
        <v>286</v>
      </c>
      <c r="T65" s="643">
        <v>3643</v>
      </c>
    </row>
    <row r="66" spans="1:20" s="638" customFormat="1" x14ac:dyDescent="0.2">
      <c r="A66" s="639">
        <v>64</v>
      </c>
      <c r="B66" s="639" t="s">
        <v>233</v>
      </c>
      <c r="C66" s="639">
        <v>3347</v>
      </c>
      <c r="D66" s="639">
        <v>2065</v>
      </c>
      <c r="E66" s="639">
        <v>1736</v>
      </c>
      <c r="F66" s="639">
        <v>3052</v>
      </c>
      <c r="G66" s="639">
        <v>2963</v>
      </c>
      <c r="H66" s="639">
        <v>3250</v>
      </c>
      <c r="I66" s="639">
        <v>994149.13</v>
      </c>
      <c r="J66" s="639">
        <v>1164525</v>
      </c>
      <c r="K66" s="639">
        <v>3127</v>
      </c>
      <c r="L66" s="639">
        <v>1784</v>
      </c>
      <c r="N66" s="643">
        <v>1282</v>
      </c>
      <c r="O66" s="643">
        <v>1611</v>
      </c>
      <c r="P66" s="643">
        <v>295</v>
      </c>
      <c r="Q66" s="643">
        <v>384</v>
      </c>
      <c r="R66" s="643">
        <v>97</v>
      </c>
      <c r="S66" s="643">
        <v>220</v>
      </c>
      <c r="T66" s="643">
        <v>1563</v>
      </c>
    </row>
    <row r="67" spans="1:20" s="638" customFormat="1" x14ac:dyDescent="0.2">
      <c r="A67" s="639">
        <v>65</v>
      </c>
      <c r="B67" s="639" t="s">
        <v>235</v>
      </c>
      <c r="C67" s="639">
        <v>7243</v>
      </c>
      <c r="D67" s="639">
        <v>4799</v>
      </c>
      <c r="E67" s="639">
        <v>4095</v>
      </c>
      <c r="F67" s="639">
        <v>6763</v>
      </c>
      <c r="G67" s="639">
        <v>6653</v>
      </c>
      <c r="H67" s="639">
        <v>7114</v>
      </c>
      <c r="I67" s="639">
        <v>2258781.4</v>
      </c>
      <c r="J67" s="639">
        <v>2635780.5</v>
      </c>
      <c r="K67" s="639">
        <v>6958</v>
      </c>
      <c r="L67" s="639">
        <v>4224</v>
      </c>
      <c r="N67" s="643">
        <v>2444</v>
      </c>
      <c r="O67" s="643">
        <v>3148</v>
      </c>
      <c r="P67" s="643">
        <v>480</v>
      </c>
      <c r="Q67" s="643">
        <v>590</v>
      </c>
      <c r="R67" s="643">
        <v>129</v>
      </c>
      <c r="S67" s="643">
        <v>285</v>
      </c>
      <c r="T67" s="643">
        <v>3019</v>
      </c>
    </row>
    <row r="68" spans="1:20" s="638" customFormat="1" x14ac:dyDescent="0.2">
      <c r="A68" s="639">
        <v>66</v>
      </c>
      <c r="B68" s="639" t="s">
        <v>237</v>
      </c>
      <c r="C68" s="639">
        <v>8236</v>
      </c>
      <c r="D68" s="639">
        <v>5341</v>
      </c>
      <c r="E68" s="639">
        <v>4512</v>
      </c>
      <c r="F68" s="639">
        <v>7712</v>
      </c>
      <c r="G68" s="639">
        <v>7456</v>
      </c>
      <c r="H68" s="639">
        <v>8080</v>
      </c>
      <c r="I68" s="639">
        <v>2564387.52</v>
      </c>
      <c r="J68" s="639">
        <v>3021704</v>
      </c>
      <c r="K68" s="639">
        <v>7822</v>
      </c>
      <c r="L68" s="639">
        <v>4688</v>
      </c>
      <c r="N68" s="643">
        <v>2895</v>
      </c>
      <c r="O68" s="643">
        <v>3724</v>
      </c>
      <c r="P68" s="643">
        <v>524</v>
      </c>
      <c r="Q68" s="643">
        <v>780</v>
      </c>
      <c r="R68" s="643">
        <v>156</v>
      </c>
      <c r="S68" s="643">
        <v>414</v>
      </c>
      <c r="T68" s="643">
        <v>3548</v>
      </c>
    </row>
    <row r="69" spans="1:20" s="638" customFormat="1" x14ac:dyDescent="0.2">
      <c r="A69" s="639">
        <v>67</v>
      </c>
      <c r="B69" s="639" t="s">
        <v>239</v>
      </c>
      <c r="C69" s="639">
        <v>7780</v>
      </c>
      <c r="D69" s="639">
        <v>4769</v>
      </c>
      <c r="E69" s="639">
        <v>4032</v>
      </c>
      <c r="F69" s="639">
        <v>7322</v>
      </c>
      <c r="G69" s="639">
        <v>7171</v>
      </c>
      <c r="H69" s="639">
        <v>7649</v>
      </c>
      <c r="I69" s="639">
        <v>2364378.16</v>
      </c>
      <c r="J69" s="639">
        <v>2761832</v>
      </c>
      <c r="K69" s="639">
        <v>7512</v>
      </c>
      <c r="L69" s="639">
        <v>4215</v>
      </c>
      <c r="N69" s="643">
        <v>3011</v>
      </c>
      <c r="O69" s="643">
        <v>3748</v>
      </c>
      <c r="P69" s="643">
        <v>458</v>
      </c>
      <c r="Q69" s="643">
        <v>609</v>
      </c>
      <c r="R69" s="643">
        <v>131</v>
      </c>
      <c r="S69" s="643">
        <v>268</v>
      </c>
      <c r="T69" s="643">
        <v>3565</v>
      </c>
    </row>
    <row r="70" spans="1:20" s="638" customFormat="1" x14ac:dyDescent="0.2">
      <c r="A70" s="639">
        <v>68</v>
      </c>
      <c r="B70" s="639" t="s">
        <v>241</v>
      </c>
      <c r="C70" s="639">
        <v>2689</v>
      </c>
      <c r="D70" s="639">
        <v>1369</v>
      </c>
      <c r="E70" s="639">
        <v>1198</v>
      </c>
      <c r="F70" s="639">
        <v>2328</v>
      </c>
      <c r="G70" s="639">
        <v>2262</v>
      </c>
      <c r="H70" s="639">
        <v>2606</v>
      </c>
      <c r="I70" s="639">
        <v>728988.66</v>
      </c>
      <c r="J70" s="639">
        <v>840112.5</v>
      </c>
      <c r="K70" s="639">
        <v>2470</v>
      </c>
      <c r="L70" s="639">
        <v>1299</v>
      </c>
      <c r="N70" s="643">
        <v>1320</v>
      </c>
      <c r="O70" s="643">
        <v>1491</v>
      </c>
      <c r="P70" s="643">
        <v>361</v>
      </c>
      <c r="Q70" s="643">
        <v>427</v>
      </c>
      <c r="R70" s="643">
        <v>83</v>
      </c>
      <c r="S70" s="643">
        <v>219</v>
      </c>
      <c r="T70" s="643">
        <v>1390</v>
      </c>
    </row>
    <row r="71" spans="1:20" s="638" customFormat="1" x14ac:dyDescent="0.2">
      <c r="A71" s="639">
        <v>69</v>
      </c>
      <c r="B71" s="639" t="s">
        <v>243</v>
      </c>
      <c r="C71" s="639">
        <v>8383</v>
      </c>
      <c r="D71" s="639">
        <v>5544</v>
      </c>
      <c r="E71" s="639">
        <v>4861</v>
      </c>
      <c r="F71" s="639">
        <v>7909</v>
      </c>
      <c r="G71" s="639">
        <v>7689</v>
      </c>
      <c r="H71" s="639">
        <v>8286</v>
      </c>
      <c r="I71" s="639">
        <v>2601679.7200000002</v>
      </c>
      <c r="J71" s="639">
        <v>3055643</v>
      </c>
      <c r="K71" s="639">
        <v>8036</v>
      </c>
      <c r="L71" s="639">
        <v>5064</v>
      </c>
      <c r="N71" s="643">
        <v>2839</v>
      </c>
      <c r="O71" s="643">
        <v>3522</v>
      </c>
      <c r="P71" s="643">
        <v>474</v>
      </c>
      <c r="Q71" s="643">
        <v>694</v>
      </c>
      <c r="R71" s="643">
        <v>97</v>
      </c>
      <c r="S71" s="643">
        <v>347</v>
      </c>
      <c r="T71" s="643">
        <v>3319</v>
      </c>
    </row>
    <row r="72" spans="1:20" s="638" customFormat="1" x14ac:dyDescent="0.2">
      <c r="A72" s="639">
        <v>70</v>
      </c>
      <c r="B72" s="639" t="s">
        <v>245</v>
      </c>
      <c r="C72" s="639">
        <v>464</v>
      </c>
      <c r="D72" s="639">
        <v>314</v>
      </c>
      <c r="E72" s="639">
        <v>291</v>
      </c>
      <c r="F72" s="639">
        <v>439</v>
      </c>
      <c r="G72" s="639">
        <v>434</v>
      </c>
      <c r="H72" s="639">
        <v>464</v>
      </c>
      <c r="I72" s="639">
        <v>147416</v>
      </c>
      <c r="J72" s="639">
        <v>163824</v>
      </c>
      <c r="K72" s="639">
        <v>457</v>
      </c>
      <c r="L72" s="639">
        <v>305</v>
      </c>
      <c r="N72" s="643">
        <v>150</v>
      </c>
      <c r="O72" s="643">
        <v>173</v>
      </c>
      <c r="P72" s="643">
        <v>25</v>
      </c>
      <c r="Q72" s="643">
        <v>30</v>
      </c>
      <c r="R72" s="643">
        <v>0</v>
      </c>
      <c r="S72" s="643">
        <v>7</v>
      </c>
      <c r="T72" s="643">
        <v>159</v>
      </c>
    </row>
    <row r="73" spans="1:20" s="638" customFormat="1" x14ac:dyDescent="0.2">
      <c r="A73" s="639">
        <v>71</v>
      </c>
      <c r="B73" s="639"/>
      <c r="C73" s="639" t="s">
        <v>796</v>
      </c>
      <c r="D73" s="639" t="s">
        <v>796</v>
      </c>
      <c r="E73" s="639" t="s">
        <v>796</v>
      </c>
      <c r="F73" s="639" t="s">
        <v>796</v>
      </c>
      <c r="G73" s="639" t="s">
        <v>796</v>
      </c>
      <c r="H73" s="639" t="s">
        <v>796</v>
      </c>
      <c r="I73" s="639" t="s">
        <v>796</v>
      </c>
      <c r="J73" s="639" t="s">
        <v>796</v>
      </c>
      <c r="K73" s="639" t="s">
        <v>796</v>
      </c>
      <c r="L73" s="639" t="s">
        <v>796</v>
      </c>
    </row>
    <row r="74" spans="1:20" s="638" customFormat="1" x14ac:dyDescent="0.2">
      <c r="A74" s="639">
        <v>72</v>
      </c>
      <c r="B74" s="639" t="s">
        <v>521</v>
      </c>
      <c r="C74" s="639">
        <v>62323</v>
      </c>
      <c r="D74" s="639">
        <v>40032</v>
      </c>
      <c r="E74" s="639">
        <v>34251</v>
      </c>
      <c r="F74" s="639">
        <v>58083</v>
      </c>
      <c r="G74" s="639">
        <v>56299</v>
      </c>
      <c r="H74" s="639">
        <v>61197</v>
      </c>
      <c r="I74" s="639">
        <v>19102139.329999998</v>
      </c>
      <c r="J74" s="639">
        <v>22395642</v>
      </c>
      <c r="K74" s="639">
        <v>59530</v>
      </c>
      <c r="L74" s="639">
        <v>35629</v>
      </c>
      <c r="N74" s="643">
        <v>22291</v>
      </c>
      <c r="O74" s="643">
        <v>28072</v>
      </c>
      <c r="P74" s="643">
        <v>4240</v>
      </c>
      <c r="Q74" s="643">
        <v>6024</v>
      </c>
      <c r="R74" s="643">
        <v>1126</v>
      </c>
      <c r="S74" s="643">
        <v>2793</v>
      </c>
      <c r="T74" s="643">
        <v>26694</v>
      </c>
    </row>
    <row r="75" spans="1:20" s="638" customFormat="1" x14ac:dyDescent="0.2">
      <c r="A75" s="639">
        <v>73</v>
      </c>
      <c r="B75" s="639" t="s">
        <v>248</v>
      </c>
      <c r="C75" s="639">
        <v>12137</v>
      </c>
      <c r="D75" s="639">
        <v>7819</v>
      </c>
      <c r="E75" s="639">
        <v>6788</v>
      </c>
      <c r="F75" s="639">
        <v>11350</v>
      </c>
      <c r="G75" s="639">
        <v>11011</v>
      </c>
      <c r="H75" s="639">
        <v>11877</v>
      </c>
      <c r="I75" s="639">
        <v>3743869.56</v>
      </c>
      <c r="J75" s="639">
        <v>4410783.5</v>
      </c>
      <c r="K75" s="639">
        <v>11588</v>
      </c>
      <c r="L75" s="639">
        <v>7061</v>
      </c>
      <c r="N75" s="643">
        <v>4318</v>
      </c>
      <c r="O75" s="643">
        <v>5349</v>
      </c>
      <c r="P75" s="643">
        <v>787</v>
      </c>
      <c r="Q75" s="643">
        <v>1126</v>
      </c>
      <c r="R75" s="643">
        <v>260</v>
      </c>
      <c r="S75" s="643">
        <v>549</v>
      </c>
      <c r="T75" s="643">
        <v>5076</v>
      </c>
    </row>
    <row r="76" spans="1:20" s="638" customFormat="1" x14ac:dyDescent="0.2">
      <c r="A76" s="639">
        <v>74</v>
      </c>
      <c r="B76" s="639" t="s">
        <v>250</v>
      </c>
      <c r="C76" s="639">
        <v>3436</v>
      </c>
      <c r="D76" s="639">
        <v>2110</v>
      </c>
      <c r="E76" s="639">
        <v>1798</v>
      </c>
      <c r="F76" s="639">
        <v>3213</v>
      </c>
      <c r="G76" s="639">
        <v>3122</v>
      </c>
      <c r="H76" s="639">
        <v>3373</v>
      </c>
      <c r="I76" s="639">
        <v>1034351.13</v>
      </c>
      <c r="J76" s="639">
        <v>1196436</v>
      </c>
      <c r="K76" s="639">
        <v>3280</v>
      </c>
      <c r="L76" s="639">
        <v>1885</v>
      </c>
      <c r="N76" s="643">
        <v>1326</v>
      </c>
      <c r="O76" s="643">
        <v>1638</v>
      </c>
      <c r="P76" s="643">
        <v>223</v>
      </c>
      <c r="Q76" s="643">
        <v>314</v>
      </c>
      <c r="R76" s="643">
        <v>63</v>
      </c>
      <c r="S76" s="643">
        <v>156</v>
      </c>
      <c r="T76" s="643">
        <v>1551</v>
      </c>
    </row>
    <row r="77" spans="1:20" s="638" customFormat="1" x14ac:dyDescent="0.2">
      <c r="A77" s="639">
        <v>75</v>
      </c>
      <c r="B77" s="639" t="s">
        <v>252</v>
      </c>
      <c r="C77" s="639">
        <v>3736</v>
      </c>
      <c r="D77" s="639">
        <v>2338</v>
      </c>
      <c r="E77" s="639">
        <v>1993</v>
      </c>
      <c r="F77" s="639">
        <v>3522</v>
      </c>
      <c r="G77" s="639">
        <v>3426</v>
      </c>
      <c r="H77" s="639">
        <v>3704</v>
      </c>
      <c r="I77" s="639">
        <v>1142024.68</v>
      </c>
      <c r="J77" s="639">
        <v>1307349</v>
      </c>
      <c r="K77" s="639">
        <v>3627</v>
      </c>
      <c r="L77" s="639">
        <v>2099</v>
      </c>
      <c r="N77" s="643">
        <v>1398</v>
      </c>
      <c r="O77" s="643">
        <v>1743</v>
      </c>
      <c r="P77" s="643">
        <v>214</v>
      </c>
      <c r="Q77" s="643">
        <v>310</v>
      </c>
      <c r="R77" s="643">
        <v>32</v>
      </c>
      <c r="S77" s="643">
        <v>109</v>
      </c>
      <c r="T77" s="643">
        <v>1637</v>
      </c>
    </row>
    <row r="78" spans="1:20" s="638" customFormat="1" x14ac:dyDescent="0.2">
      <c r="A78" s="639">
        <v>76</v>
      </c>
      <c r="B78" s="639" t="s">
        <v>460</v>
      </c>
      <c r="C78" s="639">
        <v>1829</v>
      </c>
      <c r="D78" s="639">
        <v>1226</v>
      </c>
      <c r="E78" s="639">
        <v>1074</v>
      </c>
      <c r="F78" s="639">
        <v>1729</v>
      </c>
      <c r="G78" s="639">
        <v>1700</v>
      </c>
      <c r="H78" s="639">
        <v>1800</v>
      </c>
      <c r="I78" s="639">
        <v>577241.28</v>
      </c>
      <c r="J78" s="639">
        <v>674228</v>
      </c>
      <c r="K78" s="639">
        <v>1765</v>
      </c>
      <c r="L78" s="639">
        <v>1111</v>
      </c>
      <c r="N78" s="643">
        <v>603</v>
      </c>
      <c r="O78" s="643">
        <v>755</v>
      </c>
      <c r="P78" s="643">
        <v>100</v>
      </c>
      <c r="Q78" s="643">
        <v>129</v>
      </c>
      <c r="R78" s="643">
        <v>29</v>
      </c>
      <c r="S78" s="643">
        <v>64</v>
      </c>
      <c r="T78" s="643">
        <v>718</v>
      </c>
    </row>
    <row r="79" spans="1:20" s="638" customFormat="1" x14ac:dyDescent="0.2">
      <c r="A79" s="639">
        <v>77</v>
      </c>
      <c r="B79" s="639" t="s">
        <v>255</v>
      </c>
      <c r="C79" s="639">
        <v>3572</v>
      </c>
      <c r="D79" s="639">
        <v>2119</v>
      </c>
      <c r="E79" s="639">
        <v>1812</v>
      </c>
      <c r="F79" s="639">
        <v>3281</v>
      </c>
      <c r="G79" s="639">
        <v>3167</v>
      </c>
      <c r="H79" s="639">
        <v>3499</v>
      </c>
      <c r="I79" s="639">
        <v>1028925.5</v>
      </c>
      <c r="J79" s="639">
        <v>1191068.5</v>
      </c>
      <c r="K79" s="639">
        <v>3431</v>
      </c>
      <c r="L79" s="639">
        <v>1923</v>
      </c>
      <c r="N79" s="643">
        <v>1453</v>
      </c>
      <c r="O79" s="643">
        <v>1760</v>
      </c>
      <c r="P79" s="643">
        <v>291</v>
      </c>
      <c r="Q79" s="643">
        <v>405</v>
      </c>
      <c r="R79" s="643">
        <v>73</v>
      </c>
      <c r="S79" s="643">
        <v>141</v>
      </c>
      <c r="T79" s="643">
        <v>1649</v>
      </c>
    </row>
    <row r="80" spans="1:20" s="638" customFormat="1" x14ac:dyDescent="0.2">
      <c r="A80" s="639">
        <v>78</v>
      </c>
      <c r="B80" s="639" t="s">
        <v>257</v>
      </c>
      <c r="C80" s="639">
        <v>3089</v>
      </c>
      <c r="D80" s="639">
        <v>2050</v>
      </c>
      <c r="E80" s="639">
        <v>1734</v>
      </c>
      <c r="F80" s="639">
        <v>2962</v>
      </c>
      <c r="G80" s="639">
        <v>2865</v>
      </c>
      <c r="H80" s="639">
        <v>3066</v>
      </c>
      <c r="I80" s="639">
        <v>967100.72</v>
      </c>
      <c r="J80" s="639">
        <v>1124364.5</v>
      </c>
      <c r="K80" s="639">
        <v>2979</v>
      </c>
      <c r="L80" s="639">
        <v>1787</v>
      </c>
      <c r="N80" s="643">
        <v>1039</v>
      </c>
      <c r="O80" s="643">
        <v>1355</v>
      </c>
      <c r="P80" s="643">
        <v>127</v>
      </c>
      <c r="Q80" s="643">
        <v>224</v>
      </c>
      <c r="R80" s="643">
        <v>23</v>
      </c>
      <c r="S80" s="643">
        <v>110</v>
      </c>
      <c r="T80" s="643">
        <v>1302</v>
      </c>
    </row>
    <row r="81" spans="1:20" s="638" customFormat="1" x14ac:dyDescent="0.2">
      <c r="A81" s="639">
        <v>79</v>
      </c>
      <c r="B81" s="639" t="s">
        <v>259</v>
      </c>
      <c r="C81" s="639">
        <v>2985</v>
      </c>
      <c r="D81" s="639">
        <v>2051</v>
      </c>
      <c r="E81" s="639">
        <v>1816</v>
      </c>
      <c r="F81" s="639">
        <v>2724</v>
      </c>
      <c r="G81" s="639">
        <v>2610</v>
      </c>
      <c r="H81" s="639">
        <v>2950</v>
      </c>
      <c r="I81" s="639">
        <v>941426.16</v>
      </c>
      <c r="J81" s="639">
        <v>1142239.5</v>
      </c>
      <c r="K81" s="639">
        <v>2821</v>
      </c>
      <c r="L81" s="639">
        <v>1871</v>
      </c>
      <c r="N81" s="643">
        <v>934</v>
      </c>
      <c r="O81" s="643">
        <v>1169</v>
      </c>
      <c r="P81" s="643">
        <v>261</v>
      </c>
      <c r="Q81" s="643">
        <v>375</v>
      </c>
      <c r="R81" s="643">
        <v>35</v>
      </c>
      <c r="S81" s="643">
        <v>164</v>
      </c>
      <c r="T81" s="643">
        <v>1114</v>
      </c>
    </row>
    <row r="82" spans="1:20" s="638" customFormat="1" x14ac:dyDescent="0.2">
      <c r="A82" s="639">
        <v>80</v>
      </c>
      <c r="B82" s="639" t="s">
        <v>261</v>
      </c>
      <c r="C82" s="639">
        <v>9314</v>
      </c>
      <c r="D82" s="639">
        <v>6021</v>
      </c>
      <c r="E82" s="639">
        <v>5115</v>
      </c>
      <c r="F82" s="639">
        <v>8761</v>
      </c>
      <c r="G82" s="639">
        <v>8585</v>
      </c>
      <c r="H82" s="639">
        <v>9122</v>
      </c>
      <c r="I82" s="639">
        <v>2871158.92</v>
      </c>
      <c r="J82" s="639">
        <v>3413125.5</v>
      </c>
      <c r="K82" s="639">
        <v>8949</v>
      </c>
      <c r="L82" s="639">
        <v>5292</v>
      </c>
      <c r="N82" s="643">
        <v>3293</v>
      </c>
      <c r="O82" s="643">
        <v>4199</v>
      </c>
      <c r="P82" s="643">
        <v>553</v>
      </c>
      <c r="Q82" s="643">
        <v>729</v>
      </c>
      <c r="R82" s="643">
        <v>192</v>
      </c>
      <c r="S82" s="643">
        <v>365</v>
      </c>
      <c r="T82" s="643">
        <v>4022</v>
      </c>
    </row>
    <row r="83" spans="1:20" s="638" customFormat="1" x14ac:dyDescent="0.2">
      <c r="A83" s="639">
        <v>81</v>
      </c>
      <c r="B83" s="639" t="s">
        <v>263</v>
      </c>
      <c r="C83" s="639">
        <v>2437</v>
      </c>
      <c r="D83" s="639">
        <v>1390</v>
      </c>
      <c r="E83" s="639">
        <v>1219</v>
      </c>
      <c r="F83" s="639">
        <v>2210</v>
      </c>
      <c r="G83" s="639">
        <v>2144</v>
      </c>
      <c r="H83" s="639">
        <v>2379</v>
      </c>
      <c r="I83" s="639">
        <v>692043.5</v>
      </c>
      <c r="J83" s="639">
        <v>771914.5</v>
      </c>
      <c r="K83" s="639">
        <v>2355</v>
      </c>
      <c r="L83" s="639">
        <v>1282</v>
      </c>
      <c r="N83" s="643">
        <v>1047</v>
      </c>
      <c r="O83" s="643">
        <v>1218</v>
      </c>
      <c r="P83" s="643">
        <v>227</v>
      </c>
      <c r="Q83" s="643">
        <v>293</v>
      </c>
      <c r="R83" s="643">
        <v>58</v>
      </c>
      <c r="S83" s="643">
        <v>82</v>
      </c>
      <c r="T83" s="643">
        <v>1155</v>
      </c>
    </row>
    <row r="84" spans="1:20" s="638" customFormat="1" x14ac:dyDescent="0.2">
      <c r="A84" s="639">
        <v>82</v>
      </c>
      <c r="B84" s="639" t="s">
        <v>265</v>
      </c>
      <c r="C84" s="639">
        <v>2057</v>
      </c>
      <c r="D84" s="639">
        <v>1238</v>
      </c>
      <c r="E84" s="639">
        <v>1063</v>
      </c>
      <c r="F84" s="639">
        <v>1842</v>
      </c>
      <c r="G84" s="639">
        <v>1805</v>
      </c>
      <c r="H84" s="639">
        <v>2034</v>
      </c>
      <c r="I84" s="639">
        <v>612798.81999999995</v>
      </c>
      <c r="J84" s="639">
        <v>720045.5</v>
      </c>
      <c r="K84" s="639">
        <v>1994</v>
      </c>
      <c r="L84" s="639">
        <v>1107</v>
      </c>
      <c r="N84" s="643">
        <v>819</v>
      </c>
      <c r="O84" s="643">
        <v>994</v>
      </c>
      <c r="P84" s="643">
        <v>215</v>
      </c>
      <c r="Q84" s="643">
        <v>252</v>
      </c>
      <c r="R84" s="643">
        <v>23</v>
      </c>
      <c r="S84" s="643">
        <v>63</v>
      </c>
      <c r="T84" s="643">
        <v>950</v>
      </c>
    </row>
    <row r="85" spans="1:20" s="638" customFormat="1" x14ac:dyDescent="0.2">
      <c r="A85" s="639">
        <v>83</v>
      </c>
      <c r="B85" s="639" t="s">
        <v>267</v>
      </c>
      <c r="C85" s="639">
        <v>3397</v>
      </c>
      <c r="D85" s="639">
        <v>2011</v>
      </c>
      <c r="E85" s="639">
        <v>1659</v>
      </c>
      <c r="F85" s="639">
        <v>3099</v>
      </c>
      <c r="G85" s="639">
        <v>2978</v>
      </c>
      <c r="H85" s="639">
        <v>3336</v>
      </c>
      <c r="I85" s="639">
        <v>998220.84</v>
      </c>
      <c r="J85" s="639">
        <v>1157899.5</v>
      </c>
      <c r="K85" s="639">
        <v>3242</v>
      </c>
      <c r="L85" s="639">
        <v>1733</v>
      </c>
      <c r="N85" s="643">
        <v>1386</v>
      </c>
      <c r="O85" s="643">
        <v>1738</v>
      </c>
      <c r="P85" s="643">
        <v>298</v>
      </c>
      <c r="Q85" s="643">
        <v>419</v>
      </c>
      <c r="R85" s="643">
        <v>61</v>
      </c>
      <c r="S85" s="643">
        <v>155</v>
      </c>
      <c r="T85" s="643">
        <v>1664</v>
      </c>
    </row>
    <row r="86" spans="1:20" s="638" customFormat="1" x14ac:dyDescent="0.2">
      <c r="A86" s="639">
        <v>84</v>
      </c>
      <c r="B86" s="639" t="s">
        <v>269</v>
      </c>
      <c r="C86" s="639">
        <v>5847</v>
      </c>
      <c r="D86" s="639">
        <v>4151</v>
      </c>
      <c r="E86" s="639">
        <v>3532</v>
      </c>
      <c r="F86" s="639">
        <v>5604</v>
      </c>
      <c r="G86" s="639">
        <v>5389</v>
      </c>
      <c r="H86" s="639">
        <v>5767</v>
      </c>
      <c r="I86" s="639">
        <v>1910627.8</v>
      </c>
      <c r="J86" s="639">
        <v>2292503.5</v>
      </c>
      <c r="K86" s="639">
        <v>5535</v>
      </c>
      <c r="L86" s="639">
        <v>3637</v>
      </c>
      <c r="N86" s="643">
        <v>1696</v>
      </c>
      <c r="O86" s="643">
        <v>2315</v>
      </c>
      <c r="P86" s="643">
        <v>243</v>
      </c>
      <c r="Q86" s="643">
        <v>458</v>
      </c>
      <c r="R86" s="643">
        <v>80</v>
      </c>
      <c r="S86" s="643">
        <v>312</v>
      </c>
      <c r="T86" s="643">
        <v>2210</v>
      </c>
    </row>
    <row r="87" spans="1:20" s="638" customFormat="1" x14ac:dyDescent="0.2">
      <c r="A87" s="639">
        <v>85</v>
      </c>
      <c r="B87" s="639" t="s">
        <v>271</v>
      </c>
      <c r="C87" s="639">
        <v>2601</v>
      </c>
      <c r="D87" s="639">
        <v>1512</v>
      </c>
      <c r="E87" s="639">
        <v>1207</v>
      </c>
      <c r="F87" s="639">
        <v>2292</v>
      </c>
      <c r="G87" s="639">
        <v>2080</v>
      </c>
      <c r="H87" s="639">
        <v>2505</v>
      </c>
      <c r="I87" s="639">
        <v>742170.42</v>
      </c>
      <c r="J87" s="639">
        <v>841891</v>
      </c>
      <c r="K87" s="639">
        <v>2264</v>
      </c>
      <c r="L87" s="639">
        <v>1276</v>
      </c>
      <c r="N87" s="643">
        <v>1089</v>
      </c>
      <c r="O87" s="643">
        <v>1394</v>
      </c>
      <c r="P87" s="643">
        <v>309</v>
      </c>
      <c r="Q87" s="643">
        <v>521</v>
      </c>
      <c r="R87" s="643">
        <v>96</v>
      </c>
      <c r="S87" s="643">
        <v>337</v>
      </c>
      <c r="T87" s="643">
        <v>1325</v>
      </c>
    </row>
    <row r="88" spans="1:20" s="638" customFormat="1" x14ac:dyDescent="0.2">
      <c r="A88" s="639">
        <v>86</v>
      </c>
      <c r="B88" s="639" t="s">
        <v>273</v>
      </c>
      <c r="C88" s="639">
        <v>5886</v>
      </c>
      <c r="D88" s="639">
        <v>3996</v>
      </c>
      <c r="E88" s="639">
        <v>3441</v>
      </c>
      <c r="F88" s="639">
        <v>5494</v>
      </c>
      <c r="G88" s="639">
        <v>5417</v>
      </c>
      <c r="H88" s="639">
        <v>5785</v>
      </c>
      <c r="I88" s="639">
        <v>1840180</v>
      </c>
      <c r="J88" s="639">
        <v>2151793.5</v>
      </c>
      <c r="K88" s="639">
        <v>5700</v>
      </c>
      <c r="L88" s="639">
        <v>3565</v>
      </c>
      <c r="N88" s="643">
        <v>1890</v>
      </c>
      <c r="O88" s="643">
        <v>2445</v>
      </c>
      <c r="P88" s="643">
        <v>392</v>
      </c>
      <c r="Q88" s="643">
        <v>469</v>
      </c>
      <c r="R88" s="643">
        <v>101</v>
      </c>
      <c r="S88" s="643">
        <v>186</v>
      </c>
      <c r="T88" s="643">
        <v>2321</v>
      </c>
    </row>
    <row r="89" spans="1:20" s="638" customFormat="1" x14ac:dyDescent="0.2">
      <c r="A89" s="639">
        <v>87</v>
      </c>
      <c r="B89" s="639"/>
      <c r="C89" s="639" t="s">
        <v>796</v>
      </c>
      <c r="D89" s="639" t="s">
        <v>796</v>
      </c>
      <c r="E89" s="639" t="s">
        <v>796</v>
      </c>
      <c r="F89" s="639" t="s">
        <v>796</v>
      </c>
      <c r="G89" s="639" t="s">
        <v>796</v>
      </c>
      <c r="H89" s="639" t="s">
        <v>796</v>
      </c>
      <c r="I89" s="639" t="s">
        <v>796</v>
      </c>
      <c r="J89" s="639" t="s">
        <v>796</v>
      </c>
      <c r="K89" s="639" t="s">
        <v>796</v>
      </c>
      <c r="L89" s="639" t="s">
        <v>796</v>
      </c>
    </row>
    <row r="90" spans="1:20" s="638" customFormat="1" x14ac:dyDescent="0.2">
      <c r="A90" s="639">
        <v>88</v>
      </c>
      <c r="B90" s="639" t="s">
        <v>522</v>
      </c>
      <c r="C90" s="639">
        <v>63698</v>
      </c>
      <c r="D90" s="639">
        <v>41745</v>
      </c>
      <c r="E90" s="639">
        <v>36437</v>
      </c>
      <c r="F90" s="639">
        <v>59722</v>
      </c>
      <c r="G90" s="639">
        <v>58603</v>
      </c>
      <c r="H90" s="639">
        <v>62622</v>
      </c>
      <c r="I90" s="639">
        <v>19851236.460000001</v>
      </c>
      <c r="J90" s="639">
        <v>23405245</v>
      </c>
      <c r="K90" s="639">
        <v>61474</v>
      </c>
      <c r="L90" s="639">
        <v>38014</v>
      </c>
      <c r="N90" s="643">
        <v>21953</v>
      </c>
      <c r="O90" s="643">
        <v>27261</v>
      </c>
      <c r="P90" s="643">
        <v>3976</v>
      </c>
      <c r="Q90" s="643">
        <v>5095</v>
      </c>
      <c r="R90" s="643">
        <v>1076</v>
      </c>
      <c r="S90" s="643">
        <v>2224</v>
      </c>
      <c r="T90" s="643">
        <v>25684</v>
      </c>
    </row>
    <row r="91" spans="1:20" s="638" customFormat="1" x14ac:dyDescent="0.2">
      <c r="A91" s="639">
        <v>89</v>
      </c>
      <c r="B91" s="639" t="s">
        <v>276</v>
      </c>
      <c r="C91" s="639">
        <v>1878</v>
      </c>
      <c r="D91" s="639">
        <v>1163</v>
      </c>
      <c r="E91" s="639">
        <v>977</v>
      </c>
      <c r="F91" s="639">
        <v>1742</v>
      </c>
      <c r="G91" s="639">
        <v>1723</v>
      </c>
      <c r="H91" s="639">
        <v>1854</v>
      </c>
      <c r="I91" s="639">
        <v>569883.88</v>
      </c>
      <c r="J91" s="639">
        <v>676498</v>
      </c>
      <c r="K91" s="639">
        <v>1829</v>
      </c>
      <c r="L91" s="639">
        <v>1004</v>
      </c>
      <c r="N91" s="643">
        <v>715</v>
      </c>
      <c r="O91" s="643">
        <v>901</v>
      </c>
      <c r="P91" s="643">
        <v>136</v>
      </c>
      <c r="Q91" s="643">
        <v>155</v>
      </c>
      <c r="R91" s="643">
        <v>24</v>
      </c>
      <c r="S91" s="643">
        <v>49</v>
      </c>
      <c r="T91" s="643">
        <v>874</v>
      </c>
    </row>
    <row r="92" spans="1:20" s="638" customFormat="1" x14ac:dyDescent="0.2">
      <c r="A92" s="639">
        <v>90</v>
      </c>
      <c r="B92" s="639" t="s">
        <v>278</v>
      </c>
      <c r="C92" s="639">
        <v>5901</v>
      </c>
      <c r="D92" s="639">
        <v>3798</v>
      </c>
      <c r="E92" s="639">
        <v>3301</v>
      </c>
      <c r="F92" s="639">
        <v>5432</v>
      </c>
      <c r="G92" s="639">
        <v>5342</v>
      </c>
      <c r="H92" s="639">
        <v>5790</v>
      </c>
      <c r="I92" s="639">
        <v>1814474.82</v>
      </c>
      <c r="J92" s="639">
        <v>2119132.5</v>
      </c>
      <c r="K92" s="639">
        <v>5671</v>
      </c>
      <c r="L92" s="639">
        <v>3459</v>
      </c>
      <c r="N92" s="643">
        <v>2103</v>
      </c>
      <c r="O92" s="643">
        <v>2600</v>
      </c>
      <c r="P92" s="643">
        <v>469</v>
      </c>
      <c r="Q92" s="643">
        <v>559</v>
      </c>
      <c r="R92" s="643">
        <v>111</v>
      </c>
      <c r="S92" s="643">
        <v>230</v>
      </c>
      <c r="T92" s="643">
        <v>2442</v>
      </c>
    </row>
    <row r="93" spans="1:20" s="638" customFormat="1" x14ac:dyDescent="0.2">
      <c r="A93" s="639">
        <v>91</v>
      </c>
      <c r="B93" s="639" t="s">
        <v>280</v>
      </c>
      <c r="C93" s="639">
        <v>2707</v>
      </c>
      <c r="D93" s="639">
        <v>1795</v>
      </c>
      <c r="E93" s="639">
        <v>1545</v>
      </c>
      <c r="F93" s="639">
        <v>2525</v>
      </c>
      <c r="G93" s="639">
        <v>2478</v>
      </c>
      <c r="H93" s="639">
        <v>2661</v>
      </c>
      <c r="I93" s="639">
        <v>841082.54</v>
      </c>
      <c r="J93" s="639">
        <v>996813.5</v>
      </c>
      <c r="K93" s="639">
        <v>2613</v>
      </c>
      <c r="L93" s="639">
        <v>1605</v>
      </c>
      <c r="N93" s="643">
        <v>912</v>
      </c>
      <c r="O93" s="643">
        <v>1162</v>
      </c>
      <c r="P93" s="643">
        <v>182</v>
      </c>
      <c r="Q93" s="643">
        <v>229</v>
      </c>
      <c r="R93" s="643">
        <v>46</v>
      </c>
      <c r="S93" s="643">
        <v>94</v>
      </c>
      <c r="T93" s="643">
        <v>1102</v>
      </c>
    </row>
    <row r="94" spans="1:20" s="638" customFormat="1" x14ac:dyDescent="0.2">
      <c r="A94" s="639">
        <v>92</v>
      </c>
      <c r="B94" s="639" t="s">
        <v>282</v>
      </c>
      <c r="C94" s="639">
        <v>15436</v>
      </c>
      <c r="D94" s="639">
        <v>9989</v>
      </c>
      <c r="E94" s="639">
        <v>8714</v>
      </c>
      <c r="F94" s="639">
        <v>14411</v>
      </c>
      <c r="G94" s="639">
        <v>14150</v>
      </c>
      <c r="H94" s="639">
        <v>15163</v>
      </c>
      <c r="I94" s="639">
        <v>4747744.0199999996</v>
      </c>
      <c r="J94" s="639">
        <v>5515342.5</v>
      </c>
      <c r="K94" s="639">
        <v>14882</v>
      </c>
      <c r="L94" s="639">
        <v>9139</v>
      </c>
      <c r="N94" s="643">
        <v>5447</v>
      </c>
      <c r="O94" s="643">
        <v>6722</v>
      </c>
      <c r="P94" s="643">
        <v>1025</v>
      </c>
      <c r="Q94" s="643">
        <v>1286</v>
      </c>
      <c r="R94" s="643">
        <v>273</v>
      </c>
      <c r="S94" s="643">
        <v>554</v>
      </c>
      <c r="T94" s="643">
        <v>6297</v>
      </c>
    </row>
    <row r="95" spans="1:20" s="638" customFormat="1" x14ac:dyDescent="0.2">
      <c r="A95" s="639">
        <v>93</v>
      </c>
      <c r="B95" s="639" t="s">
        <v>284</v>
      </c>
      <c r="C95" s="639">
        <v>13015</v>
      </c>
      <c r="D95" s="639">
        <v>9529</v>
      </c>
      <c r="E95" s="639">
        <v>8649</v>
      </c>
      <c r="F95" s="639">
        <v>12414</v>
      </c>
      <c r="G95" s="639">
        <v>12262</v>
      </c>
      <c r="H95" s="639">
        <v>12809</v>
      </c>
      <c r="I95" s="639">
        <v>4302994.8</v>
      </c>
      <c r="J95" s="639">
        <v>5093003.5</v>
      </c>
      <c r="K95" s="639">
        <v>12634</v>
      </c>
      <c r="L95" s="639">
        <v>8914</v>
      </c>
      <c r="N95" s="643">
        <v>3486</v>
      </c>
      <c r="O95" s="643">
        <v>4366</v>
      </c>
      <c r="P95" s="643">
        <v>601</v>
      </c>
      <c r="Q95" s="643">
        <v>753</v>
      </c>
      <c r="R95" s="643">
        <v>206</v>
      </c>
      <c r="S95" s="643">
        <v>381</v>
      </c>
      <c r="T95" s="643">
        <v>4101</v>
      </c>
    </row>
    <row r="96" spans="1:20" s="638" customFormat="1" x14ac:dyDescent="0.2">
      <c r="A96" s="639">
        <v>94</v>
      </c>
      <c r="B96" s="639" t="s">
        <v>286</v>
      </c>
      <c r="C96" s="639">
        <v>2488</v>
      </c>
      <c r="D96" s="639">
        <v>1562</v>
      </c>
      <c r="E96" s="639">
        <v>1347</v>
      </c>
      <c r="F96" s="639">
        <v>2357</v>
      </c>
      <c r="G96" s="639">
        <v>2306</v>
      </c>
      <c r="H96" s="639">
        <v>2459</v>
      </c>
      <c r="I96" s="639">
        <v>764751.54</v>
      </c>
      <c r="J96" s="639">
        <v>904521</v>
      </c>
      <c r="K96" s="639">
        <v>2412</v>
      </c>
      <c r="L96" s="639">
        <v>1442</v>
      </c>
      <c r="N96" s="643">
        <v>926</v>
      </c>
      <c r="O96" s="643">
        <v>1141</v>
      </c>
      <c r="P96" s="643">
        <v>131</v>
      </c>
      <c r="Q96" s="643">
        <v>182</v>
      </c>
      <c r="R96" s="643">
        <v>29</v>
      </c>
      <c r="S96" s="643">
        <v>76</v>
      </c>
      <c r="T96" s="643">
        <v>1046</v>
      </c>
    </row>
    <row r="97" spans="1:20" s="638" customFormat="1" x14ac:dyDescent="0.2">
      <c r="A97" s="639">
        <v>95</v>
      </c>
      <c r="B97" s="639" t="s">
        <v>288</v>
      </c>
      <c r="C97" s="639">
        <v>8677</v>
      </c>
      <c r="D97" s="639">
        <v>5359</v>
      </c>
      <c r="E97" s="639">
        <v>4575</v>
      </c>
      <c r="F97" s="639">
        <v>8197</v>
      </c>
      <c r="G97" s="639">
        <v>8036</v>
      </c>
      <c r="H97" s="639">
        <v>8530</v>
      </c>
      <c r="I97" s="639">
        <v>2648459.38</v>
      </c>
      <c r="J97" s="639">
        <v>3121231</v>
      </c>
      <c r="K97" s="639">
        <v>8389</v>
      </c>
      <c r="L97" s="639">
        <v>4824</v>
      </c>
      <c r="N97" s="643">
        <v>3318</v>
      </c>
      <c r="O97" s="643">
        <v>4102</v>
      </c>
      <c r="P97" s="643">
        <v>480</v>
      </c>
      <c r="Q97" s="643">
        <v>641</v>
      </c>
      <c r="R97" s="643">
        <v>147</v>
      </c>
      <c r="S97" s="643">
        <v>288</v>
      </c>
      <c r="T97" s="643">
        <v>3853</v>
      </c>
    </row>
    <row r="98" spans="1:20" s="638" customFormat="1" x14ac:dyDescent="0.2">
      <c r="A98" s="639">
        <v>96</v>
      </c>
      <c r="B98" s="639" t="s">
        <v>290</v>
      </c>
      <c r="C98" s="639">
        <v>2230</v>
      </c>
      <c r="D98" s="639">
        <v>1323</v>
      </c>
      <c r="E98" s="639">
        <v>1116</v>
      </c>
      <c r="F98" s="639">
        <v>2068</v>
      </c>
      <c r="G98" s="639">
        <v>1988</v>
      </c>
      <c r="H98" s="639">
        <v>2187</v>
      </c>
      <c r="I98" s="639">
        <v>664445.16</v>
      </c>
      <c r="J98" s="639">
        <v>777999</v>
      </c>
      <c r="K98" s="639">
        <v>2129</v>
      </c>
      <c r="L98" s="639">
        <v>1190</v>
      </c>
      <c r="N98" s="643">
        <v>907</v>
      </c>
      <c r="O98" s="643">
        <v>1114</v>
      </c>
      <c r="P98" s="643">
        <v>162</v>
      </c>
      <c r="Q98" s="643">
        <v>242</v>
      </c>
      <c r="R98" s="643">
        <v>43</v>
      </c>
      <c r="S98" s="643">
        <v>101</v>
      </c>
      <c r="T98" s="643">
        <v>1040</v>
      </c>
    </row>
    <row r="99" spans="1:20" s="638" customFormat="1" x14ac:dyDescent="0.2">
      <c r="A99" s="639">
        <v>97</v>
      </c>
      <c r="B99" s="639" t="s">
        <v>292</v>
      </c>
      <c r="C99" s="639">
        <v>2180</v>
      </c>
      <c r="D99" s="639">
        <v>1482</v>
      </c>
      <c r="E99" s="639">
        <v>1356</v>
      </c>
      <c r="F99" s="639">
        <v>2004</v>
      </c>
      <c r="G99" s="639">
        <v>1958</v>
      </c>
      <c r="H99" s="639">
        <v>2134</v>
      </c>
      <c r="I99" s="639">
        <v>705558.38</v>
      </c>
      <c r="J99" s="639">
        <v>888530.5</v>
      </c>
      <c r="K99" s="639">
        <v>2090</v>
      </c>
      <c r="L99" s="639">
        <v>1395</v>
      </c>
      <c r="N99" s="643">
        <v>698</v>
      </c>
      <c r="O99" s="643">
        <v>824</v>
      </c>
      <c r="P99" s="643">
        <v>176</v>
      </c>
      <c r="Q99" s="643">
        <v>222</v>
      </c>
      <c r="R99" s="643">
        <v>46</v>
      </c>
      <c r="S99" s="643">
        <v>90</v>
      </c>
      <c r="T99" s="643">
        <v>785</v>
      </c>
    </row>
    <row r="100" spans="1:20" s="638" customFormat="1" x14ac:dyDescent="0.2">
      <c r="A100" s="639">
        <v>98</v>
      </c>
      <c r="B100" s="639" t="s">
        <v>294</v>
      </c>
      <c r="C100" s="639">
        <v>7438</v>
      </c>
      <c r="D100" s="639">
        <v>4591</v>
      </c>
      <c r="E100" s="639">
        <v>3843</v>
      </c>
      <c r="F100" s="639">
        <v>6938</v>
      </c>
      <c r="G100" s="639">
        <v>6758</v>
      </c>
      <c r="H100" s="639">
        <v>7304</v>
      </c>
      <c r="I100" s="639">
        <v>2252771.64</v>
      </c>
      <c r="J100" s="639">
        <v>2663154</v>
      </c>
      <c r="K100" s="639">
        <v>7117</v>
      </c>
      <c r="L100" s="639">
        <v>3987</v>
      </c>
      <c r="N100" s="643">
        <v>2847</v>
      </c>
      <c r="O100" s="643">
        <v>3595</v>
      </c>
      <c r="P100" s="643">
        <v>500</v>
      </c>
      <c r="Q100" s="643">
        <v>680</v>
      </c>
      <c r="R100" s="643">
        <v>134</v>
      </c>
      <c r="S100" s="643">
        <v>321</v>
      </c>
      <c r="T100" s="643">
        <v>3451</v>
      </c>
    </row>
    <row r="101" spans="1:20" s="638" customFormat="1" x14ac:dyDescent="0.2">
      <c r="A101" s="639">
        <v>99</v>
      </c>
      <c r="B101" s="639" t="s">
        <v>296</v>
      </c>
      <c r="C101" s="639">
        <v>1748</v>
      </c>
      <c r="D101" s="639">
        <v>1154</v>
      </c>
      <c r="E101" s="639">
        <v>1014</v>
      </c>
      <c r="F101" s="639">
        <v>1634</v>
      </c>
      <c r="G101" s="639">
        <v>1602</v>
      </c>
      <c r="H101" s="639">
        <v>1731</v>
      </c>
      <c r="I101" s="639">
        <v>539070.30000000005</v>
      </c>
      <c r="J101" s="639">
        <v>649019.5</v>
      </c>
      <c r="K101" s="639">
        <v>1708</v>
      </c>
      <c r="L101" s="639">
        <v>1055</v>
      </c>
      <c r="N101" s="643">
        <v>594</v>
      </c>
      <c r="O101" s="643">
        <v>734</v>
      </c>
      <c r="P101" s="643">
        <v>114</v>
      </c>
      <c r="Q101" s="643">
        <v>146</v>
      </c>
      <c r="R101" s="643">
        <v>17</v>
      </c>
      <c r="S101" s="643">
        <v>40</v>
      </c>
      <c r="T101" s="643">
        <v>693</v>
      </c>
    </row>
    <row r="102" spans="1:20" s="638" customFormat="1" x14ac:dyDescent="0.2">
      <c r="A102" s="639">
        <v>100</v>
      </c>
      <c r="B102" s="639"/>
      <c r="C102" s="639" t="s">
        <v>796</v>
      </c>
      <c r="D102" s="639" t="s">
        <v>796</v>
      </c>
      <c r="E102" s="639" t="s">
        <v>796</v>
      </c>
      <c r="F102" s="639" t="s">
        <v>796</v>
      </c>
      <c r="G102" s="639" t="s">
        <v>796</v>
      </c>
      <c r="H102" s="639" t="s">
        <v>796</v>
      </c>
      <c r="I102" s="639" t="s">
        <v>796</v>
      </c>
      <c r="J102" s="639" t="s">
        <v>796</v>
      </c>
      <c r="K102" s="639" t="s">
        <v>796</v>
      </c>
      <c r="L102" s="639" t="s">
        <v>796</v>
      </c>
    </row>
    <row r="103" spans="1:20" s="638" customFormat="1" x14ac:dyDescent="0.2">
      <c r="A103" s="639">
        <v>101</v>
      </c>
      <c r="B103" s="639" t="s">
        <v>467</v>
      </c>
      <c r="C103" s="639">
        <v>75576</v>
      </c>
      <c r="D103" s="639">
        <v>53336</v>
      </c>
      <c r="E103" s="639">
        <v>46473</v>
      </c>
      <c r="F103" s="639">
        <v>71527</v>
      </c>
      <c r="G103" s="639">
        <v>69650</v>
      </c>
      <c r="H103" s="639">
        <v>74296</v>
      </c>
      <c r="I103" s="639">
        <v>24410430.886</v>
      </c>
      <c r="J103" s="639">
        <v>29215420</v>
      </c>
      <c r="K103" s="639">
        <v>72639</v>
      </c>
      <c r="L103" s="639">
        <v>48138</v>
      </c>
      <c r="N103" s="643">
        <v>22240</v>
      </c>
      <c r="O103" s="643">
        <v>29103</v>
      </c>
      <c r="P103" s="643">
        <v>4049</v>
      </c>
      <c r="Q103" s="643">
        <v>5926</v>
      </c>
      <c r="R103" s="643">
        <v>1280</v>
      </c>
      <c r="S103" s="643">
        <v>2937</v>
      </c>
      <c r="T103" s="643">
        <v>27438</v>
      </c>
    </row>
    <row r="104" spans="1:20" s="638" customFormat="1" x14ac:dyDescent="0.2">
      <c r="A104" s="639">
        <v>102</v>
      </c>
      <c r="B104" s="639" t="s">
        <v>299</v>
      </c>
      <c r="C104" s="639">
        <v>24054</v>
      </c>
      <c r="D104" s="639">
        <v>16583</v>
      </c>
      <c r="E104" s="639">
        <v>14323</v>
      </c>
      <c r="F104" s="639">
        <v>22638</v>
      </c>
      <c r="G104" s="639">
        <v>21959</v>
      </c>
      <c r="H104" s="639">
        <v>23582</v>
      </c>
      <c r="I104" s="639">
        <v>7622658.7060000002</v>
      </c>
      <c r="J104" s="639">
        <v>9069284.5</v>
      </c>
      <c r="K104" s="639">
        <v>23036</v>
      </c>
      <c r="L104" s="639">
        <v>14859</v>
      </c>
      <c r="N104" s="643">
        <v>7471</v>
      </c>
      <c r="O104" s="643">
        <v>9731</v>
      </c>
      <c r="P104" s="643">
        <v>1416</v>
      </c>
      <c r="Q104" s="643">
        <v>2095</v>
      </c>
      <c r="R104" s="643">
        <v>472</v>
      </c>
      <c r="S104" s="643">
        <v>1018</v>
      </c>
      <c r="T104" s="643">
        <v>9195</v>
      </c>
    </row>
    <row r="105" spans="1:20" s="638" customFormat="1" x14ac:dyDescent="0.2">
      <c r="A105" s="639">
        <v>103</v>
      </c>
      <c r="B105" s="639" t="s">
        <v>301</v>
      </c>
      <c r="C105" s="639">
        <v>1410</v>
      </c>
      <c r="D105" s="639">
        <v>961</v>
      </c>
      <c r="E105" s="639">
        <v>853</v>
      </c>
      <c r="F105" s="639">
        <v>1305</v>
      </c>
      <c r="G105" s="639">
        <v>1269</v>
      </c>
      <c r="H105" s="639">
        <v>1374</v>
      </c>
      <c r="I105" s="639">
        <v>442504.27600000001</v>
      </c>
      <c r="J105" s="639">
        <v>525038.5</v>
      </c>
      <c r="K105" s="639">
        <v>1330</v>
      </c>
      <c r="L105" s="639">
        <v>879</v>
      </c>
      <c r="N105" s="643">
        <v>449</v>
      </c>
      <c r="O105" s="643">
        <v>557</v>
      </c>
      <c r="P105" s="643">
        <v>105</v>
      </c>
      <c r="Q105" s="643">
        <v>141</v>
      </c>
      <c r="R105" s="643">
        <v>36</v>
      </c>
      <c r="S105" s="643">
        <v>80</v>
      </c>
      <c r="T105" s="643">
        <v>531</v>
      </c>
    </row>
    <row r="106" spans="1:20" s="638" customFormat="1" x14ac:dyDescent="0.2">
      <c r="A106" s="639">
        <v>104</v>
      </c>
      <c r="B106" s="639" t="s">
        <v>303</v>
      </c>
      <c r="C106" s="639" t="s">
        <v>796</v>
      </c>
      <c r="D106" s="639" t="s">
        <v>796</v>
      </c>
      <c r="E106" s="639" t="s">
        <v>796</v>
      </c>
      <c r="F106" s="639" t="s">
        <v>796</v>
      </c>
      <c r="G106" s="639" t="s">
        <v>796</v>
      </c>
      <c r="H106" s="639" t="s">
        <v>796</v>
      </c>
      <c r="I106" s="639" t="s">
        <v>796</v>
      </c>
      <c r="J106" s="639" t="s">
        <v>796</v>
      </c>
      <c r="K106" s="639" t="s">
        <v>796</v>
      </c>
      <c r="L106" s="639" t="s">
        <v>796</v>
      </c>
      <c r="N106" s="643" t="e">
        <v>#VALUE!</v>
      </c>
      <c r="O106" s="643" t="e">
        <v>#VALUE!</v>
      </c>
      <c r="P106" s="643" t="e">
        <v>#VALUE!</v>
      </c>
      <c r="Q106" s="643" t="e">
        <v>#VALUE!</v>
      </c>
      <c r="R106" s="643" t="e">
        <v>#VALUE!</v>
      </c>
      <c r="S106" s="643" t="e">
        <v>#VALUE!</v>
      </c>
      <c r="T106" s="643" t="e">
        <v>#VALUE!</v>
      </c>
    </row>
    <row r="107" spans="1:20" s="638" customFormat="1" x14ac:dyDescent="0.2">
      <c r="A107" s="639">
        <v>105</v>
      </c>
      <c r="B107" s="639" t="s">
        <v>306</v>
      </c>
      <c r="C107" s="639">
        <v>1819</v>
      </c>
      <c r="D107" s="639">
        <v>1294</v>
      </c>
      <c r="E107" s="639">
        <v>1069</v>
      </c>
      <c r="F107" s="639">
        <v>1693</v>
      </c>
      <c r="G107" s="639">
        <v>1602</v>
      </c>
      <c r="H107" s="639">
        <v>1780</v>
      </c>
      <c r="I107" s="639">
        <v>581488.78</v>
      </c>
      <c r="J107" s="639">
        <v>687864.5</v>
      </c>
      <c r="K107" s="639">
        <v>1687</v>
      </c>
      <c r="L107" s="639">
        <v>1094</v>
      </c>
      <c r="N107" s="643">
        <v>525</v>
      </c>
      <c r="O107" s="643">
        <v>750</v>
      </c>
      <c r="P107" s="643">
        <v>126</v>
      </c>
      <c r="Q107" s="643">
        <v>217</v>
      </c>
      <c r="R107" s="643">
        <v>39</v>
      </c>
      <c r="S107" s="643">
        <v>132</v>
      </c>
      <c r="T107" s="643">
        <v>725</v>
      </c>
    </row>
    <row r="108" spans="1:20" s="638" customFormat="1" x14ac:dyDescent="0.2">
      <c r="A108" s="639">
        <v>106</v>
      </c>
      <c r="B108" s="639" t="s">
        <v>308</v>
      </c>
      <c r="C108" s="639">
        <v>1097</v>
      </c>
      <c r="D108" s="639">
        <v>807</v>
      </c>
      <c r="E108" s="639">
        <v>720</v>
      </c>
      <c r="F108" s="639">
        <v>1025</v>
      </c>
      <c r="G108" s="639">
        <v>1000</v>
      </c>
      <c r="H108" s="639">
        <v>1083</v>
      </c>
      <c r="I108" s="639">
        <v>361801.58</v>
      </c>
      <c r="J108" s="639">
        <v>432390.5</v>
      </c>
      <c r="K108" s="639">
        <v>1050</v>
      </c>
      <c r="L108" s="639">
        <v>733</v>
      </c>
      <c r="N108" s="643">
        <v>290</v>
      </c>
      <c r="O108" s="643">
        <v>377</v>
      </c>
      <c r="P108" s="643">
        <v>72</v>
      </c>
      <c r="Q108" s="643">
        <v>97</v>
      </c>
      <c r="R108" s="643">
        <v>14</v>
      </c>
      <c r="S108" s="643">
        <v>47</v>
      </c>
      <c r="T108" s="643">
        <v>364</v>
      </c>
    </row>
    <row r="109" spans="1:20" s="638" customFormat="1" x14ac:dyDescent="0.2">
      <c r="A109" s="639">
        <v>107</v>
      </c>
      <c r="B109" s="639" t="s">
        <v>310</v>
      </c>
      <c r="C109" s="639">
        <v>2102</v>
      </c>
      <c r="D109" s="639">
        <v>1467</v>
      </c>
      <c r="E109" s="639">
        <v>1242</v>
      </c>
      <c r="F109" s="639">
        <v>1954</v>
      </c>
      <c r="G109" s="639">
        <v>1905</v>
      </c>
      <c r="H109" s="639">
        <v>2045</v>
      </c>
      <c r="I109" s="639">
        <v>663172.28</v>
      </c>
      <c r="J109" s="639">
        <v>768208.5</v>
      </c>
      <c r="K109" s="639">
        <v>1998</v>
      </c>
      <c r="L109" s="639">
        <v>1285</v>
      </c>
      <c r="N109" s="643">
        <v>635</v>
      </c>
      <c r="O109" s="643">
        <v>860</v>
      </c>
      <c r="P109" s="643">
        <v>148</v>
      </c>
      <c r="Q109" s="643">
        <v>197</v>
      </c>
      <c r="R109" s="643">
        <v>57</v>
      </c>
      <c r="S109" s="643">
        <v>104</v>
      </c>
      <c r="T109" s="643">
        <v>817</v>
      </c>
    </row>
    <row r="110" spans="1:20" s="638" customFormat="1" x14ac:dyDescent="0.2">
      <c r="A110" s="639">
        <v>108</v>
      </c>
      <c r="B110" s="639" t="s">
        <v>312</v>
      </c>
      <c r="C110" s="639">
        <v>1408</v>
      </c>
      <c r="D110" s="639">
        <v>978</v>
      </c>
      <c r="E110" s="639">
        <v>844</v>
      </c>
      <c r="F110" s="639">
        <v>1356</v>
      </c>
      <c r="G110" s="639">
        <v>1324</v>
      </c>
      <c r="H110" s="639">
        <v>1377</v>
      </c>
      <c r="I110" s="639">
        <v>447968.5</v>
      </c>
      <c r="J110" s="639">
        <v>507309.5</v>
      </c>
      <c r="K110" s="639">
        <v>1370</v>
      </c>
      <c r="L110" s="639">
        <v>877</v>
      </c>
      <c r="N110" s="643">
        <v>430</v>
      </c>
      <c r="O110" s="643">
        <v>564</v>
      </c>
      <c r="P110" s="643">
        <v>52</v>
      </c>
      <c r="Q110" s="643">
        <v>84</v>
      </c>
      <c r="R110" s="643">
        <v>31</v>
      </c>
      <c r="S110" s="643">
        <v>38</v>
      </c>
      <c r="T110" s="643">
        <v>531</v>
      </c>
    </row>
    <row r="111" spans="1:20" s="638" customFormat="1" x14ac:dyDescent="0.2">
      <c r="A111" s="639">
        <v>109</v>
      </c>
      <c r="B111" s="639" t="s">
        <v>314</v>
      </c>
      <c r="C111" s="639">
        <v>748</v>
      </c>
      <c r="D111" s="639">
        <v>594</v>
      </c>
      <c r="E111" s="639">
        <v>552</v>
      </c>
      <c r="F111" s="639">
        <v>720</v>
      </c>
      <c r="G111" s="639">
        <v>714</v>
      </c>
      <c r="H111" s="639">
        <v>738</v>
      </c>
      <c r="I111" s="639">
        <v>258648</v>
      </c>
      <c r="J111" s="639">
        <v>324039</v>
      </c>
      <c r="K111" s="639">
        <v>733</v>
      </c>
      <c r="L111" s="639">
        <v>570</v>
      </c>
      <c r="N111" s="643">
        <v>154</v>
      </c>
      <c r="O111" s="643">
        <v>196</v>
      </c>
      <c r="P111" s="643">
        <v>28</v>
      </c>
      <c r="Q111" s="643">
        <v>34</v>
      </c>
      <c r="R111" s="643">
        <v>10</v>
      </c>
      <c r="S111" s="643">
        <v>15</v>
      </c>
      <c r="T111" s="643">
        <v>178</v>
      </c>
    </row>
    <row r="112" spans="1:20" s="638" customFormat="1" x14ac:dyDescent="0.2">
      <c r="A112" s="639">
        <v>110</v>
      </c>
      <c r="B112" s="639" t="s">
        <v>316</v>
      </c>
      <c r="C112" s="639">
        <v>1844</v>
      </c>
      <c r="D112" s="639">
        <v>1257</v>
      </c>
      <c r="E112" s="639">
        <v>1052</v>
      </c>
      <c r="F112" s="639">
        <v>1737</v>
      </c>
      <c r="G112" s="639">
        <v>1684</v>
      </c>
      <c r="H112" s="639">
        <v>1814</v>
      </c>
      <c r="I112" s="639">
        <v>575831.26</v>
      </c>
      <c r="J112" s="639">
        <v>687133</v>
      </c>
      <c r="K112" s="639">
        <v>1774</v>
      </c>
      <c r="L112" s="639">
        <v>1102</v>
      </c>
      <c r="N112" s="643">
        <v>587</v>
      </c>
      <c r="O112" s="643">
        <v>792</v>
      </c>
      <c r="P112" s="643">
        <v>107</v>
      </c>
      <c r="Q112" s="643">
        <v>160</v>
      </c>
      <c r="R112" s="643">
        <v>30</v>
      </c>
      <c r="S112" s="643">
        <v>70</v>
      </c>
      <c r="T112" s="643">
        <v>742</v>
      </c>
    </row>
    <row r="113" spans="1:20" s="638" customFormat="1" x14ac:dyDescent="0.2">
      <c r="A113" s="639">
        <v>111</v>
      </c>
      <c r="B113" s="639" t="s">
        <v>318</v>
      </c>
      <c r="C113" s="639">
        <v>2213</v>
      </c>
      <c r="D113" s="639">
        <v>1318</v>
      </c>
      <c r="E113" s="639">
        <v>1147</v>
      </c>
      <c r="F113" s="639">
        <v>2052</v>
      </c>
      <c r="G113" s="639">
        <v>1974</v>
      </c>
      <c r="H113" s="639">
        <v>2160</v>
      </c>
      <c r="I113" s="639">
        <v>655130.11</v>
      </c>
      <c r="J113" s="639">
        <v>755762</v>
      </c>
      <c r="K113" s="639">
        <v>2121</v>
      </c>
      <c r="L113" s="639">
        <v>1223</v>
      </c>
      <c r="N113" s="643">
        <v>895</v>
      </c>
      <c r="O113" s="643">
        <v>1066</v>
      </c>
      <c r="P113" s="643">
        <v>161</v>
      </c>
      <c r="Q113" s="643">
        <v>239</v>
      </c>
      <c r="R113" s="643">
        <v>53</v>
      </c>
      <c r="S113" s="643">
        <v>92</v>
      </c>
      <c r="T113" s="643">
        <v>990</v>
      </c>
    </row>
    <row r="114" spans="1:20" s="638" customFormat="1" x14ac:dyDescent="0.2">
      <c r="A114" s="639">
        <v>112</v>
      </c>
      <c r="B114" s="639" t="s">
        <v>320</v>
      </c>
      <c r="C114" s="639">
        <v>3414</v>
      </c>
      <c r="D114" s="639">
        <v>2253</v>
      </c>
      <c r="E114" s="639">
        <v>1891</v>
      </c>
      <c r="F114" s="639">
        <v>3227</v>
      </c>
      <c r="G114" s="639">
        <v>3089</v>
      </c>
      <c r="H114" s="639">
        <v>3366</v>
      </c>
      <c r="I114" s="639">
        <v>1067452.3</v>
      </c>
      <c r="J114" s="639">
        <v>1285192</v>
      </c>
      <c r="K114" s="639">
        <v>3256</v>
      </c>
      <c r="L114" s="639">
        <v>1948</v>
      </c>
      <c r="N114" s="643">
        <v>1161</v>
      </c>
      <c r="O114" s="643">
        <v>1523</v>
      </c>
      <c r="P114" s="643">
        <v>187</v>
      </c>
      <c r="Q114" s="643">
        <v>325</v>
      </c>
      <c r="R114" s="643">
        <v>48</v>
      </c>
      <c r="S114" s="643">
        <v>158</v>
      </c>
      <c r="T114" s="643">
        <v>1466</v>
      </c>
    </row>
    <row r="115" spans="1:20" s="638" customFormat="1" x14ac:dyDescent="0.2">
      <c r="A115" s="639">
        <v>113</v>
      </c>
      <c r="B115" s="639" t="s">
        <v>322</v>
      </c>
      <c r="C115" s="639">
        <v>2288</v>
      </c>
      <c r="D115" s="639">
        <v>1632</v>
      </c>
      <c r="E115" s="639">
        <v>1429</v>
      </c>
      <c r="F115" s="639">
        <v>2167</v>
      </c>
      <c r="G115" s="639">
        <v>2113</v>
      </c>
      <c r="H115" s="639">
        <v>2256</v>
      </c>
      <c r="I115" s="639">
        <v>730324.28</v>
      </c>
      <c r="J115" s="639">
        <v>876966.5</v>
      </c>
      <c r="K115" s="639">
        <v>2206</v>
      </c>
      <c r="L115" s="639">
        <v>1484</v>
      </c>
      <c r="N115" s="643">
        <v>656</v>
      </c>
      <c r="O115" s="643">
        <v>859</v>
      </c>
      <c r="P115" s="643">
        <v>121</v>
      </c>
      <c r="Q115" s="643">
        <v>175</v>
      </c>
      <c r="R115" s="643">
        <v>32</v>
      </c>
      <c r="S115" s="643">
        <v>82</v>
      </c>
      <c r="T115" s="643">
        <v>804</v>
      </c>
    </row>
    <row r="116" spans="1:20" s="638" customFormat="1" x14ac:dyDescent="0.2">
      <c r="A116" s="639">
        <v>114</v>
      </c>
      <c r="B116" s="639" t="s">
        <v>324</v>
      </c>
      <c r="C116" s="639">
        <v>2481</v>
      </c>
      <c r="D116" s="639">
        <v>1716</v>
      </c>
      <c r="E116" s="639">
        <v>1482</v>
      </c>
      <c r="F116" s="639">
        <v>2354</v>
      </c>
      <c r="G116" s="639">
        <v>2295</v>
      </c>
      <c r="H116" s="639">
        <v>2438</v>
      </c>
      <c r="I116" s="639">
        <v>781518.3</v>
      </c>
      <c r="J116" s="639">
        <v>930082.5</v>
      </c>
      <c r="K116" s="639">
        <v>2410</v>
      </c>
      <c r="L116" s="639">
        <v>1538</v>
      </c>
      <c r="N116" s="643">
        <v>765</v>
      </c>
      <c r="O116" s="643">
        <v>999</v>
      </c>
      <c r="P116" s="643">
        <v>127</v>
      </c>
      <c r="Q116" s="643">
        <v>186</v>
      </c>
      <c r="R116" s="643">
        <v>43</v>
      </c>
      <c r="S116" s="643">
        <v>71</v>
      </c>
      <c r="T116" s="643">
        <v>943</v>
      </c>
    </row>
    <row r="117" spans="1:20" s="638" customFormat="1" x14ac:dyDescent="0.2">
      <c r="A117" s="639">
        <v>115</v>
      </c>
      <c r="B117" s="639" t="s">
        <v>326</v>
      </c>
      <c r="C117" s="639">
        <v>1752</v>
      </c>
      <c r="D117" s="639">
        <v>1171</v>
      </c>
      <c r="E117" s="639">
        <v>1035</v>
      </c>
      <c r="F117" s="639">
        <v>1615</v>
      </c>
      <c r="G117" s="639">
        <v>1579</v>
      </c>
      <c r="H117" s="639">
        <v>1689</v>
      </c>
      <c r="I117" s="639">
        <v>552682.66</v>
      </c>
      <c r="J117" s="639">
        <v>687210</v>
      </c>
      <c r="K117" s="639">
        <v>1661</v>
      </c>
      <c r="L117" s="639">
        <v>1091</v>
      </c>
      <c r="N117" s="643">
        <v>581</v>
      </c>
      <c r="O117" s="643">
        <v>717</v>
      </c>
      <c r="P117" s="643">
        <v>137</v>
      </c>
      <c r="Q117" s="643">
        <v>173</v>
      </c>
      <c r="R117" s="643">
        <v>63</v>
      </c>
      <c r="S117" s="643">
        <v>91</v>
      </c>
      <c r="T117" s="643">
        <v>661</v>
      </c>
    </row>
    <row r="118" spans="1:20" s="638" customFormat="1" x14ac:dyDescent="0.2">
      <c r="A118" s="639">
        <v>116</v>
      </c>
      <c r="B118" s="639" t="s">
        <v>328</v>
      </c>
      <c r="C118" s="639">
        <v>1478</v>
      </c>
      <c r="D118" s="639">
        <v>1135</v>
      </c>
      <c r="E118" s="639">
        <v>1007</v>
      </c>
      <c r="F118" s="639">
        <v>1433</v>
      </c>
      <c r="G118" s="639">
        <v>1411</v>
      </c>
      <c r="H118" s="639">
        <v>1462</v>
      </c>
      <c r="I118" s="639">
        <v>504136.38</v>
      </c>
      <c r="J118" s="639">
        <v>602088</v>
      </c>
      <c r="K118" s="639">
        <v>1440</v>
      </c>
      <c r="L118" s="639">
        <v>1035</v>
      </c>
      <c r="N118" s="643">
        <v>343</v>
      </c>
      <c r="O118" s="643">
        <v>471</v>
      </c>
      <c r="P118" s="643">
        <v>45</v>
      </c>
      <c r="Q118" s="643">
        <v>67</v>
      </c>
      <c r="R118" s="643">
        <v>16</v>
      </c>
      <c r="S118" s="643">
        <v>38</v>
      </c>
      <c r="T118" s="643">
        <v>443</v>
      </c>
    </row>
    <row r="119" spans="1:20" s="638" customFormat="1" x14ac:dyDescent="0.2">
      <c r="A119" s="639">
        <v>117</v>
      </c>
      <c r="B119" s="639"/>
      <c r="C119" s="639" t="s">
        <v>796</v>
      </c>
      <c r="D119" s="639" t="s">
        <v>796</v>
      </c>
      <c r="E119" s="639" t="s">
        <v>796</v>
      </c>
      <c r="F119" s="639" t="s">
        <v>796</v>
      </c>
      <c r="G119" s="639" t="s">
        <v>796</v>
      </c>
      <c r="H119" s="639" t="s">
        <v>796</v>
      </c>
      <c r="I119" s="639" t="s">
        <v>796</v>
      </c>
      <c r="J119" s="639" t="s">
        <v>796</v>
      </c>
      <c r="K119" s="639" t="s">
        <v>796</v>
      </c>
      <c r="L119" s="639" t="s">
        <v>796</v>
      </c>
    </row>
    <row r="120" spans="1:20" s="638" customFormat="1" x14ac:dyDescent="0.2">
      <c r="A120" s="639">
        <v>118</v>
      </c>
      <c r="B120" s="639" t="s">
        <v>330</v>
      </c>
      <c r="C120" s="639">
        <v>51522</v>
      </c>
      <c r="D120" s="639">
        <v>36753</v>
      </c>
      <c r="E120" s="639">
        <v>32150</v>
      </c>
      <c r="F120" s="639">
        <v>48889</v>
      </c>
      <c r="G120" s="639">
        <v>47691</v>
      </c>
      <c r="H120" s="639">
        <v>50714</v>
      </c>
      <c r="I120" s="639">
        <v>16787772.18</v>
      </c>
      <c r="J120" s="639">
        <v>20146135.5</v>
      </c>
      <c r="K120" s="639">
        <v>49603</v>
      </c>
      <c r="L120" s="639">
        <v>33279</v>
      </c>
      <c r="N120" s="643">
        <v>14769</v>
      </c>
      <c r="O120" s="643">
        <v>19372</v>
      </c>
      <c r="P120" s="643">
        <v>2633</v>
      </c>
      <c r="Q120" s="643">
        <v>3831</v>
      </c>
      <c r="R120" s="643">
        <v>808</v>
      </c>
      <c r="S120" s="643">
        <v>1919</v>
      </c>
      <c r="T120" s="643">
        <v>18243</v>
      </c>
    </row>
    <row r="121" spans="1:20" s="638" customFormat="1" x14ac:dyDescent="0.2">
      <c r="A121" s="639">
        <v>119</v>
      </c>
      <c r="B121" s="639" t="s">
        <v>332</v>
      </c>
      <c r="C121" s="639">
        <v>2119</v>
      </c>
      <c r="D121" s="639">
        <v>1387</v>
      </c>
      <c r="E121" s="639">
        <v>1234</v>
      </c>
      <c r="F121" s="639">
        <v>1973</v>
      </c>
      <c r="G121" s="639">
        <v>1923</v>
      </c>
      <c r="H121" s="639">
        <v>2087</v>
      </c>
      <c r="I121" s="639">
        <v>647443.69999999995</v>
      </c>
      <c r="J121" s="639">
        <v>725305.5</v>
      </c>
      <c r="K121" s="639">
        <v>2029</v>
      </c>
      <c r="L121" s="639">
        <v>1306</v>
      </c>
      <c r="N121" s="643">
        <v>732</v>
      </c>
      <c r="O121" s="643">
        <v>885</v>
      </c>
      <c r="P121" s="643">
        <v>146</v>
      </c>
      <c r="Q121" s="643">
        <v>196</v>
      </c>
      <c r="R121" s="643">
        <v>32</v>
      </c>
      <c r="S121" s="643">
        <v>90</v>
      </c>
      <c r="T121" s="643">
        <v>813</v>
      </c>
    </row>
    <row r="122" spans="1:20" s="638" customFormat="1" x14ac:dyDescent="0.2">
      <c r="A122" s="639">
        <v>120</v>
      </c>
      <c r="B122" s="639" t="s">
        <v>334</v>
      </c>
      <c r="C122" s="639">
        <v>3422</v>
      </c>
      <c r="D122" s="639">
        <v>2581</v>
      </c>
      <c r="E122" s="639">
        <v>2309</v>
      </c>
      <c r="F122" s="639">
        <v>3245</v>
      </c>
      <c r="G122" s="639">
        <v>3195</v>
      </c>
      <c r="H122" s="639">
        <v>3375</v>
      </c>
      <c r="I122" s="639">
        <v>1168704.8400000001</v>
      </c>
      <c r="J122" s="639">
        <v>1394399.5</v>
      </c>
      <c r="K122" s="639">
        <v>3307</v>
      </c>
      <c r="L122" s="639">
        <v>2372</v>
      </c>
      <c r="N122" s="643">
        <v>841</v>
      </c>
      <c r="O122" s="643">
        <v>1113</v>
      </c>
      <c r="P122" s="643">
        <v>177</v>
      </c>
      <c r="Q122" s="643">
        <v>227</v>
      </c>
      <c r="R122" s="643">
        <v>47</v>
      </c>
      <c r="S122" s="643">
        <v>115</v>
      </c>
      <c r="T122" s="643">
        <v>1050</v>
      </c>
    </row>
    <row r="123" spans="1:20" s="638" customFormat="1" x14ac:dyDescent="0.2">
      <c r="A123" s="639">
        <v>121</v>
      </c>
      <c r="B123" s="639" t="s">
        <v>336</v>
      </c>
      <c r="C123" s="639">
        <v>3189</v>
      </c>
      <c r="D123" s="639">
        <v>2212</v>
      </c>
      <c r="E123" s="639">
        <v>1923</v>
      </c>
      <c r="F123" s="639">
        <v>3025</v>
      </c>
      <c r="G123" s="639">
        <v>2972</v>
      </c>
      <c r="H123" s="639">
        <v>3160</v>
      </c>
      <c r="I123" s="639">
        <v>1032212.32</v>
      </c>
      <c r="J123" s="639">
        <v>1267967.5</v>
      </c>
      <c r="K123" s="639">
        <v>3096</v>
      </c>
      <c r="L123" s="639">
        <v>1998</v>
      </c>
      <c r="N123" s="643">
        <v>977</v>
      </c>
      <c r="O123" s="643">
        <v>1266</v>
      </c>
      <c r="P123" s="643">
        <v>164</v>
      </c>
      <c r="Q123" s="643">
        <v>217</v>
      </c>
      <c r="R123" s="643">
        <v>29</v>
      </c>
      <c r="S123" s="643">
        <v>93</v>
      </c>
      <c r="T123" s="643">
        <v>1191</v>
      </c>
    </row>
    <row r="124" spans="1:20" s="638" customFormat="1" x14ac:dyDescent="0.2">
      <c r="A124" s="639">
        <v>122</v>
      </c>
      <c r="B124" s="639" t="s">
        <v>338</v>
      </c>
      <c r="C124" s="639">
        <v>2911</v>
      </c>
      <c r="D124" s="639">
        <v>2016</v>
      </c>
      <c r="E124" s="639">
        <v>1747</v>
      </c>
      <c r="F124" s="639">
        <v>2741</v>
      </c>
      <c r="G124" s="639">
        <v>2663</v>
      </c>
      <c r="H124" s="639">
        <v>2864</v>
      </c>
      <c r="I124" s="639">
        <v>934069.74</v>
      </c>
      <c r="J124" s="639">
        <v>1107219.5</v>
      </c>
      <c r="K124" s="639">
        <v>2825</v>
      </c>
      <c r="L124" s="639">
        <v>1797</v>
      </c>
      <c r="N124" s="643">
        <v>895</v>
      </c>
      <c r="O124" s="643">
        <v>1164</v>
      </c>
      <c r="P124" s="643">
        <v>170</v>
      </c>
      <c r="Q124" s="643">
        <v>248</v>
      </c>
      <c r="R124" s="643">
        <v>47</v>
      </c>
      <c r="S124" s="643">
        <v>86</v>
      </c>
      <c r="T124" s="643">
        <v>1114</v>
      </c>
    </row>
    <row r="125" spans="1:20" s="638" customFormat="1" x14ac:dyDescent="0.2">
      <c r="A125" s="639">
        <v>123</v>
      </c>
      <c r="B125" s="639" t="s">
        <v>340</v>
      </c>
      <c r="C125" s="639">
        <v>3331</v>
      </c>
      <c r="D125" s="639">
        <v>2481</v>
      </c>
      <c r="E125" s="639">
        <v>2186</v>
      </c>
      <c r="F125" s="639">
        <v>3187</v>
      </c>
      <c r="G125" s="639">
        <v>3126</v>
      </c>
      <c r="H125" s="639">
        <v>3301</v>
      </c>
      <c r="I125" s="639">
        <v>1108327.96</v>
      </c>
      <c r="J125" s="639">
        <v>1332858</v>
      </c>
      <c r="K125" s="639">
        <v>3219</v>
      </c>
      <c r="L125" s="639">
        <v>2254</v>
      </c>
      <c r="N125" s="643">
        <v>850</v>
      </c>
      <c r="O125" s="643">
        <v>1145</v>
      </c>
      <c r="P125" s="643">
        <v>144</v>
      </c>
      <c r="Q125" s="643">
        <v>205</v>
      </c>
      <c r="R125" s="643">
        <v>30</v>
      </c>
      <c r="S125" s="643">
        <v>112</v>
      </c>
      <c r="T125" s="643">
        <v>1077</v>
      </c>
    </row>
    <row r="126" spans="1:20" s="638" customFormat="1" x14ac:dyDescent="0.2">
      <c r="A126" s="639">
        <v>124</v>
      </c>
      <c r="B126" s="639" t="s">
        <v>342</v>
      </c>
      <c r="C126" s="639">
        <v>3718</v>
      </c>
      <c r="D126" s="639">
        <v>2532</v>
      </c>
      <c r="E126" s="639">
        <v>2113</v>
      </c>
      <c r="F126" s="639">
        <v>3500</v>
      </c>
      <c r="G126" s="639">
        <v>3310</v>
      </c>
      <c r="H126" s="639">
        <v>3657</v>
      </c>
      <c r="I126" s="639">
        <v>1171438.26</v>
      </c>
      <c r="J126" s="639">
        <v>1420756</v>
      </c>
      <c r="K126" s="639">
        <v>3471</v>
      </c>
      <c r="L126" s="639">
        <v>2201</v>
      </c>
      <c r="N126" s="643">
        <v>1186</v>
      </c>
      <c r="O126" s="643">
        <v>1605</v>
      </c>
      <c r="P126" s="643">
        <v>218</v>
      </c>
      <c r="Q126" s="643">
        <v>408</v>
      </c>
      <c r="R126" s="643">
        <v>61</v>
      </c>
      <c r="S126" s="643">
        <v>247</v>
      </c>
      <c r="T126" s="643">
        <v>1517</v>
      </c>
    </row>
    <row r="127" spans="1:20" s="638" customFormat="1" x14ac:dyDescent="0.2">
      <c r="A127" s="639">
        <v>125</v>
      </c>
      <c r="B127" s="639" t="s">
        <v>344</v>
      </c>
      <c r="C127" s="639">
        <v>2924</v>
      </c>
      <c r="D127" s="639">
        <v>1986</v>
      </c>
      <c r="E127" s="639">
        <v>1749</v>
      </c>
      <c r="F127" s="639">
        <v>2782</v>
      </c>
      <c r="G127" s="639">
        <v>2717</v>
      </c>
      <c r="H127" s="639">
        <v>2874</v>
      </c>
      <c r="I127" s="639">
        <v>929491.36</v>
      </c>
      <c r="J127" s="639">
        <v>1122363.5</v>
      </c>
      <c r="K127" s="639">
        <v>2840</v>
      </c>
      <c r="L127" s="639">
        <v>1822</v>
      </c>
      <c r="N127" s="643">
        <v>938</v>
      </c>
      <c r="O127" s="643">
        <v>1175</v>
      </c>
      <c r="P127" s="643">
        <v>142</v>
      </c>
      <c r="Q127" s="643">
        <v>207</v>
      </c>
      <c r="R127" s="643">
        <v>50</v>
      </c>
      <c r="S127" s="643">
        <v>84</v>
      </c>
      <c r="T127" s="643">
        <v>1102</v>
      </c>
    </row>
    <row r="128" spans="1:20" s="638" customFormat="1" x14ac:dyDescent="0.2">
      <c r="A128" s="639">
        <v>126</v>
      </c>
      <c r="B128" s="639" t="s">
        <v>346</v>
      </c>
      <c r="C128" s="639">
        <v>3714</v>
      </c>
      <c r="D128" s="639">
        <v>2546</v>
      </c>
      <c r="E128" s="639">
        <v>2217</v>
      </c>
      <c r="F128" s="639">
        <v>3528</v>
      </c>
      <c r="G128" s="639">
        <v>3433</v>
      </c>
      <c r="H128" s="639">
        <v>3641</v>
      </c>
      <c r="I128" s="639">
        <v>1190453.54</v>
      </c>
      <c r="J128" s="639">
        <v>1429756</v>
      </c>
      <c r="K128" s="639">
        <v>3557</v>
      </c>
      <c r="L128" s="639">
        <v>2312</v>
      </c>
      <c r="N128" s="643">
        <v>1168</v>
      </c>
      <c r="O128" s="643">
        <v>1497</v>
      </c>
      <c r="P128" s="643">
        <v>186</v>
      </c>
      <c r="Q128" s="643">
        <v>281</v>
      </c>
      <c r="R128" s="643">
        <v>73</v>
      </c>
      <c r="S128" s="643">
        <v>157</v>
      </c>
      <c r="T128" s="643">
        <v>1402</v>
      </c>
    </row>
    <row r="129" spans="1:23" s="638" customFormat="1" x14ac:dyDescent="0.2">
      <c r="A129" s="639">
        <v>127</v>
      </c>
      <c r="B129" s="639" t="s">
        <v>348</v>
      </c>
      <c r="C129" s="639">
        <v>2146</v>
      </c>
      <c r="D129" s="639">
        <v>1514</v>
      </c>
      <c r="E129" s="639">
        <v>1280</v>
      </c>
      <c r="F129" s="639">
        <v>2017</v>
      </c>
      <c r="G129" s="639">
        <v>1967</v>
      </c>
      <c r="H129" s="639">
        <v>2111</v>
      </c>
      <c r="I129" s="639">
        <v>682111.42</v>
      </c>
      <c r="J129" s="639">
        <v>812891</v>
      </c>
      <c r="K129" s="639">
        <v>2048</v>
      </c>
      <c r="L129" s="639">
        <v>1327</v>
      </c>
      <c r="N129" s="643">
        <v>632</v>
      </c>
      <c r="O129" s="643">
        <v>866</v>
      </c>
      <c r="P129" s="643">
        <v>129</v>
      </c>
      <c r="Q129" s="643">
        <v>179</v>
      </c>
      <c r="R129" s="643">
        <v>35</v>
      </c>
      <c r="S129" s="643">
        <v>98</v>
      </c>
      <c r="T129" s="643">
        <v>819</v>
      </c>
    </row>
    <row r="130" spans="1:23" s="638" customFormat="1" x14ac:dyDescent="0.2">
      <c r="A130" s="639">
        <v>128</v>
      </c>
      <c r="B130" s="639" t="s">
        <v>350</v>
      </c>
      <c r="C130" s="639">
        <v>2130</v>
      </c>
      <c r="D130" s="639">
        <v>1518</v>
      </c>
      <c r="E130" s="639">
        <v>1326</v>
      </c>
      <c r="F130" s="639">
        <v>2030</v>
      </c>
      <c r="G130" s="639">
        <v>1981</v>
      </c>
      <c r="H130" s="639">
        <v>2082</v>
      </c>
      <c r="I130" s="639">
        <v>695907.23</v>
      </c>
      <c r="J130" s="639">
        <v>825053</v>
      </c>
      <c r="K130" s="639">
        <v>2052</v>
      </c>
      <c r="L130" s="639">
        <v>1367</v>
      </c>
      <c r="N130" s="643">
        <v>612</v>
      </c>
      <c r="O130" s="643">
        <v>804</v>
      </c>
      <c r="P130" s="643">
        <v>100</v>
      </c>
      <c r="Q130" s="643">
        <v>149</v>
      </c>
      <c r="R130" s="643">
        <v>48</v>
      </c>
      <c r="S130" s="643">
        <v>78</v>
      </c>
      <c r="T130" s="643">
        <v>763</v>
      </c>
      <c r="W130" s="639" t="s">
        <v>466</v>
      </c>
    </row>
    <row r="131" spans="1:23" s="638" customFormat="1" x14ac:dyDescent="0.2">
      <c r="A131" s="639">
        <v>129</v>
      </c>
      <c r="B131" s="639" t="s">
        <v>352</v>
      </c>
      <c r="C131" s="639">
        <v>3054</v>
      </c>
      <c r="D131" s="639">
        <v>2095</v>
      </c>
      <c r="E131" s="639">
        <v>1839</v>
      </c>
      <c r="F131" s="639">
        <v>2939</v>
      </c>
      <c r="G131" s="639">
        <v>2883</v>
      </c>
      <c r="H131" s="639">
        <v>3016</v>
      </c>
      <c r="I131" s="639">
        <v>971047.4</v>
      </c>
      <c r="J131" s="639">
        <v>1152666.5</v>
      </c>
      <c r="K131" s="639">
        <v>2976</v>
      </c>
      <c r="L131" s="639">
        <v>1952</v>
      </c>
      <c r="N131" s="643">
        <v>959</v>
      </c>
      <c r="O131" s="643">
        <v>1215</v>
      </c>
      <c r="P131" s="643">
        <v>115</v>
      </c>
      <c r="Q131" s="643">
        <v>171</v>
      </c>
      <c r="R131" s="643">
        <v>38</v>
      </c>
      <c r="S131" s="643">
        <v>78</v>
      </c>
      <c r="T131" s="643">
        <v>1102</v>
      </c>
    </row>
    <row r="132" spans="1:23" s="638" customFormat="1" x14ac:dyDescent="0.2">
      <c r="A132" s="639">
        <v>130</v>
      </c>
      <c r="B132" s="639" t="s">
        <v>354</v>
      </c>
      <c r="C132" s="639">
        <v>3119</v>
      </c>
      <c r="D132" s="639">
        <v>2137</v>
      </c>
      <c r="E132" s="639">
        <v>1833</v>
      </c>
      <c r="F132" s="639">
        <v>2937</v>
      </c>
      <c r="G132" s="639">
        <v>2843</v>
      </c>
      <c r="H132" s="639">
        <v>3065</v>
      </c>
      <c r="I132" s="639">
        <v>987916.53</v>
      </c>
      <c r="J132" s="639">
        <v>1194005.75</v>
      </c>
      <c r="K132" s="639">
        <v>3001</v>
      </c>
      <c r="L132" s="639">
        <v>1900</v>
      </c>
      <c r="N132" s="643">
        <v>982</v>
      </c>
      <c r="O132" s="643">
        <v>1286</v>
      </c>
      <c r="P132" s="643">
        <v>182</v>
      </c>
      <c r="Q132" s="643">
        <v>276</v>
      </c>
      <c r="R132" s="643">
        <v>54</v>
      </c>
      <c r="S132" s="643">
        <v>118</v>
      </c>
      <c r="T132" s="643">
        <v>1219</v>
      </c>
    </row>
    <row r="133" spans="1:23" s="638" customFormat="1" x14ac:dyDescent="0.2">
      <c r="A133" s="639">
        <v>131</v>
      </c>
      <c r="B133" s="639" t="s">
        <v>356</v>
      </c>
      <c r="C133" s="639">
        <v>2657</v>
      </c>
      <c r="D133" s="639">
        <v>1978</v>
      </c>
      <c r="E133" s="639">
        <v>1755</v>
      </c>
      <c r="F133" s="639">
        <v>2548</v>
      </c>
      <c r="G133" s="639">
        <v>2507</v>
      </c>
      <c r="H133" s="639">
        <v>2622</v>
      </c>
      <c r="I133" s="639">
        <v>880707.27</v>
      </c>
      <c r="J133" s="639">
        <v>1053927.25</v>
      </c>
      <c r="K133" s="639">
        <v>2584</v>
      </c>
      <c r="L133" s="639">
        <v>1814</v>
      </c>
      <c r="N133" s="643">
        <v>679</v>
      </c>
      <c r="O133" s="643">
        <v>902</v>
      </c>
      <c r="P133" s="643">
        <v>109</v>
      </c>
      <c r="Q133" s="643">
        <v>150</v>
      </c>
      <c r="R133" s="643">
        <v>35</v>
      </c>
      <c r="S133" s="643">
        <v>73</v>
      </c>
      <c r="T133" s="643">
        <v>843</v>
      </c>
    </row>
    <row r="134" spans="1:23" s="638" customFormat="1" x14ac:dyDescent="0.2">
      <c r="A134" s="639">
        <v>132</v>
      </c>
      <c r="B134" s="639" t="s">
        <v>358</v>
      </c>
      <c r="C134" s="639">
        <v>1596</v>
      </c>
      <c r="D134" s="639">
        <v>1249</v>
      </c>
      <c r="E134" s="639">
        <v>1117</v>
      </c>
      <c r="F134" s="639">
        <v>1513</v>
      </c>
      <c r="G134" s="639">
        <v>1491</v>
      </c>
      <c r="H134" s="639">
        <v>1553</v>
      </c>
      <c r="I134" s="639">
        <v>553859.1</v>
      </c>
      <c r="J134" s="639">
        <v>687118.5</v>
      </c>
      <c r="K134" s="639">
        <v>1520</v>
      </c>
      <c r="L134" s="639">
        <v>1149</v>
      </c>
      <c r="N134" s="643">
        <v>347</v>
      </c>
      <c r="O134" s="643">
        <v>479</v>
      </c>
      <c r="P134" s="643">
        <v>83</v>
      </c>
      <c r="Q134" s="643">
        <v>105</v>
      </c>
      <c r="R134" s="643">
        <v>43</v>
      </c>
      <c r="S134" s="643">
        <v>76</v>
      </c>
      <c r="T134" s="643">
        <v>447</v>
      </c>
    </row>
    <row r="135" spans="1:23" s="638" customFormat="1" x14ac:dyDescent="0.2">
      <c r="A135" s="639">
        <v>133</v>
      </c>
      <c r="B135" s="639" t="s">
        <v>360</v>
      </c>
      <c r="C135" s="639">
        <v>1568</v>
      </c>
      <c r="D135" s="639">
        <v>1110</v>
      </c>
      <c r="E135" s="639">
        <v>1007</v>
      </c>
      <c r="F135" s="639">
        <v>1444</v>
      </c>
      <c r="G135" s="639">
        <v>1425</v>
      </c>
      <c r="H135" s="639">
        <v>1518</v>
      </c>
      <c r="I135" s="639">
        <v>496085.4</v>
      </c>
      <c r="J135" s="639">
        <v>581037.5</v>
      </c>
      <c r="K135" s="639">
        <v>1492</v>
      </c>
      <c r="L135" s="639">
        <v>1043</v>
      </c>
      <c r="N135" s="643">
        <v>458</v>
      </c>
      <c r="O135" s="643">
        <v>561</v>
      </c>
      <c r="P135" s="643">
        <v>124</v>
      </c>
      <c r="Q135" s="643">
        <v>143</v>
      </c>
      <c r="R135" s="643">
        <v>50</v>
      </c>
      <c r="S135" s="643">
        <v>76</v>
      </c>
      <c r="T135" s="643">
        <v>525</v>
      </c>
    </row>
    <row r="136" spans="1:23" s="638" customFormat="1" x14ac:dyDescent="0.2">
      <c r="A136" s="639">
        <v>134</v>
      </c>
      <c r="B136" s="639" t="s">
        <v>362</v>
      </c>
      <c r="C136" s="639">
        <v>3306</v>
      </c>
      <c r="D136" s="639">
        <v>2549</v>
      </c>
      <c r="E136" s="639">
        <v>2250</v>
      </c>
      <c r="F136" s="639">
        <v>3165</v>
      </c>
      <c r="G136" s="639">
        <v>3076</v>
      </c>
      <c r="H136" s="639">
        <v>3268</v>
      </c>
      <c r="I136" s="639">
        <v>1119723.1599999999</v>
      </c>
      <c r="J136" s="639">
        <v>1342234.5</v>
      </c>
      <c r="K136" s="639">
        <v>3191</v>
      </c>
      <c r="L136" s="639">
        <v>2283</v>
      </c>
      <c r="N136" s="643">
        <v>757</v>
      </c>
      <c r="O136" s="643">
        <v>1056</v>
      </c>
      <c r="P136" s="643">
        <v>141</v>
      </c>
      <c r="Q136" s="643">
        <v>230</v>
      </c>
      <c r="R136" s="643">
        <v>38</v>
      </c>
      <c r="S136" s="643">
        <v>115</v>
      </c>
      <c r="T136" s="643">
        <v>1023</v>
      </c>
    </row>
    <row r="137" spans="1:23" s="638" customFormat="1" x14ac:dyDescent="0.2">
      <c r="A137" s="639">
        <v>135</v>
      </c>
      <c r="B137" s="639" t="s">
        <v>364</v>
      </c>
      <c r="C137" s="639">
        <v>1376</v>
      </c>
      <c r="D137" s="639">
        <v>1016</v>
      </c>
      <c r="E137" s="639">
        <v>874</v>
      </c>
      <c r="F137" s="639">
        <v>1308</v>
      </c>
      <c r="G137" s="639">
        <v>1281</v>
      </c>
      <c r="H137" s="639">
        <v>1359</v>
      </c>
      <c r="I137" s="639">
        <v>459660.48</v>
      </c>
      <c r="J137" s="639">
        <v>566559.5</v>
      </c>
      <c r="K137" s="639">
        <v>1330</v>
      </c>
      <c r="L137" s="639">
        <v>891</v>
      </c>
      <c r="N137" s="643">
        <v>360</v>
      </c>
      <c r="O137" s="643">
        <v>502</v>
      </c>
      <c r="P137" s="643">
        <v>68</v>
      </c>
      <c r="Q137" s="643">
        <v>95</v>
      </c>
      <c r="R137" s="643">
        <v>17</v>
      </c>
      <c r="S137" s="643">
        <v>46</v>
      </c>
      <c r="T137" s="643">
        <v>485</v>
      </c>
    </row>
    <row r="138" spans="1:23" s="638" customFormat="1" x14ac:dyDescent="0.2">
      <c r="A138" s="639">
        <v>136</v>
      </c>
      <c r="B138" s="639" t="s">
        <v>366</v>
      </c>
      <c r="C138" s="639">
        <v>2718</v>
      </c>
      <c r="D138" s="639">
        <v>2181</v>
      </c>
      <c r="E138" s="639">
        <v>1960</v>
      </c>
      <c r="F138" s="639">
        <v>2622</v>
      </c>
      <c r="G138" s="639">
        <v>2588</v>
      </c>
      <c r="H138" s="639">
        <v>2693</v>
      </c>
      <c r="I138" s="639">
        <v>973629.58</v>
      </c>
      <c r="J138" s="639">
        <v>1228836.5</v>
      </c>
      <c r="K138" s="639">
        <v>2657</v>
      </c>
      <c r="L138" s="639">
        <v>2002</v>
      </c>
      <c r="N138" s="643">
        <v>537</v>
      </c>
      <c r="O138" s="643">
        <v>758</v>
      </c>
      <c r="P138" s="643">
        <v>96</v>
      </c>
      <c r="Q138" s="643">
        <v>130</v>
      </c>
      <c r="R138" s="643">
        <v>25</v>
      </c>
      <c r="S138" s="643">
        <v>61</v>
      </c>
      <c r="T138" s="643">
        <v>716</v>
      </c>
    </row>
    <row r="139" spans="1:23" s="638" customFormat="1" x14ac:dyDescent="0.2">
      <c r="A139" s="639">
        <v>137</v>
      </c>
      <c r="B139" s="639" t="s">
        <v>368</v>
      </c>
      <c r="C139" s="639">
        <v>2524</v>
      </c>
      <c r="D139" s="639">
        <v>1665</v>
      </c>
      <c r="E139" s="639">
        <v>1431</v>
      </c>
      <c r="F139" s="639">
        <v>2385</v>
      </c>
      <c r="G139" s="639">
        <v>2310</v>
      </c>
      <c r="H139" s="639">
        <v>2468</v>
      </c>
      <c r="I139" s="639">
        <v>784982.89</v>
      </c>
      <c r="J139" s="639">
        <v>901180</v>
      </c>
      <c r="K139" s="639">
        <v>2408</v>
      </c>
      <c r="L139" s="639">
        <v>1489</v>
      </c>
      <c r="N139" s="643">
        <v>859</v>
      </c>
      <c r="O139" s="643">
        <v>1093</v>
      </c>
      <c r="P139" s="643">
        <v>139</v>
      </c>
      <c r="Q139" s="643">
        <v>214</v>
      </c>
      <c r="R139" s="643">
        <v>56</v>
      </c>
      <c r="S139" s="643">
        <v>116</v>
      </c>
      <c r="T139" s="643">
        <v>1035</v>
      </c>
    </row>
    <row r="140" spans="1:23" s="638" customFormat="1" x14ac:dyDescent="0.2">
      <c r="A140" s="639">
        <v>138</v>
      </c>
      <c r="B140" s="639"/>
      <c r="C140" s="639" t="s">
        <v>796</v>
      </c>
      <c r="D140" s="639" t="s">
        <v>796</v>
      </c>
      <c r="E140" s="639" t="s">
        <v>796</v>
      </c>
      <c r="F140" s="639" t="s">
        <v>796</v>
      </c>
      <c r="G140" s="639" t="s">
        <v>796</v>
      </c>
      <c r="H140" s="639" t="s">
        <v>796</v>
      </c>
      <c r="I140" s="639" t="s">
        <v>796</v>
      </c>
      <c r="J140" s="639" t="s">
        <v>796</v>
      </c>
      <c r="K140" s="639" t="s">
        <v>796</v>
      </c>
      <c r="L140" s="639" t="s">
        <v>796</v>
      </c>
    </row>
    <row r="141" spans="1:23" s="638" customFormat="1" x14ac:dyDescent="0.2">
      <c r="A141" s="639">
        <v>139</v>
      </c>
      <c r="B141" s="639" t="s">
        <v>523</v>
      </c>
      <c r="C141" s="639">
        <v>88526</v>
      </c>
      <c r="D141" s="639">
        <v>59640</v>
      </c>
      <c r="E141" s="639">
        <v>52205</v>
      </c>
      <c r="F141" s="639">
        <v>83086</v>
      </c>
      <c r="G141" s="639">
        <v>80997</v>
      </c>
      <c r="H141" s="639">
        <v>87013</v>
      </c>
      <c r="I141" s="639">
        <v>28029900.635000002</v>
      </c>
      <c r="J141" s="639">
        <v>33449604.5</v>
      </c>
      <c r="K141" s="639">
        <v>84857</v>
      </c>
      <c r="L141" s="639">
        <v>54246</v>
      </c>
      <c r="N141" s="643">
        <v>28886</v>
      </c>
      <c r="O141" s="643">
        <v>36321</v>
      </c>
      <c r="P141" s="643">
        <v>5440</v>
      </c>
      <c r="Q141" s="643">
        <v>7529</v>
      </c>
      <c r="R141" s="643">
        <v>1513</v>
      </c>
      <c r="S141" s="643">
        <v>3669</v>
      </c>
      <c r="T141" s="643">
        <v>34280</v>
      </c>
    </row>
    <row r="142" spans="1:23" s="638" customFormat="1" x14ac:dyDescent="0.2">
      <c r="A142" s="639">
        <v>140</v>
      </c>
      <c r="B142" s="639" t="s">
        <v>371</v>
      </c>
      <c r="C142" s="639">
        <v>1178</v>
      </c>
      <c r="D142" s="639">
        <v>804</v>
      </c>
      <c r="E142" s="639">
        <v>672</v>
      </c>
      <c r="F142" s="639">
        <v>1106</v>
      </c>
      <c r="G142" s="639">
        <v>1063</v>
      </c>
      <c r="H142" s="639">
        <v>1154</v>
      </c>
      <c r="I142" s="639">
        <v>371992.64</v>
      </c>
      <c r="J142" s="639">
        <v>431860</v>
      </c>
      <c r="K142" s="639">
        <v>1104</v>
      </c>
      <c r="L142" s="639">
        <v>693</v>
      </c>
      <c r="N142" s="643">
        <v>374</v>
      </c>
      <c r="O142" s="643">
        <v>506</v>
      </c>
      <c r="P142" s="643">
        <v>72</v>
      </c>
      <c r="Q142" s="643">
        <v>115</v>
      </c>
      <c r="R142" s="643">
        <v>24</v>
      </c>
      <c r="S142" s="643">
        <v>74</v>
      </c>
      <c r="T142" s="643">
        <v>485</v>
      </c>
    </row>
    <row r="143" spans="1:23" s="638" customFormat="1" x14ac:dyDescent="0.2">
      <c r="A143" s="639">
        <v>141</v>
      </c>
      <c r="B143" s="639" t="s">
        <v>373</v>
      </c>
      <c r="C143" s="639">
        <v>2302</v>
      </c>
      <c r="D143" s="639">
        <v>1472</v>
      </c>
      <c r="E143" s="639">
        <v>1235</v>
      </c>
      <c r="F143" s="639">
        <v>2114</v>
      </c>
      <c r="G143" s="639">
        <v>2056</v>
      </c>
      <c r="H143" s="639">
        <v>2247</v>
      </c>
      <c r="I143" s="639">
        <v>702885.64</v>
      </c>
      <c r="J143" s="639">
        <v>814026.5</v>
      </c>
      <c r="K143" s="639">
        <v>2206</v>
      </c>
      <c r="L143" s="639">
        <v>1283</v>
      </c>
      <c r="N143" s="643">
        <v>830</v>
      </c>
      <c r="O143" s="643">
        <v>1067</v>
      </c>
      <c r="P143" s="643">
        <v>188</v>
      </c>
      <c r="Q143" s="643">
        <v>246</v>
      </c>
      <c r="R143" s="643">
        <v>55</v>
      </c>
      <c r="S143" s="643">
        <v>96</v>
      </c>
      <c r="T143" s="643">
        <v>1019</v>
      </c>
    </row>
    <row r="144" spans="1:23" s="638" customFormat="1" x14ac:dyDescent="0.2">
      <c r="A144" s="639">
        <v>142</v>
      </c>
      <c r="B144" s="639" t="s">
        <v>375</v>
      </c>
      <c r="C144" s="639">
        <v>5670</v>
      </c>
      <c r="D144" s="639">
        <v>4274</v>
      </c>
      <c r="E144" s="639">
        <v>3940</v>
      </c>
      <c r="F144" s="639">
        <v>5428</v>
      </c>
      <c r="G144" s="639">
        <v>5353</v>
      </c>
      <c r="H144" s="639">
        <v>5606</v>
      </c>
      <c r="I144" s="639">
        <v>1943237.76</v>
      </c>
      <c r="J144" s="639">
        <v>2308465</v>
      </c>
      <c r="K144" s="639">
        <v>5517</v>
      </c>
      <c r="L144" s="639">
        <v>4032</v>
      </c>
      <c r="N144" s="643">
        <v>1396</v>
      </c>
      <c r="O144" s="643">
        <v>1730</v>
      </c>
      <c r="P144" s="643">
        <v>242</v>
      </c>
      <c r="Q144" s="643">
        <v>317</v>
      </c>
      <c r="R144" s="643">
        <v>64</v>
      </c>
      <c r="S144" s="643">
        <v>153</v>
      </c>
      <c r="T144" s="643">
        <v>1638</v>
      </c>
    </row>
    <row r="145" spans="1:20" s="638" customFormat="1" x14ac:dyDescent="0.2">
      <c r="A145" s="639">
        <v>143</v>
      </c>
      <c r="B145" s="639" t="s">
        <v>377</v>
      </c>
      <c r="C145" s="639">
        <v>5248</v>
      </c>
      <c r="D145" s="639">
        <v>3343</v>
      </c>
      <c r="E145" s="639">
        <v>2794</v>
      </c>
      <c r="F145" s="639">
        <v>4796</v>
      </c>
      <c r="G145" s="639">
        <v>4639</v>
      </c>
      <c r="H145" s="639">
        <v>5178</v>
      </c>
      <c r="I145" s="639">
        <v>1589197.16</v>
      </c>
      <c r="J145" s="639">
        <v>1866833.5</v>
      </c>
      <c r="K145" s="639">
        <v>5047</v>
      </c>
      <c r="L145" s="639">
        <v>2916</v>
      </c>
      <c r="N145" s="643">
        <v>1905</v>
      </c>
      <c r="O145" s="643">
        <v>2454</v>
      </c>
      <c r="P145" s="643">
        <v>452</v>
      </c>
      <c r="Q145" s="643">
        <v>609</v>
      </c>
      <c r="R145" s="643">
        <v>70</v>
      </c>
      <c r="S145" s="643">
        <v>201</v>
      </c>
      <c r="T145" s="643">
        <v>2332</v>
      </c>
    </row>
    <row r="146" spans="1:20" s="638" customFormat="1" x14ac:dyDescent="0.2">
      <c r="A146" s="639">
        <v>144</v>
      </c>
      <c r="B146" s="639" t="s">
        <v>379</v>
      </c>
      <c r="C146" s="639">
        <v>13635</v>
      </c>
      <c r="D146" s="639">
        <v>9220</v>
      </c>
      <c r="E146" s="639">
        <v>8033</v>
      </c>
      <c r="F146" s="639">
        <v>12879</v>
      </c>
      <c r="G146" s="639">
        <v>12540</v>
      </c>
      <c r="H146" s="639">
        <v>13432</v>
      </c>
      <c r="I146" s="639">
        <v>4296788.49</v>
      </c>
      <c r="J146" s="639">
        <v>5088164.5</v>
      </c>
      <c r="K146" s="639">
        <v>13059</v>
      </c>
      <c r="L146" s="639">
        <v>8322</v>
      </c>
      <c r="N146" s="643">
        <v>4415</v>
      </c>
      <c r="O146" s="643">
        <v>5602</v>
      </c>
      <c r="P146" s="643">
        <v>756</v>
      </c>
      <c r="Q146" s="643">
        <v>1095</v>
      </c>
      <c r="R146" s="643">
        <v>203</v>
      </c>
      <c r="S146" s="643">
        <v>576</v>
      </c>
      <c r="T146" s="643">
        <v>5313</v>
      </c>
    </row>
    <row r="147" spans="1:20" s="638" customFormat="1" x14ac:dyDescent="0.2">
      <c r="A147" s="639">
        <v>145</v>
      </c>
      <c r="B147" s="639" t="s">
        <v>381</v>
      </c>
      <c r="C147" s="639">
        <v>1416</v>
      </c>
      <c r="D147" s="639">
        <v>797</v>
      </c>
      <c r="E147" s="639">
        <v>640</v>
      </c>
      <c r="F147" s="639">
        <v>1289</v>
      </c>
      <c r="G147" s="639">
        <v>1243</v>
      </c>
      <c r="H147" s="639">
        <v>1374</v>
      </c>
      <c r="I147" s="639">
        <v>407396</v>
      </c>
      <c r="J147" s="639">
        <v>484220.5</v>
      </c>
      <c r="K147" s="639">
        <v>1318</v>
      </c>
      <c r="L147" s="639">
        <v>675</v>
      </c>
      <c r="N147" s="643">
        <v>619</v>
      </c>
      <c r="O147" s="643">
        <v>776</v>
      </c>
      <c r="P147" s="643">
        <v>127</v>
      </c>
      <c r="Q147" s="643">
        <v>173</v>
      </c>
      <c r="R147" s="643">
        <v>42</v>
      </c>
      <c r="S147" s="643">
        <v>98</v>
      </c>
      <c r="T147" s="643">
        <v>741</v>
      </c>
    </row>
    <row r="148" spans="1:20" s="638" customFormat="1" x14ac:dyDescent="0.2">
      <c r="A148" s="639">
        <v>146</v>
      </c>
      <c r="B148" s="639" t="s">
        <v>383</v>
      </c>
      <c r="C148" s="639">
        <v>16320</v>
      </c>
      <c r="D148" s="639">
        <v>10568</v>
      </c>
      <c r="E148" s="639">
        <v>9476</v>
      </c>
      <c r="F148" s="639">
        <v>15211</v>
      </c>
      <c r="G148" s="639">
        <v>14938</v>
      </c>
      <c r="H148" s="639">
        <v>16059</v>
      </c>
      <c r="I148" s="639">
        <v>5085205.9050000003</v>
      </c>
      <c r="J148" s="639">
        <v>6055155</v>
      </c>
      <c r="K148" s="639">
        <v>15768</v>
      </c>
      <c r="L148" s="639">
        <v>9960</v>
      </c>
      <c r="N148" s="643">
        <v>5752</v>
      </c>
      <c r="O148" s="643">
        <v>6844</v>
      </c>
      <c r="P148" s="643">
        <v>1109</v>
      </c>
      <c r="Q148" s="643">
        <v>1382</v>
      </c>
      <c r="R148" s="643">
        <v>261</v>
      </c>
      <c r="S148" s="643">
        <v>552</v>
      </c>
      <c r="T148" s="643">
        <v>6360</v>
      </c>
    </row>
    <row r="149" spans="1:20" s="638" customFormat="1" x14ac:dyDescent="0.2">
      <c r="A149" s="639">
        <v>147</v>
      </c>
      <c r="B149" s="639" t="s">
        <v>385</v>
      </c>
      <c r="C149" s="639">
        <v>3070</v>
      </c>
      <c r="D149" s="639">
        <v>2021</v>
      </c>
      <c r="E149" s="639">
        <v>1806</v>
      </c>
      <c r="F149" s="639">
        <v>2869</v>
      </c>
      <c r="G149" s="639">
        <v>2808</v>
      </c>
      <c r="H149" s="639">
        <v>3020</v>
      </c>
      <c r="I149" s="639">
        <v>959509.16</v>
      </c>
      <c r="J149" s="639">
        <v>1174634.5</v>
      </c>
      <c r="K149" s="639">
        <v>2978</v>
      </c>
      <c r="L149" s="639">
        <v>1903</v>
      </c>
      <c r="N149" s="643">
        <v>1049</v>
      </c>
      <c r="O149" s="643">
        <v>1264</v>
      </c>
      <c r="P149" s="643">
        <v>201</v>
      </c>
      <c r="Q149" s="643">
        <v>262</v>
      </c>
      <c r="R149" s="643">
        <v>50</v>
      </c>
      <c r="S149" s="643">
        <v>92</v>
      </c>
      <c r="T149" s="643">
        <v>1167</v>
      </c>
    </row>
    <row r="150" spans="1:20" s="638" customFormat="1" x14ac:dyDescent="0.2">
      <c r="A150" s="639">
        <v>148</v>
      </c>
      <c r="B150" s="639" t="s">
        <v>387</v>
      </c>
      <c r="C150" s="639">
        <v>2818</v>
      </c>
      <c r="D150" s="639">
        <v>1714</v>
      </c>
      <c r="E150" s="639">
        <v>1387</v>
      </c>
      <c r="F150" s="639">
        <v>2635</v>
      </c>
      <c r="G150" s="639">
        <v>2538</v>
      </c>
      <c r="H150" s="639">
        <v>2772</v>
      </c>
      <c r="I150" s="639">
        <v>859052.16</v>
      </c>
      <c r="J150" s="639">
        <v>1042238.5</v>
      </c>
      <c r="K150" s="639">
        <v>2698</v>
      </c>
      <c r="L150" s="639">
        <v>1433</v>
      </c>
      <c r="N150" s="643">
        <v>1104</v>
      </c>
      <c r="O150" s="643">
        <v>1431</v>
      </c>
      <c r="P150" s="643">
        <v>183</v>
      </c>
      <c r="Q150" s="643">
        <v>280</v>
      </c>
      <c r="R150" s="643">
        <v>46</v>
      </c>
      <c r="S150" s="643">
        <v>120</v>
      </c>
      <c r="T150" s="643">
        <v>1385</v>
      </c>
    </row>
    <row r="151" spans="1:20" s="638" customFormat="1" x14ac:dyDescent="0.2">
      <c r="A151" s="639">
        <v>149</v>
      </c>
      <c r="B151" s="639" t="s">
        <v>389</v>
      </c>
      <c r="C151" s="639">
        <v>6144</v>
      </c>
      <c r="D151" s="639">
        <v>4149</v>
      </c>
      <c r="E151" s="639">
        <v>3650</v>
      </c>
      <c r="F151" s="639">
        <v>5714</v>
      </c>
      <c r="G151" s="639">
        <v>5604</v>
      </c>
      <c r="H151" s="639">
        <v>6031</v>
      </c>
      <c r="I151" s="639">
        <v>1934729.9</v>
      </c>
      <c r="J151" s="639">
        <v>2298717</v>
      </c>
      <c r="K151" s="639">
        <v>5886</v>
      </c>
      <c r="L151" s="639">
        <v>3812</v>
      </c>
      <c r="N151" s="643">
        <v>1995</v>
      </c>
      <c r="O151" s="643">
        <v>2494</v>
      </c>
      <c r="P151" s="643">
        <v>430</v>
      </c>
      <c r="Q151" s="643">
        <v>540</v>
      </c>
      <c r="R151" s="643">
        <v>113</v>
      </c>
      <c r="S151" s="643">
        <v>258</v>
      </c>
      <c r="T151" s="643">
        <v>2332</v>
      </c>
    </row>
    <row r="152" spans="1:20" s="638" customFormat="1" x14ac:dyDescent="0.2">
      <c r="A152" s="639">
        <v>150</v>
      </c>
      <c r="B152" s="639" t="s">
        <v>391</v>
      </c>
      <c r="C152" s="639">
        <v>1786</v>
      </c>
      <c r="D152" s="639">
        <v>1042</v>
      </c>
      <c r="E152" s="639">
        <v>908</v>
      </c>
      <c r="F152" s="639">
        <v>1605</v>
      </c>
      <c r="G152" s="639">
        <v>1549</v>
      </c>
      <c r="H152" s="639">
        <v>1731</v>
      </c>
      <c r="I152" s="639">
        <v>513969.52</v>
      </c>
      <c r="J152" s="639">
        <v>599167</v>
      </c>
      <c r="K152" s="639">
        <v>1631</v>
      </c>
      <c r="L152" s="639">
        <v>945</v>
      </c>
      <c r="N152" s="643">
        <v>744</v>
      </c>
      <c r="O152" s="643">
        <v>878</v>
      </c>
      <c r="P152" s="643">
        <v>181</v>
      </c>
      <c r="Q152" s="643">
        <v>237</v>
      </c>
      <c r="R152" s="643">
        <v>55</v>
      </c>
      <c r="S152" s="643">
        <v>155</v>
      </c>
      <c r="T152" s="643">
        <v>841</v>
      </c>
    </row>
    <row r="153" spans="1:20" s="638" customFormat="1" x14ac:dyDescent="0.2">
      <c r="A153" s="639">
        <v>151</v>
      </c>
      <c r="B153" s="639" t="s">
        <v>393</v>
      </c>
      <c r="C153" s="639">
        <v>1073</v>
      </c>
      <c r="D153" s="639">
        <v>720</v>
      </c>
      <c r="E153" s="639">
        <v>636</v>
      </c>
      <c r="F153" s="639">
        <v>992</v>
      </c>
      <c r="G153" s="639">
        <v>964</v>
      </c>
      <c r="H153" s="639">
        <v>1045</v>
      </c>
      <c r="I153" s="639">
        <v>348257.78</v>
      </c>
      <c r="J153" s="639">
        <v>442045</v>
      </c>
      <c r="K153" s="639">
        <v>1018</v>
      </c>
      <c r="L153" s="639">
        <v>652</v>
      </c>
      <c r="N153" s="643">
        <v>353</v>
      </c>
      <c r="O153" s="643">
        <v>437</v>
      </c>
      <c r="P153" s="643">
        <v>81</v>
      </c>
      <c r="Q153" s="643">
        <v>109</v>
      </c>
      <c r="R153" s="643">
        <v>28</v>
      </c>
      <c r="S153" s="643">
        <v>55</v>
      </c>
      <c r="T153" s="643">
        <v>421</v>
      </c>
    </row>
    <row r="154" spans="1:20" s="638" customFormat="1" x14ac:dyDescent="0.2">
      <c r="A154" s="639">
        <v>152</v>
      </c>
      <c r="B154" s="639" t="s">
        <v>395</v>
      </c>
      <c r="C154" s="639">
        <v>1617</v>
      </c>
      <c r="D154" s="639">
        <v>1214</v>
      </c>
      <c r="E154" s="639">
        <v>1120</v>
      </c>
      <c r="F154" s="639">
        <v>1574</v>
      </c>
      <c r="G154" s="639">
        <v>1538</v>
      </c>
      <c r="H154" s="639">
        <v>1592</v>
      </c>
      <c r="I154" s="639">
        <v>556249.26</v>
      </c>
      <c r="J154" s="639">
        <v>701715</v>
      </c>
      <c r="K154" s="639">
        <v>1581</v>
      </c>
      <c r="L154" s="639">
        <v>1154</v>
      </c>
      <c r="N154" s="643">
        <v>403</v>
      </c>
      <c r="O154" s="643">
        <v>497</v>
      </c>
      <c r="P154" s="643">
        <v>43</v>
      </c>
      <c r="Q154" s="643">
        <v>79</v>
      </c>
      <c r="R154" s="643">
        <v>25</v>
      </c>
      <c r="S154" s="643">
        <v>36</v>
      </c>
      <c r="T154" s="643">
        <v>463</v>
      </c>
    </row>
    <row r="155" spans="1:20" s="638" customFormat="1" x14ac:dyDescent="0.2">
      <c r="A155" s="639">
        <v>153</v>
      </c>
      <c r="B155" s="639" t="s">
        <v>397</v>
      </c>
      <c r="C155" s="639">
        <v>1941</v>
      </c>
      <c r="D155" s="639">
        <v>1107</v>
      </c>
      <c r="E155" s="639">
        <v>990</v>
      </c>
      <c r="F155" s="639">
        <v>1808</v>
      </c>
      <c r="G155" s="639">
        <v>1738</v>
      </c>
      <c r="H155" s="639">
        <v>1900</v>
      </c>
      <c r="I155" s="639">
        <v>565297</v>
      </c>
      <c r="J155" s="639">
        <v>647828</v>
      </c>
      <c r="K155" s="639">
        <v>1866</v>
      </c>
      <c r="L155" s="639">
        <v>1068</v>
      </c>
      <c r="N155" s="643">
        <v>834</v>
      </c>
      <c r="O155" s="643">
        <v>951</v>
      </c>
      <c r="P155" s="643">
        <v>133</v>
      </c>
      <c r="Q155" s="643">
        <v>203</v>
      </c>
      <c r="R155" s="643">
        <v>41</v>
      </c>
      <c r="S155" s="643">
        <v>75</v>
      </c>
      <c r="T155" s="643">
        <v>873</v>
      </c>
    </row>
    <row r="156" spans="1:20" s="638" customFormat="1" x14ac:dyDescent="0.2">
      <c r="A156" s="639">
        <v>154</v>
      </c>
      <c r="B156" s="639" t="s">
        <v>399</v>
      </c>
      <c r="C156" s="639">
        <v>10780</v>
      </c>
      <c r="D156" s="639">
        <v>7894</v>
      </c>
      <c r="E156" s="639">
        <v>6843</v>
      </c>
      <c r="F156" s="639">
        <v>10262</v>
      </c>
      <c r="G156" s="639">
        <v>9956</v>
      </c>
      <c r="H156" s="639">
        <v>10589</v>
      </c>
      <c r="I156" s="639">
        <v>3555161.28</v>
      </c>
      <c r="J156" s="639">
        <v>4277018.5</v>
      </c>
      <c r="K156" s="639">
        <v>10234</v>
      </c>
      <c r="L156" s="639">
        <v>7040</v>
      </c>
      <c r="N156" s="643">
        <v>2886</v>
      </c>
      <c r="O156" s="643">
        <v>3937</v>
      </c>
      <c r="P156" s="643">
        <v>518</v>
      </c>
      <c r="Q156" s="643">
        <v>824</v>
      </c>
      <c r="R156" s="643">
        <v>191</v>
      </c>
      <c r="S156" s="643">
        <v>546</v>
      </c>
      <c r="T156" s="643">
        <v>3740</v>
      </c>
    </row>
    <row r="157" spans="1:20" s="638" customFormat="1" x14ac:dyDescent="0.2">
      <c r="A157" s="639">
        <v>155</v>
      </c>
      <c r="B157" s="639" t="s">
        <v>401</v>
      </c>
      <c r="C157" s="639">
        <v>1916</v>
      </c>
      <c r="D157" s="639">
        <v>1372</v>
      </c>
      <c r="E157" s="639">
        <v>1170</v>
      </c>
      <c r="F157" s="639">
        <v>1860</v>
      </c>
      <c r="G157" s="639">
        <v>1821</v>
      </c>
      <c r="H157" s="639">
        <v>1884</v>
      </c>
      <c r="I157" s="639">
        <v>632407.98</v>
      </c>
      <c r="J157" s="639">
        <v>784022</v>
      </c>
      <c r="K157" s="639">
        <v>1873</v>
      </c>
      <c r="L157" s="639">
        <v>1198</v>
      </c>
      <c r="N157" s="643">
        <v>544</v>
      </c>
      <c r="O157" s="643">
        <v>746</v>
      </c>
      <c r="P157" s="643">
        <v>56</v>
      </c>
      <c r="Q157" s="643">
        <v>95</v>
      </c>
      <c r="R157" s="643">
        <v>32</v>
      </c>
      <c r="S157" s="643">
        <v>43</v>
      </c>
      <c r="T157" s="643">
        <v>718</v>
      </c>
    </row>
    <row r="158" spans="1:20" s="638" customFormat="1" x14ac:dyDescent="0.2">
      <c r="A158" s="639">
        <v>156</v>
      </c>
      <c r="B158" s="639" t="s">
        <v>403</v>
      </c>
      <c r="C158" s="639">
        <v>8409</v>
      </c>
      <c r="D158" s="639">
        <v>5594</v>
      </c>
      <c r="E158" s="639">
        <v>4843</v>
      </c>
      <c r="F158" s="639">
        <v>7888</v>
      </c>
      <c r="G158" s="639">
        <v>7633</v>
      </c>
      <c r="H158" s="639">
        <v>8249</v>
      </c>
      <c r="I158" s="639">
        <v>2651422.96</v>
      </c>
      <c r="J158" s="639">
        <v>3144812</v>
      </c>
      <c r="K158" s="639">
        <v>7970</v>
      </c>
      <c r="L158" s="639">
        <v>5035</v>
      </c>
      <c r="N158" s="643">
        <v>2815</v>
      </c>
      <c r="O158" s="643">
        <v>3566</v>
      </c>
      <c r="P158" s="643">
        <v>521</v>
      </c>
      <c r="Q158" s="643">
        <v>776</v>
      </c>
      <c r="R158" s="643">
        <v>160</v>
      </c>
      <c r="S158" s="643">
        <v>439</v>
      </c>
      <c r="T158" s="643">
        <v>3374</v>
      </c>
    </row>
    <row r="159" spans="1:20" s="638" customFormat="1" x14ac:dyDescent="0.2">
      <c r="A159" s="639">
        <v>157</v>
      </c>
      <c r="B159" s="639" t="s">
        <v>405</v>
      </c>
      <c r="C159" s="639">
        <v>1527</v>
      </c>
      <c r="D159" s="639">
        <v>1067</v>
      </c>
      <c r="E159" s="639">
        <v>951</v>
      </c>
      <c r="F159" s="639">
        <v>1452</v>
      </c>
      <c r="G159" s="639">
        <v>1430</v>
      </c>
      <c r="H159" s="639">
        <v>1504</v>
      </c>
      <c r="I159" s="639">
        <v>497120.24</v>
      </c>
      <c r="J159" s="639">
        <v>600966</v>
      </c>
      <c r="K159" s="639">
        <v>1482</v>
      </c>
      <c r="L159" s="639">
        <v>987</v>
      </c>
      <c r="N159" s="643">
        <v>460</v>
      </c>
      <c r="O159" s="643">
        <v>576</v>
      </c>
      <c r="P159" s="643">
        <v>75</v>
      </c>
      <c r="Q159" s="643">
        <v>97</v>
      </c>
      <c r="R159" s="643">
        <v>23</v>
      </c>
      <c r="S159" s="643">
        <v>45</v>
      </c>
      <c r="T159" s="643">
        <v>540</v>
      </c>
    </row>
    <row r="160" spans="1:20" s="638" customFormat="1" x14ac:dyDescent="0.2">
      <c r="A160" s="639">
        <v>158</v>
      </c>
      <c r="B160" s="639" t="s">
        <v>407</v>
      </c>
      <c r="C160" s="639">
        <v>1676</v>
      </c>
      <c r="D160" s="639">
        <v>1268</v>
      </c>
      <c r="E160" s="639">
        <v>1111</v>
      </c>
      <c r="F160" s="639">
        <v>1604</v>
      </c>
      <c r="G160" s="639">
        <v>1586</v>
      </c>
      <c r="H160" s="639">
        <v>1646</v>
      </c>
      <c r="I160" s="639">
        <v>560019.80000000005</v>
      </c>
      <c r="J160" s="639">
        <v>687716</v>
      </c>
      <c r="K160" s="639">
        <v>1621</v>
      </c>
      <c r="L160" s="639">
        <v>1138</v>
      </c>
      <c r="N160" s="643">
        <v>408</v>
      </c>
      <c r="O160" s="643">
        <v>565</v>
      </c>
      <c r="P160" s="643">
        <v>72</v>
      </c>
      <c r="Q160" s="643">
        <v>90</v>
      </c>
      <c r="R160" s="643">
        <v>30</v>
      </c>
      <c r="S160" s="643">
        <v>55</v>
      </c>
      <c r="T160" s="643">
        <v>538</v>
      </c>
    </row>
    <row r="161" spans="1:20" s="638" customFormat="1" x14ac:dyDescent="0.2">
      <c r="A161" s="639">
        <v>159</v>
      </c>
      <c r="B161" s="639"/>
      <c r="C161" s="639" t="s">
        <v>796</v>
      </c>
      <c r="D161" s="639" t="s">
        <v>796</v>
      </c>
      <c r="E161" s="639" t="s">
        <v>796</v>
      </c>
      <c r="F161" s="639" t="s">
        <v>796</v>
      </c>
      <c r="G161" s="639" t="s">
        <v>796</v>
      </c>
      <c r="H161" s="639" t="s">
        <v>796</v>
      </c>
      <c r="I161" s="639" t="s">
        <v>796</v>
      </c>
      <c r="J161" s="639" t="s">
        <v>796</v>
      </c>
      <c r="K161" s="639" t="s">
        <v>796</v>
      </c>
      <c r="L161" s="639" t="s">
        <v>796</v>
      </c>
    </row>
    <row r="162" spans="1:20" s="638" customFormat="1" x14ac:dyDescent="0.2">
      <c r="A162" s="639">
        <v>160</v>
      </c>
      <c r="B162" s="639" t="s">
        <v>524</v>
      </c>
      <c r="C162" s="639">
        <v>54800</v>
      </c>
      <c r="D162" s="639">
        <v>36279</v>
      </c>
      <c r="E162" s="639">
        <v>31092</v>
      </c>
      <c r="F162" s="639">
        <v>51488</v>
      </c>
      <c r="G162" s="639">
        <v>50374</v>
      </c>
      <c r="H162" s="639">
        <v>53897</v>
      </c>
      <c r="I162" s="639">
        <v>17142993.59</v>
      </c>
      <c r="J162" s="639">
        <v>20372689.5</v>
      </c>
      <c r="K162" s="639">
        <v>52647</v>
      </c>
      <c r="L162" s="639">
        <v>32366</v>
      </c>
      <c r="N162" s="643">
        <v>18521</v>
      </c>
      <c r="O162" s="643">
        <v>23708</v>
      </c>
      <c r="P162" s="643">
        <v>3312</v>
      </c>
      <c r="Q162" s="643">
        <v>4426</v>
      </c>
      <c r="R162" s="643">
        <v>903</v>
      </c>
      <c r="S162" s="643">
        <v>2153</v>
      </c>
      <c r="T162" s="643">
        <v>22434</v>
      </c>
    </row>
    <row r="163" spans="1:20" s="638" customFormat="1" x14ac:dyDescent="0.2">
      <c r="A163" s="639">
        <v>161</v>
      </c>
      <c r="B163" s="639" t="s">
        <v>412</v>
      </c>
      <c r="C163" s="639">
        <v>2093</v>
      </c>
      <c r="D163" s="639">
        <v>1480</v>
      </c>
      <c r="E163" s="639">
        <v>1295</v>
      </c>
      <c r="F163" s="639">
        <v>1969</v>
      </c>
      <c r="G163" s="639">
        <v>1940</v>
      </c>
      <c r="H163" s="639">
        <v>2060</v>
      </c>
      <c r="I163" s="639">
        <v>664870</v>
      </c>
      <c r="J163" s="639">
        <v>765343.5</v>
      </c>
      <c r="K163" s="639">
        <v>2013</v>
      </c>
      <c r="L163" s="639">
        <v>1331</v>
      </c>
      <c r="N163" s="643">
        <v>613</v>
      </c>
      <c r="O163" s="643">
        <v>798</v>
      </c>
      <c r="P163" s="643">
        <v>124</v>
      </c>
      <c r="Q163" s="643">
        <v>153</v>
      </c>
      <c r="R163" s="643">
        <v>33</v>
      </c>
      <c r="S163" s="643">
        <v>80</v>
      </c>
      <c r="T163" s="643">
        <v>762</v>
      </c>
    </row>
    <row r="164" spans="1:20" s="638" customFormat="1" x14ac:dyDescent="0.2">
      <c r="A164" s="639">
        <v>162</v>
      </c>
      <c r="B164" s="639" t="s">
        <v>414</v>
      </c>
      <c r="C164" s="639">
        <v>1741</v>
      </c>
      <c r="D164" s="639">
        <v>1182</v>
      </c>
      <c r="E164" s="639">
        <v>1064</v>
      </c>
      <c r="F164" s="639">
        <v>1621</v>
      </c>
      <c r="G164" s="639">
        <v>1583</v>
      </c>
      <c r="H164" s="639">
        <v>1709</v>
      </c>
      <c r="I164" s="639">
        <v>550316.30000000005</v>
      </c>
      <c r="J164" s="639">
        <v>683723</v>
      </c>
      <c r="K164" s="639">
        <v>1664</v>
      </c>
      <c r="L164" s="639">
        <v>1114</v>
      </c>
      <c r="N164" s="643">
        <v>559</v>
      </c>
      <c r="O164" s="643">
        <v>677</v>
      </c>
      <c r="P164" s="643">
        <v>120</v>
      </c>
      <c r="Q164" s="643">
        <v>158</v>
      </c>
      <c r="R164" s="643">
        <v>32</v>
      </c>
      <c r="S164" s="643">
        <v>77</v>
      </c>
      <c r="T164" s="643">
        <v>627</v>
      </c>
    </row>
    <row r="165" spans="1:20" s="638" customFormat="1" x14ac:dyDescent="0.2">
      <c r="A165" s="639">
        <v>163</v>
      </c>
      <c r="B165" s="639" t="s">
        <v>416</v>
      </c>
      <c r="C165" s="639">
        <v>3149</v>
      </c>
      <c r="D165" s="639">
        <v>1956</v>
      </c>
      <c r="E165" s="639">
        <v>1737</v>
      </c>
      <c r="F165" s="639">
        <v>2889</v>
      </c>
      <c r="G165" s="639">
        <v>2791</v>
      </c>
      <c r="H165" s="639">
        <v>3065</v>
      </c>
      <c r="I165" s="639">
        <v>946676.38</v>
      </c>
      <c r="J165" s="639">
        <v>1094992</v>
      </c>
      <c r="K165" s="639">
        <v>2985</v>
      </c>
      <c r="L165" s="639">
        <v>1834</v>
      </c>
      <c r="N165" s="643">
        <v>1193</v>
      </c>
      <c r="O165" s="643">
        <v>1412</v>
      </c>
      <c r="P165" s="643">
        <v>260</v>
      </c>
      <c r="Q165" s="643">
        <v>358</v>
      </c>
      <c r="R165" s="643">
        <v>84</v>
      </c>
      <c r="S165" s="643">
        <v>164</v>
      </c>
      <c r="T165" s="643">
        <v>1315</v>
      </c>
    </row>
    <row r="166" spans="1:20" s="638" customFormat="1" x14ac:dyDescent="0.2">
      <c r="A166" s="639">
        <v>164</v>
      </c>
      <c r="B166" s="564" t="s">
        <v>418</v>
      </c>
      <c r="C166" s="639">
        <v>5684</v>
      </c>
      <c r="D166" s="639">
        <v>3668</v>
      </c>
      <c r="E166" s="639">
        <v>3143</v>
      </c>
      <c r="F166" s="639">
        <v>5389</v>
      </c>
      <c r="G166" s="639">
        <v>5264</v>
      </c>
      <c r="H166" s="639">
        <v>5614</v>
      </c>
      <c r="I166" s="639">
        <v>1749423.04</v>
      </c>
      <c r="J166" s="639">
        <v>2038567</v>
      </c>
      <c r="K166" s="639">
        <v>5454</v>
      </c>
      <c r="L166" s="639">
        <v>3311</v>
      </c>
      <c r="N166" s="643">
        <v>2016</v>
      </c>
      <c r="O166" s="643">
        <v>2541</v>
      </c>
      <c r="P166" s="643">
        <v>295</v>
      </c>
      <c r="Q166" s="643">
        <v>420</v>
      </c>
      <c r="R166" s="643">
        <v>70</v>
      </c>
      <c r="S166" s="643">
        <v>230</v>
      </c>
      <c r="T166" s="643">
        <v>2373</v>
      </c>
    </row>
    <row r="167" spans="1:20" s="638" customFormat="1" x14ac:dyDescent="0.2">
      <c r="A167" s="639">
        <v>165</v>
      </c>
      <c r="B167" s="639" t="s">
        <v>420</v>
      </c>
      <c r="C167" s="639">
        <v>7259</v>
      </c>
      <c r="D167" s="639">
        <v>4934</v>
      </c>
      <c r="E167" s="639">
        <v>4114</v>
      </c>
      <c r="F167" s="639">
        <v>6850</v>
      </c>
      <c r="G167" s="639">
        <v>6751</v>
      </c>
      <c r="H167" s="639">
        <v>7149</v>
      </c>
      <c r="I167" s="639">
        <v>2297746.88</v>
      </c>
      <c r="J167" s="639">
        <v>2791802.5</v>
      </c>
      <c r="K167" s="639">
        <v>7041</v>
      </c>
      <c r="L167" s="639">
        <v>4267</v>
      </c>
      <c r="N167" s="643">
        <v>2325</v>
      </c>
      <c r="O167" s="643">
        <v>3145</v>
      </c>
      <c r="P167" s="643">
        <v>409</v>
      </c>
      <c r="Q167" s="643">
        <v>508</v>
      </c>
      <c r="R167" s="643">
        <v>110</v>
      </c>
      <c r="S167" s="643">
        <v>218</v>
      </c>
      <c r="T167" s="643">
        <v>2992</v>
      </c>
    </row>
    <row r="168" spans="1:20" s="638" customFormat="1" x14ac:dyDescent="0.2">
      <c r="A168" s="639">
        <v>166</v>
      </c>
      <c r="B168" s="565" t="s">
        <v>422</v>
      </c>
      <c r="C168" s="639">
        <v>4359</v>
      </c>
      <c r="D168" s="639">
        <v>2941</v>
      </c>
      <c r="E168" s="639">
        <v>2558</v>
      </c>
      <c r="F168" s="639">
        <v>4154</v>
      </c>
      <c r="G168" s="639">
        <v>4082</v>
      </c>
      <c r="H168" s="639">
        <v>4290</v>
      </c>
      <c r="I168" s="639">
        <v>1374962.52</v>
      </c>
      <c r="J168" s="639">
        <v>1658938.5</v>
      </c>
      <c r="K168" s="639">
        <v>4229</v>
      </c>
      <c r="L168" s="639">
        <v>2681</v>
      </c>
      <c r="N168" s="643">
        <v>1418</v>
      </c>
      <c r="O168" s="643">
        <v>1801</v>
      </c>
      <c r="P168" s="643">
        <v>205</v>
      </c>
      <c r="Q168" s="643">
        <v>277</v>
      </c>
      <c r="R168" s="643">
        <v>69</v>
      </c>
      <c r="S168" s="643">
        <v>130</v>
      </c>
      <c r="T168" s="643">
        <v>1678</v>
      </c>
    </row>
    <row r="169" spans="1:20" s="638" customFormat="1" x14ac:dyDescent="0.2">
      <c r="A169" s="639">
        <v>167</v>
      </c>
      <c r="B169" s="565" t="s">
        <v>424</v>
      </c>
      <c r="C169" s="639">
        <v>6578</v>
      </c>
      <c r="D169" s="639">
        <v>4575</v>
      </c>
      <c r="E169" s="639">
        <v>3997</v>
      </c>
      <c r="F169" s="639">
        <v>6254</v>
      </c>
      <c r="G169" s="639">
        <v>6112</v>
      </c>
      <c r="H169" s="639">
        <v>6466</v>
      </c>
      <c r="I169" s="639">
        <v>2141900.7200000002</v>
      </c>
      <c r="J169" s="639">
        <v>2545784</v>
      </c>
      <c r="K169" s="639">
        <v>6299</v>
      </c>
      <c r="L169" s="639">
        <v>4111</v>
      </c>
      <c r="N169" s="643">
        <v>2003</v>
      </c>
      <c r="O169" s="643">
        <v>2581</v>
      </c>
      <c r="P169" s="643">
        <v>324</v>
      </c>
      <c r="Q169" s="643">
        <v>466</v>
      </c>
      <c r="R169" s="643">
        <v>112</v>
      </c>
      <c r="S169" s="643">
        <v>279</v>
      </c>
      <c r="T169" s="643">
        <v>2467</v>
      </c>
    </row>
    <row r="170" spans="1:20" s="638" customFormat="1" ht="12" customHeight="1" x14ac:dyDescent="0.2">
      <c r="A170" s="639">
        <v>168</v>
      </c>
      <c r="B170" s="639" t="s">
        <v>410</v>
      </c>
      <c r="C170" s="639">
        <v>22</v>
      </c>
      <c r="D170" s="639">
        <v>16</v>
      </c>
      <c r="E170" s="639">
        <v>16</v>
      </c>
      <c r="F170" s="639">
        <v>22</v>
      </c>
      <c r="G170" s="639">
        <v>22</v>
      </c>
      <c r="H170" s="639">
        <v>22</v>
      </c>
      <c r="I170" s="639">
        <v>7650</v>
      </c>
      <c r="J170" s="639">
        <v>8914</v>
      </c>
      <c r="K170" s="639">
        <v>22</v>
      </c>
      <c r="L170" s="639">
        <v>19</v>
      </c>
      <c r="N170" s="643">
        <v>6</v>
      </c>
      <c r="O170" s="643">
        <v>6</v>
      </c>
      <c r="P170" s="643">
        <v>0</v>
      </c>
      <c r="Q170" s="643">
        <v>0</v>
      </c>
      <c r="R170" s="643">
        <v>0</v>
      </c>
      <c r="S170" s="643">
        <v>0</v>
      </c>
      <c r="T170" s="643">
        <v>3</v>
      </c>
    </row>
    <row r="171" spans="1:20" s="638" customFormat="1" x14ac:dyDescent="0.2">
      <c r="A171" s="639">
        <v>169</v>
      </c>
      <c r="B171" s="639" t="s">
        <v>426</v>
      </c>
      <c r="C171" s="639">
        <v>2186</v>
      </c>
      <c r="D171" s="639">
        <v>1491</v>
      </c>
      <c r="E171" s="639">
        <v>1263</v>
      </c>
      <c r="F171" s="639">
        <v>2048</v>
      </c>
      <c r="G171" s="639">
        <v>2026</v>
      </c>
      <c r="H171" s="639">
        <v>2143</v>
      </c>
      <c r="I171" s="639">
        <v>688545.36</v>
      </c>
      <c r="J171" s="639">
        <v>829099</v>
      </c>
      <c r="K171" s="639">
        <v>2109</v>
      </c>
      <c r="L171" s="639">
        <v>1296</v>
      </c>
      <c r="N171" s="643">
        <v>695</v>
      </c>
      <c r="O171" s="643">
        <v>923</v>
      </c>
      <c r="P171" s="643">
        <v>138</v>
      </c>
      <c r="Q171" s="643">
        <v>160</v>
      </c>
      <c r="R171" s="643">
        <v>43</v>
      </c>
      <c r="S171" s="643">
        <v>77</v>
      </c>
      <c r="T171" s="643">
        <v>890</v>
      </c>
    </row>
    <row r="172" spans="1:20" s="638" customFormat="1" x14ac:dyDescent="0.2">
      <c r="A172" s="639">
        <v>170</v>
      </c>
      <c r="B172" s="560" t="s">
        <v>428</v>
      </c>
      <c r="C172" s="639">
        <v>2772</v>
      </c>
      <c r="D172" s="639">
        <v>1707</v>
      </c>
      <c r="E172" s="639">
        <v>1472</v>
      </c>
      <c r="F172" s="639">
        <v>2543</v>
      </c>
      <c r="G172" s="639">
        <v>2500</v>
      </c>
      <c r="H172" s="639">
        <v>2725</v>
      </c>
      <c r="I172" s="639">
        <v>833377.92</v>
      </c>
      <c r="J172" s="639">
        <v>989296.5</v>
      </c>
      <c r="K172" s="639">
        <v>2684</v>
      </c>
      <c r="L172" s="639">
        <v>1533</v>
      </c>
      <c r="N172" s="643">
        <v>1065</v>
      </c>
      <c r="O172" s="643">
        <v>1300</v>
      </c>
      <c r="P172" s="643">
        <v>229</v>
      </c>
      <c r="Q172" s="643">
        <v>272</v>
      </c>
      <c r="R172" s="643">
        <v>47</v>
      </c>
      <c r="S172" s="643">
        <v>88</v>
      </c>
      <c r="T172" s="643">
        <v>1239</v>
      </c>
    </row>
    <row r="173" spans="1:20" s="638" customFormat="1" x14ac:dyDescent="0.2">
      <c r="A173" s="639">
        <v>171</v>
      </c>
      <c r="B173" s="560" t="s">
        <v>430</v>
      </c>
      <c r="C173" s="639">
        <v>1573</v>
      </c>
      <c r="D173" s="639">
        <v>1061</v>
      </c>
      <c r="E173" s="639">
        <v>893</v>
      </c>
      <c r="F173" s="639">
        <v>1492</v>
      </c>
      <c r="G173" s="639">
        <v>1472</v>
      </c>
      <c r="H173" s="639">
        <v>1547</v>
      </c>
      <c r="I173" s="639">
        <v>508863.9</v>
      </c>
      <c r="J173" s="639">
        <v>621149.5</v>
      </c>
      <c r="K173" s="639">
        <v>1531</v>
      </c>
      <c r="L173" s="639">
        <v>922</v>
      </c>
      <c r="N173" s="643">
        <v>512</v>
      </c>
      <c r="O173" s="643">
        <v>680</v>
      </c>
      <c r="P173" s="643">
        <v>81</v>
      </c>
      <c r="Q173" s="643">
        <v>101</v>
      </c>
      <c r="R173" s="643">
        <v>26</v>
      </c>
      <c r="S173" s="643">
        <v>42</v>
      </c>
      <c r="T173" s="643">
        <v>651</v>
      </c>
    </row>
    <row r="174" spans="1:20" s="638" customFormat="1" x14ac:dyDescent="0.2">
      <c r="A174" s="639">
        <v>172</v>
      </c>
      <c r="B174" s="560" t="s">
        <v>432</v>
      </c>
      <c r="C174" s="639">
        <v>5400</v>
      </c>
      <c r="D174" s="639">
        <v>3470</v>
      </c>
      <c r="E174" s="639">
        <v>2908</v>
      </c>
      <c r="F174" s="639">
        <v>5100</v>
      </c>
      <c r="G174" s="639">
        <v>4938</v>
      </c>
      <c r="H174" s="639">
        <v>5327</v>
      </c>
      <c r="I174" s="639">
        <v>1666228.78</v>
      </c>
      <c r="J174" s="639">
        <v>1944217</v>
      </c>
      <c r="K174" s="639">
        <v>5166</v>
      </c>
      <c r="L174" s="639">
        <v>3037</v>
      </c>
      <c r="N174" s="643">
        <v>1930</v>
      </c>
      <c r="O174" s="643">
        <v>2492</v>
      </c>
      <c r="P174" s="643">
        <v>300</v>
      </c>
      <c r="Q174" s="643">
        <v>462</v>
      </c>
      <c r="R174" s="643">
        <v>73</v>
      </c>
      <c r="S174" s="643">
        <v>234</v>
      </c>
      <c r="T174" s="643">
        <v>2363</v>
      </c>
    </row>
    <row r="175" spans="1:20" s="638" customFormat="1" x14ac:dyDescent="0.2">
      <c r="A175" s="639">
        <v>173</v>
      </c>
      <c r="B175" s="561" t="s">
        <v>434</v>
      </c>
      <c r="C175" s="639">
        <v>3064</v>
      </c>
      <c r="D175" s="639">
        <v>1982</v>
      </c>
      <c r="E175" s="639">
        <v>1654</v>
      </c>
      <c r="F175" s="639">
        <v>2859</v>
      </c>
      <c r="G175" s="639">
        <v>2784</v>
      </c>
      <c r="H175" s="639">
        <v>3019</v>
      </c>
      <c r="I175" s="639">
        <v>939804.58</v>
      </c>
      <c r="J175" s="639">
        <v>1090466</v>
      </c>
      <c r="K175" s="639">
        <v>2919</v>
      </c>
      <c r="L175" s="639">
        <v>1717</v>
      </c>
      <c r="N175" s="643">
        <v>1082</v>
      </c>
      <c r="O175" s="643">
        <v>1410</v>
      </c>
      <c r="P175" s="643">
        <v>205</v>
      </c>
      <c r="Q175" s="643">
        <v>280</v>
      </c>
      <c r="R175" s="643">
        <v>45</v>
      </c>
      <c r="S175" s="643">
        <v>145</v>
      </c>
      <c r="T175" s="643">
        <v>1347</v>
      </c>
    </row>
    <row r="176" spans="1:20" s="638" customFormat="1" x14ac:dyDescent="0.2">
      <c r="A176" s="639">
        <v>174</v>
      </c>
      <c r="B176" s="562" t="s">
        <v>436</v>
      </c>
      <c r="C176" s="639">
        <v>2275</v>
      </c>
      <c r="D176" s="639">
        <v>1395</v>
      </c>
      <c r="E176" s="639">
        <v>1208</v>
      </c>
      <c r="F176" s="639">
        <v>2101</v>
      </c>
      <c r="G176" s="639">
        <v>2031</v>
      </c>
      <c r="H176" s="639">
        <v>2232</v>
      </c>
      <c r="I176" s="639">
        <v>682242.25</v>
      </c>
      <c r="J176" s="639">
        <v>824538</v>
      </c>
      <c r="K176" s="639">
        <v>2135</v>
      </c>
      <c r="L176" s="639">
        <v>1295</v>
      </c>
      <c r="N176" s="643">
        <v>880</v>
      </c>
      <c r="O176" s="643">
        <v>1067</v>
      </c>
      <c r="P176" s="643">
        <v>174</v>
      </c>
      <c r="Q176" s="643">
        <v>244</v>
      </c>
      <c r="R176" s="643">
        <v>43</v>
      </c>
      <c r="S176" s="643">
        <v>140</v>
      </c>
      <c r="T176" s="643">
        <v>980</v>
      </c>
    </row>
    <row r="177" spans="1:20" s="638" customFormat="1" x14ac:dyDescent="0.2">
      <c r="A177" s="639">
        <v>175</v>
      </c>
      <c r="B177" s="563" t="s">
        <v>438</v>
      </c>
      <c r="C177" s="639">
        <v>1483</v>
      </c>
      <c r="D177" s="639">
        <v>951</v>
      </c>
      <c r="E177" s="639">
        <v>840</v>
      </c>
      <c r="F177" s="639">
        <v>1393</v>
      </c>
      <c r="G177" s="639">
        <v>1350</v>
      </c>
      <c r="H177" s="639">
        <v>1469</v>
      </c>
      <c r="I177" s="639">
        <v>469743</v>
      </c>
      <c r="J177" s="639">
        <v>570538</v>
      </c>
      <c r="K177" s="639">
        <v>1426</v>
      </c>
      <c r="L177" s="639">
        <v>890</v>
      </c>
      <c r="N177" s="643">
        <v>532</v>
      </c>
      <c r="O177" s="643">
        <v>643</v>
      </c>
      <c r="P177" s="643">
        <v>90</v>
      </c>
      <c r="Q177" s="643">
        <v>133</v>
      </c>
      <c r="R177" s="643">
        <v>14</v>
      </c>
      <c r="S177" s="643">
        <v>57</v>
      </c>
      <c r="T177" s="643">
        <v>593</v>
      </c>
    </row>
    <row r="178" spans="1:20" s="638" customFormat="1" x14ac:dyDescent="0.2">
      <c r="A178" s="639">
        <v>176</v>
      </c>
      <c r="B178" s="563" t="s">
        <v>440</v>
      </c>
      <c r="C178" s="639">
        <v>5162</v>
      </c>
      <c r="D178" s="639">
        <v>3470</v>
      </c>
      <c r="E178" s="639">
        <v>2930</v>
      </c>
      <c r="F178" s="639">
        <v>4804</v>
      </c>
      <c r="G178" s="639">
        <v>4728</v>
      </c>
      <c r="H178" s="639">
        <v>5060</v>
      </c>
      <c r="I178" s="639">
        <v>1620641.96</v>
      </c>
      <c r="J178" s="639">
        <v>1915321</v>
      </c>
      <c r="K178" s="639">
        <v>4970</v>
      </c>
      <c r="L178" s="639">
        <v>3008</v>
      </c>
      <c r="N178" s="643">
        <v>1692</v>
      </c>
      <c r="O178" s="643">
        <v>2232</v>
      </c>
      <c r="P178" s="643">
        <v>358</v>
      </c>
      <c r="Q178" s="643">
        <v>434</v>
      </c>
      <c r="R178" s="643">
        <v>102</v>
      </c>
      <c r="S178" s="643">
        <v>192</v>
      </c>
      <c r="T178" s="643">
        <v>2154</v>
      </c>
    </row>
    <row r="179" spans="1:20" s="638" customFormat="1" x14ac:dyDescent="0.2">
      <c r="A179" s="622"/>
      <c r="B179" s="634"/>
      <c r="C179" s="622"/>
      <c r="D179" s="622"/>
      <c r="E179" s="622"/>
      <c r="F179" s="622"/>
      <c r="G179" s="622"/>
      <c r="H179" s="622"/>
      <c r="I179" s="622"/>
      <c r="J179" s="622"/>
      <c r="K179" s="622"/>
      <c r="L179" s="622"/>
    </row>
    <row r="183" spans="1:20" x14ac:dyDescent="0.2">
      <c r="N183" s="639" t="s">
        <v>466</v>
      </c>
    </row>
  </sheetData>
  <sheetProtection sheet="1" objects="1" scenarios="1"/>
  <conditionalFormatting sqref="C3:L178">
    <cfRule type="cellIs" dxfId="29" priority="26" operator="equal">
      <formula>2</formula>
    </cfRule>
    <cfRule type="cellIs" dxfId="28" priority="27" operator="equal">
      <formula>1</formula>
    </cfRule>
  </conditionalFormatting>
  <conditionalFormatting sqref="N3:T3">
    <cfRule type="cellIs" dxfId="27" priority="24" operator="equal">
      <formula>2</formula>
    </cfRule>
    <cfRule type="cellIs" dxfId="26" priority="25" operator="equal">
      <formula>1</formula>
    </cfRule>
  </conditionalFormatting>
  <conditionalFormatting sqref="N5:T5">
    <cfRule type="cellIs" dxfId="25" priority="22" operator="equal">
      <formula>2</formula>
    </cfRule>
    <cfRule type="cellIs" dxfId="24" priority="23" operator="equal">
      <formula>1</formula>
    </cfRule>
  </conditionalFormatting>
  <conditionalFormatting sqref="N7:T19">
    <cfRule type="cellIs" dxfId="23" priority="20" operator="equal">
      <formula>2</formula>
    </cfRule>
    <cfRule type="cellIs" dxfId="22" priority="21" operator="equal">
      <formula>1</formula>
    </cfRule>
  </conditionalFormatting>
  <conditionalFormatting sqref="N21:T44">
    <cfRule type="cellIs" dxfId="21" priority="18" operator="equal">
      <formula>2</formula>
    </cfRule>
    <cfRule type="cellIs" dxfId="20" priority="19" operator="equal">
      <formula>1</formula>
    </cfRule>
  </conditionalFormatting>
  <conditionalFormatting sqref="N46:T61">
    <cfRule type="cellIs" dxfId="19" priority="16" operator="equal">
      <formula>2</formula>
    </cfRule>
    <cfRule type="cellIs" dxfId="18" priority="17" operator="equal">
      <formula>1</formula>
    </cfRule>
  </conditionalFormatting>
  <conditionalFormatting sqref="N63:T72">
    <cfRule type="cellIs" dxfId="17" priority="14" operator="equal">
      <formula>2</formula>
    </cfRule>
    <cfRule type="cellIs" dxfId="16" priority="15" operator="equal">
      <formula>1</formula>
    </cfRule>
  </conditionalFormatting>
  <conditionalFormatting sqref="N74:T88">
    <cfRule type="cellIs" dxfId="15" priority="12" operator="equal">
      <formula>2</formula>
    </cfRule>
    <cfRule type="cellIs" dxfId="14" priority="13" operator="equal">
      <formula>1</formula>
    </cfRule>
  </conditionalFormatting>
  <conditionalFormatting sqref="N90:T101">
    <cfRule type="cellIs" dxfId="13" priority="10" operator="equal">
      <formula>2</formula>
    </cfRule>
    <cfRule type="cellIs" dxfId="12" priority="11" operator="equal">
      <formula>1</formula>
    </cfRule>
  </conditionalFormatting>
  <conditionalFormatting sqref="N103:T118">
    <cfRule type="cellIs" dxfId="11" priority="8" operator="equal">
      <formula>2</formula>
    </cfRule>
    <cfRule type="cellIs" dxfId="10" priority="9" operator="equal">
      <formula>1</formula>
    </cfRule>
  </conditionalFormatting>
  <conditionalFormatting sqref="N120:T139">
    <cfRule type="cellIs" dxfId="9" priority="6" operator="equal">
      <formula>2</formula>
    </cfRule>
    <cfRule type="cellIs" dxfId="8" priority="7" operator="equal">
      <formula>1</formula>
    </cfRule>
  </conditionalFormatting>
  <conditionalFormatting sqref="N141:T160">
    <cfRule type="cellIs" dxfId="7" priority="4" operator="equal">
      <formula>2</formula>
    </cfRule>
    <cfRule type="cellIs" dxfId="6" priority="5" operator="equal">
      <formula>1</formula>
    </cfRule>
  </conditionalFormatting>
  <conditionalFormatting sqref="N162:T178">
    <cfRule type="cellIs" dxfId="5" priority="2" operator="equal">
      <formula>2</formula>
    </cfRule>
    <cfRule type="cellIs" dxfId="4" priority="3" operator="equal">
      <formula>1</formula>
    </cfRule>
  </conditionalFormatting>
  <conditionalFormatting sqref="V3:AE3">
    <cfRule type="cellIs" dxfId="3" priority="1" operator="greaterThan">
      <formula>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2"/>
  <sheetViews>
    <sheetView showGridLines="0" zoomScaleNormal="100" workbookViewId="0"/>
  </sheetViews>
  <sheetFormatPr defaultRowHeight="13.5" x14ac:dyDescent="0.25"/>
  <cols>
    <col min="1" max="1" width="27.7109375" style="184" customWidth="1"/>
    <col min="2" max="2" width="8.7109375" style="184" customWidth="1"/>
    <col min="3" max="3" width="9.85546875" style="100" customWidth="1"/>
    <col min="4" max="4" width="9.7109375" style="184" customWidth="1"/>
    <col min="5" max="5" width="9.85546875" style="139" customWidth="1"/>
    <col min="6" max="7" width="9.7109375" customWidth="1"/>
    <col min="8" max="8" width="9.85546875" style="138" customWidth="1"/>
    <col min="9" max="9" width="1.7109375" customWidth="1"/>
    <col min="10" max="10" width="9.85546875" customWidth="1"/>
    <col min="11" max="11" width="9.7109375" customWidth="1"/>
    <col min="12" max="12" width="9.85546875" customWidth="1"/>
    <col min="13" max="14" width="9.7109375" customWidth="1"/>
    <col min="15" max="15" width="9.85546875" style="138" customWidth="1"/>
    <col min="253" max="253" width="27.7109375" customWidth="1"/>
    <col min="254" max="254" width="8.7109375" customWidth="1"/>
    <col min="255" max="255" width="9.85546875" customWidth="1"/>
    <col min="256" max="256" width="9.7109375" customWidth="1"/>
    <col min="257" max="257" width="9.85546875" customWidth="1"/>
    <col min="258" max="259" width="9.7109375" customWidth="1"/>
    <col min="260" max="262" width="9.85546875" customWidth="1"/>
    <col min="263" max="263" width="1.7109375" customWidth="1"/>
    <col min="264" max="264" width="9.85546875" customWidth="1"/>
    <col min="265" max="265" width="9.7109375" customWidth="1"/>
    <col min="266" max="266" width="9.85546875" customWidth="1"/>
    <col min="267" max="268" width="9.7109375" customWidth="1"/>
    <col min="269" max="270" width="9.85546875" customWidth="1"/>
    <col min="509" max="509" width="27.7109375" customWidth="1"/>
    <col min="510" max="510" width="8.7109375" customWidth="1"/>
    <col min="511" max="511" width="9.85546875" customWidth="1"/>
    <col min="512" max="512" width="9.7109375" customWidth="1"/>
    <col min="513" max="513" width="9.85546875" customWidth="1"/>
    <col min="514" max="515" width="9.7109375" customWidth="1"/>
    <col min="516" max="518" width="9.85546875" customWidth="1"/>
    <col min="519" max="519" width="1.7109375" customWidth="1"/>
    <col min="520" max="520" width="9.85546875" customWidth="1"/>
    <col min="521" max="521" width="9.7109375" customWidth="1"/>
    <col min="522" max="522" width="9.85546875" customWidth="1"/>
    <col min="523" max="524" width="9.7109375" customWidth="1"/>
    <col min="525" max="526" width="9.85546875" customWidth="1"/>
    <col min="765" max="765" width="27.7109375" customWidth="1"/>
    <col min="766" max="766" width="8.7109375" customWidth="1"/>
    <col min="767" max="767" width="9.85546875" customWidth="1"/>
    <col min="768" max="768" width="9.7109375" customWidth="1"/>
    <col min="769" max="769" width="9.85546875" customWidth="1"/>
    <col min="770" max="771" width="9.7109375" customWidth="1"/>
    <col min="772" max="774" width="9.85546875" customWidth="1"/>
    <col min="775" max="775" width="1.7109375" customWidth="1"/>
    <col min="776" max="776" width="9.85546875" customWidth="1"/>
    <col min="777" max="777" width="9.7109375" customWidth="1"/>
    <col min="778" max="778" width="9.85546875" customWidth="1"/>
    <col min="779" max="780" width="9.7109375" customWidth="1"/>
    <col min="781" max="782" width="9.85546875" customWidth="1"/>
    <col min="1021" max="1021" width="27.7109375" customWidth="1"/>
    <col min="1022" max="1022" width="8.7109375" customWidth="1"/>
    <col min="1023" max="1023" width="9.85546875" customWidth="1"/>
    <col min="1024" max="1024" width="9.7109375" customWidth="1"/>
    <col min="1025" max="1025" width="9.85546875" customWidth="1"/>
    <col min="1026" max="1027" width="9.7109375" customWidth="1"/>
    <col min="1028" max="1030" width="9.85546875" customWidth="1"/>
    <col min="1031" max="1031" width="1.7109375" customWidth="1"/>
    <col min="1032" max="1032" width="9.85546875" customWidth="1"/>
    <col min="1033" max="1033" width="9.7109375" customWidth="1"/>
    <col min="1034" max="1034" width="9.85546875" customWidth="1"/>
    <col min="1035" max="1036" width="9.7109375" customWidth="1"/>
    <col min="1037" max="1038" width="9.85546875" customWidth="1"/>
    <col min="1277" max="1277" width="27.7109375" customWidth="1"/>
    <col min="1278" max="1278" width="8.7109375" customWidth="1"/>
    <col min="1279" max="1279" width="9.85546875" customWidth="1"/>
    <col min="1280" max="1280" width="9.7109375" customWidth="1"/>
    <col min="1281" max="1281" width="9.85546875" customWidth="1"/>
    <col min="1282" max="1283" width="9.7109375" customWidth="1"/>
    <col min="1284" max="1286" width="9.85546875" customWidth="1"/>
    <col min="1287" max="1287" width="1.7109375" customWidth="1"/>
    <col min="1288" max="1288" width="9.85546875" customWidth="1"/>
    <col min="1289" max="1289" width="9.7109375" customWidth="1"/>
    <col min="1290" max="1290" width="9.85546875" customWidth="1"/>
    <col min="1291" max="1292" width="9.7109375" customWidth="1"/>
    <col min="1293" max="1294" width="9.85546875" customWidth="1"/>
    <col min="1533" max="1533" width="27.7109375" customWidth="1"/>
    <col min="1534" max="1534" width="8.7109375" customWidth="1"/>
    <col min="1535" max="1535" width="9.85546875" customWidth="1"/>
    <col min="1536" max="1536" width="9.7109375" customWidth="1"/>
    <col min="1537" max="1537" width="9.85546875" customWidth="1"/>
    <col min="1538" max="1539" width="9.7109375" customWidth="1"/>
    <col min="1540" max="1542" width="9.85546875" customWidth="1"/>
    <col min="1543" max="1543" width="1.7109375" customWidth="1"/>
    <col min="1544" max="1544" width="9.85546875" customWidth="1"/>
    <col min="1545" max="1545" width="9.7109375" customWidth="1"/>
    <col min="1546" max="1546" width="9.85546875" customWidth="1"/>
    <col min="1547" max="1548" width="9.7109375" customWidth="1"/>
    <col min="1549" max="1550" width="9.85546875" customWidth="1"/>
    <col min="1789" max="1789" width="27.7109375" customWidth="1"/>
    <col min="1790" max="1790" width="8.7109375" customWidth="1"/>
    <col min="1791" max="1791" width="9.85546875" customWidth="1"/>
    <col min="1792" max="1792" width="9.7109375" customWidth="1"/>
    <col min="1793" max="1793" width="9.85546875" customWidth="1"/>
    <col min="1794" max="1795" width="9.7109375" customWidth="1"/>
    <col min="1796" max="1798" width="9.85546875" customWidth="1"/>
    <col min="1799" max="1799" width="1.7109375" customWidth="1"/>
    <col min="1800" max="1800" width="9.85546875" customWidth="1"/>
    <col min="1801" max="1801" width="9.7109375" customWidth="1"/>
    <col min="1802" max="1802" width="9.85546875" customWidth="1"/>
    <col min="1803" max="1804" width="9.7109375" customWidth="1"/>
    <col min="1805" max="1806" width="9.85546875" customWidth="1"/>
    <col min="2045" max="2045" width="27.7109375" customWidth="1"/>
    <col min="2046" max="2046" width="8.7109375" customWidth="1"/>
    <col min="2047" max="2047" width="9.85546875" customWidth="1"/>
    <col min="2048" max="2048" width="9.7109375" customWidth="1"/>
    <col min="2049" max="2049" width="9.85546875" customWidth="1"/>
    <col min="2050" max="2051" width="9.7109375" customWidth="1"/>
    <col min="2052" max="2054" width="9.85546875" customWidth="1"/>
    <col min="2055" max="2055" width="1.7109375" customWidth="1"/>
    <col min="2056" max="2056" width="9.85546875" customWidth="1"/>
    <col min="2057" max="2057" width="9.7109375" customWidth="1"/>
    <col min="2058" max="2058" width="9.85546875" customWidth="1"/>
    <col min="2059" max="2060" width="9.7109375" customWidth="1"/>
    <col min="2061" max="2062" width="9.85546875" customWidth="1"/>
    <col min="2301" max="2301" width="27.7109375" customWidth="1"/>
    <col min="2302" max="2302" width="8.7109375" customWidth="1"/>
    <col min="2303" max="2303" width="9.85546875" customWidth="1"/>
    <col min="2304" max="2304" width="9.7109375" customWidth="1"/>
    <col min="2305" max="2305" width="9.85546875" customWidth="1"/>
    <col min="2306" max="2307" width="9.7109375" customWidth="1"/>
    <col min="2308" max="2310" width="9.85546875" customWidth="1"/>
    <col min="2311" max="2311" width="1.7109375" customWidth="1"/>
    <col min="2312" max="2312" width="9.85546875" customWidth="1"/>
    <col min="2313" max="2313" width="9.7109375" customWidth="1"/>
    <col min="2314" max="2314" width="9.85546875" customWidth="1"/>
    <col min="2315" max="2316" width="9.7109375" customWidth="1"/>
    <col min="2317" max="2318" width="9.85546875" customWidth="1"/>
    <col min="2557" max="2557" width="27.7109375" customWidth="1"/>
    <col min="2558" max="2558" width="8.7109375" customWidth="1"/>
    <col min="2559" max="2559" width="9.85546875" customWidth="1"/>
    <col min="2560" max="2560" width="9.7109375" customWidth="1"/>
    <col min="2561" max="2561" width="9.85546875" customWidth="1"/>
    <col min="2562" max="2563" width="9.7109375" customWidth="1"/>
    <col min="2564" max="2566" width="9.85546875" customWidth="1"/>
    <col min="2567" max="2567" width="1.7109375" customWidth="1"/>
    <col min="2568" max="2568" width="9.85546875" customWidth="1"/>
    <col min="2569" max="2569" width="9.7109375" customWidth="1"/>
    <col min="2570" max="2570" width="9.85546875" customWidth="1"/>
    <col min="2571" max="2572" width="9.7109375" customWidth="1"/>
    <col min="2573" max="2574" width="9.85546875" customWidth="1"/>
    <col min="2813" max="2813" width="27.7109375" customWidth="1"/>
    <col min="2814" max="2814" width="8.7109375" customWidth="1"/>
    <col min="2815" max="2815" width="9.85546875" customWidth="1"/>
    <col min="2816" max="2816" width="9.7109375" customWidth="1"/>
    <col min="2817" max="2817" width="9.85546875" customWidth="1"/>
    <col min="2818" max="2819" width="9.7109375" customWidth="1"/>
    <col min="2820" max="2822" width="9.85546875" customWidth="1"/>
    <col min="2823" max="2823" width="1.7109375" customWidth="1"/>
    <col min="2824" max="2824" width="9.85546875" customWidth="1"/>
    <col min="2825" max="2825" width="9.7109375" customWidth="1"/>
    <col min="2826" max="2826" width="9.85546875" customWidth="1"/>
    <col min="2827" max="2828" width="9.7109375" customWidth="1"/>
    <col min="2829" max="2830" width="9.85546875" customWidth="1"/>
    <col min="3069" max="3069" width="27.7109375" customWidth="1"/>
    <col min="3070" max="3070" width="8.7109375" customWidth="1"/>
    <col min="3071" max="3071" width="9.85546875" customWidth="1"/>
    <col min="3072" max="3072" width="9.7109375" customWidth="1"/>
    <col min="3073" max="3073" width="9.85546875" customWidth="1"/>
    <col min="3074" max="3075" width="9.7109375" customWidth="1"/>
    <col min="3076" max="3078" width="9.85546875" customWidth="1"/>
    <col min="3079" max="3079" width="1.7109375" customWidth="1"/>
    <col min="3080" max="3080" width="9.85546875" customWidth="1"/>
    <col min="3081" max="3081" width="9.7109375" customWidth="1"/>
    <col min="3082" max="3082" width="9.85546875" customWidth="1"/>
    <col min="3083" max="3084" width="9.7109375" customWidth="1"/>
    <col min="3085" max="3086" width="9.85546875" customWidth="1"/>
    <col min="3325" max="3325" width="27.7109375" customWidth="1"/>
    <col min="3326" max="3326" width="8.7109375" customWidth="1"/>
    <col min="3327" max="3327" width="9.85546875" customWidth="1"/>
    <col min="3328" max="3328" width="9.7109375" customWidth="1"/>
    <col min="3329" max="3329" width="9.85546875" customWidth="1"/>
    <col min="3330" max="3331" width="9.7109375" customWidth="1"/>
    <col min="3332" max="3334" width="9.85546875" customWidth="1"/>
    <col min="3335" max="3335" width="1.7109375" customWidth="1"/>
    <col min="3336" max="3336" width="9.85546875" customWidth="1"/>
    <col min="3337" max="3337" width="9.7109375" customWidth="1"/>
    <col min="3338" max="3338" width="9.85546875" customWidth="1"/>
    <col min="3339" max="3340" width="9.7109375" customWidth="1"/>
    <col min="3341" max="3342" width="9.85546875" customWidth="1"/>
    <col min="3581" max="3581" width="27.7109375" customWidth="1"/>
    <col min="3582" max="3582" width="8.7109375" customWidth="1"/>
    <col min="3583" max="3583" width="9.85546875" customWidth="1"/>
    <col min="3584" max="3584" width="9.7109375" customWidth="1"/>
    <col min="3585" max="3585" width="9.85546875" customWidth="1"/>
    <col min="3586" max="3587" width="9.7109375" customWidth="1"/>
    <col min="3588" max="3590" width="9.85546875" customWidth="1"/>
    <col min="3591" max="3591" width="1.7109375" customWidth="1"/>
    <col min="3592" max="3592" width="9.85546875" customWidth="1"/>
    <col min="3593" max="3593" width="9.7109375" customWidth="1"/>
    <col min="3594" max="3594" width="9.85546875" customWidth="1"/>
    <col min="3595" max="3596" width="9.7109375" customWidth="1"/>
    <col min="3597" max="3598" width="9.85546875" customWidth="1"/>
    <col min="3837" max="3837" width="27.7109375" customWidth="1"/>
    <col min="3838" max="3838" width="8.7109375" customWidth="1"/>
    <col min="3839" max="3839" width="9.85546875" customWidth="1"/>
    <col min="3840" max="3840" width="9.7109375" customWidth="1"/>
    <col min="3841" max="3841" width="9.85546875" customWidth="1"/>
    <col min="3842" max="3843" width="9.7109375" customWidth="1"/>
    <col min="3844" max="3846" width="9.85546875" customWidth="1"/>
    <col min="3847" max="3847" width="1.7109375" customWidth="1"/>
    <col min="3848" max="3848" width="9.85546875" customWidth="1"/>
    <col min="3849" max="3849" width="9.7109375" customWidth="1"/>
    <col min="3850" max="3850" width="9.85546875" customWidth="1"/>
    <col min="3851" max="3852" width="9.7109375" customWidth="1"/>
    <col min="3853" max="3854" width="9.85546875" customWidth="1"/>
    <col min="4093" max="4093" width="27.7109375" customWidth="1"/>
    <col min="4094" max="4094" width="8.7109375" customWidth="1"/>
    <col min="4095" max="4095" width="9.85546875" customWidth="1"/>
    <col min="4096" max="4096" width="9.7109375" customWidth="1"/>
    <col min="4097" max="4097" width="9.85546875" customWidth="1"/>
    <col min="4098" max="4099" width="9.7109375" customWidth="1"/>
    <col min="4100" max="4102" width="9.85546875" customWidth="1"/>
    <col min="4103" max="4103" width="1.7109375" customWidth="1"/>
    <col min="4104" max="4104" width="9.85546875" customWidth="1"/>
    <col min="4105" max="4105" width="9.7109375" customWidth="1"/>
    <col min="4106" max="4106" width="9.85546875" customWidth="1"/>
    <col min="4107" max="4108" width="9.7109375" customWidth="1"/>
    <col min="4109" max="4110" width="9.85546875" customWidth="1"/>
    <col min="4349" max="4349" width="27.7109375" customWidth="1"/>
    <col min="4350" max="4350" width="8.7109375" customWidth="1"/>
    <col min="4351" max="4351" width="9.85546875" customWidth="1"/>
    <col min="4352" max="4352" width="9.7109375" customWidth="1"/>
    <col min="4353" max="4353" width="9.85546875" customWidth="1"/>
    <col min="4354" max="4355" width="9.7109375" customWidth="1"/>
    <col min="4356" max="4358" width="9.85546875" customWidth="1"/>
    <col min="4359" max="4359" width="1.7109375" customWidth="1"/>
    <col min="4360" max="4360" width="9.85546875" customWidth="1"/>
    <col min="4361" max="4361" width="9.7109375" customWidth="1"/>
    <col min="4362" max="4362" width="9.85546875" customWidth="1"/>
    <col min="4363" max="4364" width="9.7109375" customWidth="1"/>
    <col min="4365" max="4366" width="9.85546875" customWidth="1"/>
    <col min="4605" max="4605" width="27.7109375" customWidth="1"/>
    <col min="4606" max="4606" width="8.7109375" customWidth="1"/>
    <col min="4607" max="4607" width="9.85546875" customWidth="1"/>
    <col min="4608" max="4608" width="9.7109375" customWidth="1"/>
    <col min="4609" max="4609" width="9.85546875" customWidth="1"/>
    <col min="4610" max="4611" width="9.7109375" customWidth="1"/>
    <col min="4612" max="4614" width="9.85546875" customWidth="1"/>
    <col min="4615" max="4615" width="1.7109375" customWidth="1"/>
    <col min="4616" max="4616" width="9.85546875" customWidth="1"/>
    <col min="4617" max="4617" width="9.7109375" customWidth="1"/>
    <col min="4618" max="4618" width="9.85546875" customWidth="1"/>
    <col min="4619" max="4620" width="9.7109375" customWidth="1"/>
    <col min="4621" max="4622" width="9.85546875" customWidth="1"/>
    <col min="4861" max="4861" width="27.7109375" customWidth="1"/>
    <col min="4862" max="4862" width="8.7109375" customWidth="1"/>
    <col min="4863" max="4863" width="9.85546875" customWidth="1"/>
    <col min="4864" max="4864" width="9.7109375" customWidth="1"/>
    <col min="4865" max="4865" width="9.85546875" customWidth="1"/>
    <col min="4866" max="4867" width="9.7109375" customWidth="1"/>
    <col min="4868" max="4870" width="9.85546875" customWidth="1"/>
    <col min="4871" max="4871" width="1.7109375" customWidth="1"/>
    <col min="4872" max="4872" width="9.85546875" customWidth="1"/>
    <col min="4873" max="4873" width="9.7109375" customWidth="1"/>
    <col min="4874" max="4874" width="9.85546875" customWidth="1"/>
    <col min="4875" max="4876" width="9.7109375" customWidth="1"/>
    <col min="4877" max="4878" width="9.85546875" customWidth="1"/>
    <col min="5117" max="5117" width="27.7109375" customWidth="1"/>
    <col min="5118" max="5118" width="8.7109375" customWidth="1"/>
    <col min="5119" max="5119" width="9.85546875" customWidth="1"/>
    <col min="5120" max="5120" width="9.7109375" customWidth="1"/>
    <col min="5121" max="5121" width="9.85546875" customWidth="1"/>
    <col min="5122" max="5123" width="9.7109375" customWidth="1"/>
    <col min="5124" max="5126" width="9.85546875" customWidth="1"/>
    <col min="5127" max="5127" width="1.7109375" customWidth="1"/>
    <col min="5128" max="5128" width="9.85546875" customWidth="1"/>
    <col min="5129" max="5129" width="9.7109375" customWidth="1"/>
    <col min="5130" max="5130" width="9.85546875" customWidth="1"/>
    <col min="5131" max="5132" width="9.7109375" customWidth="1"/>
    <col min="5133" max="5134" width="9.85546875" customWidth="1"/>
    <col min="5373" max="5373" width="27.7109375" customWidth="1"/>
    <col min="5374" max="5374" width="8.7109375" customWidth="1"/>
    <col min="5375" max="5375" width="9.85546875" customWidth="1"/>
    <col min="5376" max="5376" width="9.7109375" customWidth="1"/>
    <col min="5377" max="5377" width="9.85546875" customWidth="1"/>
    <col min="5378" max="5379" width="9.7109375" customWidth="1"/>
    <col min="5380" max="5382" width="9.85546875" customWidth="1"/>
    <col min="5383" max="5383" width="1.7109375" customWidth="1"/>
    <col min="5384" max="5384" width="9.85546875" customWidth="1"/>
    <col min="5385" max="5385" width="9.7109375" customWidth="1"/>
    <col min="5386" max="5386" width="9.85546875" customWidth="1"/>
    <col min="5387" max="5388" width="9.7109375" customWidth="1"/>
    <col min="5389" max="5390" width="9.85546875" customWidth="1"/>
    <col min="5629" max="5629" width="27.7109375" customWidth="1"/>
    <col min="5630" max="5630" width="8.7109375" customWidth="1"/>
    <col min="5631" max="5631" width="9.85546875" customWidth="1"/>
    <col min="5632" max="5632" width="9.7109375" customWidth="1"/>
    <col min="5633" max="5633" width="9.85546875" customWidth="1"/>
    <col min="5634" max="5635" width="9.7109375" customWidth="1"/>
    <col min="5636" max="5638" width="9.85546875" customWidth="1"/>
    <col min="5639" max="5639" width="1.7109375" customWidth="1"/>
    <col min="5640" max="5640" width="9.85546875" customWidth="1"/>
    <col min="5641" max="5641" width="9.7109375" customWidth="1"/>
    <col min="5642" max="5642" width="9.85546875" customWidth="1"/>
    <col min="5643" max="5644" width="9.7109375" customWidth="1"/>
    <col min="5645" max="5646" width="9.85546875" customWidth="1"/>
    <col min="5885" max="5885" width="27.7109375" customWidth="1"/>
    <col min="5886" max="5886" width="8.7109375" customWidth="1"/>
    <col min="5887" max="5887" width="9.85546875" customWidth="1"/>
    <col min="5888" max="5888" width="9.7109375" customWidth="1"/>
    <col min="5889" max="5889" width="9.85546875" customWidth="1"/>
    <col min="5890" max="5891" width="9.7109375" customWidth="1"/>
    <col min="5892" max="5894" width="9.85546875" customWidth="1"/>
    <col min="5895" max="5895" width="1.7109375" customWidth="1"/>
    <col min="5896" max="5896" width="9.85546875" customWidth="1"/>
    <col min="5897" max="5897" width="9.7109375" customWidth="1"/>
    <col min="5898" max="5898" width="9.85546875" customWidth="1"/>
    <col min="5899" max="5900" width="9.7109375" customWidth="1"/>
    <col min="5901" max="5902" width="9.85546875" customWidth="1"/>
    <col min="6141" max="6141" width="27.7109375" customWidth="1"/>
    <col min="6142" max="6142" width="8.7109375" customWidth="1"/>
    <col min="6143" max="6143" width="9.85546875" customWidth="1"/>
    <col min="6144" max="6144" width="9.7109375" customWidth="1"/>
    <col min="6145" max="6145" width="9.85546875" customWidth="1"/>
    <col min="6146" max="6147" width="9.7109375" customWidth="1"/>
    <col min="6148" max="6150" width="9.85546875" customWidth="1"/>
    <col min="6151" max="6151" width="1.7109375" customWidth="1"/>
    <col min="6152" max="6152" width="9.85546875" customWidth="1"/>
    <col min="6153" max="6153" width="9.7109375" customWidth="1"/>
    <col min="6154" max="6154" width="9.85546875" customWidth="1"/>
    <col min="6155" max="6156" width="9.7109375" customWidth="1"/>
    <col min="6157" max="6158" width="9.85546875" customWidth="1"/>
    <col min="6397" max="6397" width="27.7109375" customWidth="1"/>
    <col min="6398" max="6398" width="8.7109375" customWidth="1"/>
    <col min="6399" max="6399" width="9.85546875" customWidth="1"/>
    <col min="6400" max="6400" width="9.7109375" customWidth="1"/>
    <col min="6401" max="6401" width="9.85546875" customWidth="1"/>
    <col min="6402" max="6403" width="9.7109375" customWidth="1"/>
    <col min="6404" max="6406" width="9.85546875" customWidth="1"/>
    <col min="6407" max="6407" width="1.7109375" customWidth="1"/>
    <col min="6408" max="6408" width="9.85546875" customWidth="1"/>
    <col min="6409" max="6409" width="9.7109375" customWidth="1"/>
    <col min="6410" max="6410" width="9.85546875" customWidth="1"/>
    <col min="6411" max="6412" width="9.7109375" customWidth="1"/>
    <col min="6413" max="6414" width="9.85546875" customWidth="1"/>
    <col min="6653" max="6653" width="27.7109375" customWidth="1"/>
    <col min="6654" max="6654" width="8.7109375" customWidth="1"/>
    <col min="6655" max="6655" width="9.85546875" customWidth="1"/>
    <col min="6656" max="6656" width="9.7109375" customWidth="1"/>
    <col min="6657" max="6657" width="9.85546875" customWidth="1"/>
    <col min="6658" max="6659" width="9.7109375" customWidth="1"/>
    <col min="6660" max="6662" width="9.85546875" customWidth="1"/>
    <col min="6663" max="6663" width="1.7109375" customWidth="1"/>
    <col min="6664" max="6664" width="9.85546875" customWidth="1"/>
    <col min="6665" max="6665" width="9.7109375" customWidth="1"/>
    <col min="6666" max="6666" width="9.85546875" customWidth="1"/>
    <col min="6667" max="6668" width="9.7109375" customWidth="1"/>
    <col min="6669" max="6670" width="9.85546875" customWidth="1"/>
    <col min="6909" max="6909" width="27.7109375" customWidth="1"/>
    <col min="6910" max="6910" width="8.7109375" customWidth="1"/>
    <col min="6911" max="6911" width="9.85546875" customWidth="1"/>
    <col min="6912" max="6912" width="9.7109375" customWidth="1"/>
    <col min="6913" max="6913" width="9.85546875" customWidth="1"/>
    <col min="6914" max="6915" width="9.7109375" customWidth="1"/>
    <col min="6916" max="6918" width="9.85546875" customWidth="1"/>
    <col min="6919" max="6919" width="1.7109375" customWidth="1"/>
    <col min="6920" max="6920" width="9.85546875" customWidth="1"/>
    <col min="6921" max="6921" width="9.7109375" customWidth="1"/>
    <col min="6922" max="6922" width="9.85546875" customWidth="1"/>
    <col min="6923" max="6924" width="9.7109375" customWidth="1"/>
    <col min="6925" max="6926" width="9.85546875" customWidth="1"/>
    <col min="7165" max="7165" width="27.7109375" customWidth="1"/>
    <col min="7166" max="7166" width="8.7109375" customWidth="1"/>
    <col min="7167" max="7167" width="9.85546875" customWidth="1"/>
    <col min="7168" max="7168" width="9.7109375" customWidth="1"/>
    <col min="7169" max="7169" width="9.85546875" customWidth="1"/>
    <col min="7170" max="7171" width="9.7109375" customWidth="1"/>
    <col min="7172" max="7174" width="9.85546875" customWidth="1"/>
    <col min="7175" max="7175" width="1.7109375" customWidth="1"/>
    <col min="7176" max="7176" width="9.85546875" customWidth="1"/>
    <col min="7177" max="7177" width="9.7109375" customWidth="1"/>
    <col min="7178" max="7178" width="9.85546875" customWidth="1"/>
    <col min="7179" max="7180" width="9.7109375" customWidth="1"/>
    <col min="7181" max="7182" width="9.85546875" customWidth="1"/>
    <col min="7421" max="7421" width="27.7109375" customWidth="1"/>
    <col min="7422" max="7422" width="8.7109375" customWidth="1"/>
    <col min="7423" max="7423" width="9.85546875" customWidth="1"/>
    <col min="7424" max="7424" width="9.7109375" customWidth="1"/>
    <col min="7425" max="7425" width="9.85546875" customWidth="1"/>
    <col min="7426" max="7427" width="9.7109375" customWidth="1"/>
    <col min="7428" max="7430" width="9.85546875" customWidth="1"/>
    <col min="7431" max="7431" width="1.7109375" customWidth="1"/>
    <col min="7432" max="7432" width="9.85546875" customWidth="1"/>
    <col min="7433" max="7433" width="9.7109375" customWidth="1"/>
    <col min="7434" max="7434" width="9.85546875" customWidth="1"/>
    <col min="7435" max="7436" width="9.7109375" customWidth="1"/>
    <col min="7437" max="7438" width="9.85546875" customWidth="1"/>
    <col min="7677" max="7677" width="27.7109375" customWidth="1"/>
    <col min="7678" max="7678" width="8.7109375" customWidth="1"/>
    <col min="7679" max="7679" width="9.85546875" customWidth="1"/>
    <col min="7680" max="7680" width="9.7109375" customWidth="1"/>
    <col min="7681" max="7681" width="9.85546875" customWidth="1"/>
    <col min="7682" max="7683" width="9.7109375" customWidth="1"/>
    <col min="7684" max="7686" width="9.85546875" customWidth="1"/>
    <col min="7687" max="7687" width="1.7109375" customWidth="1"/>
    <col min="7688" max="7688" width="9.85546875" customWidth="1"/>
    <col min="7689" max="7689" width="9.7109375" customWidth="1"/>
    <col min="7690" max="7690" width="9.85546875" customWidth="1"/>
    <col min="7691" max="7692" width="9.7109375" customWidth="1"/>
    <col min="7693" max="7694" width="9.85546875" customWidth="1"/>
    <col min="7933" max="7933" width="27.7109375" customWidth="1"/>
    <col min="7934" max="7934" width="8.7109375" customWidth="1"/>
    <col min="7935" max="7935" width="9.85546875" customWidth="1"/>
    <col min="7936" max="7936" width="9.7109375" customWidth="1"/>
    <col min="7937" max="7937" width="9.85546875" customWidth="1"/>
    <col min="7938" max="7939" width="9.7109375" customWidth="1"/>
    <col min="7940" max="7942" width="9.85546875" customWidth="1"/>
    <col min="7943" max="7943" width="1.7109375" customWidth="1"/>
    <col min="7944" max="7944" width="9.85546875" customWidth="1"/>
    <col min="7945" max="7945" width="9.7109375" customWidth="1"/>
    <col min="7946" max="7946" width="9.85546875" customWidth="1"/>
    <col min="7947" max="7948" width="9.7109375" customWidth="1"/>
    <col min="7949" max="7950" width="9.85546875" customWidth="1"/>
    <col min="8189" max="8189" width="27.7109375" customWidth="1"/>
    <col min="8190" max="8190" width="8.7109375" customWidth="1"/>
    <col min="8191" max="8191" width="9.85546875" customWidth="1"/>
    <col min="8192" max="8192" width="9.7109375" customWidth="1"/>
    <col min="8193" max="8193" width="9.85546875" customWidth="1"/>
    <col min="8194" max="8195" width="9.7109375" customWidth="1"/>
    <col min="8196" max="8198" width="9.85546875" customWidth="1"/>
    <col min="8199" max="8199" width="1.7109375" customWidth="1"/>
    <col min="8200" max="8200" width="9.85546875" customWidth="1"/>
    <col min="8201" max="8201" width="9.7109375" customWidth="1"/>
    <col min="8202" max="8202" width="9.85546875" customWidth="1"/>
    <col min="8203" max="8204" width="9.7109375" customWidth="1"/>
    <col min="8205" max="8206" width="9.85546875" customWidth="1"/>
    <col min="8445" max="8445" width="27.7109375" customWidth="1"/>
    <col min="8446" max="8446" width="8.7109375" customWidth="1"/>
    <col min="8447" max="8447" width="9.85546875" customWidth="1"/>
    <col min="8448" max="8448" width="9.7109375" customWidth="1"/>
    <col min="8449" max="8449" width="9.85546875" customWidth="1"/>
    <col min="8450" max="8451" width="9.7109375" customWidth="1"/>
    <col min="8452" max="8454" width="9.85546875" customWidth="1"/>
    <col min="8455" max="8455" width="1.7109375" customWidth="1"/>
    <col min="8456" max="8456" width="9.85546875" customWidth="1"/>
    <col min="8457" max="8457" width="9.7109375" customWidth="1"/>
    <col min="8458" max="8458" width="9.85546875" customWidth="1"/>
    <col min="8459" max="8460" width="9.7109375" customWidth="1"/>
    <col min="8461" max="8462" width="9.85546875" customWidth="1"/>
    <col min="8701" max="8701" width="27.7109375" customWidth="1"/>
    <col min="8702" max="8702" width="8.7109375" customWidth="1"/>
    <col min="8703" max="8703" width="9.85546875" customWidth="1"/>
    <col min="8704" max="8704" width="9.7109375" customWidth="1"/>
    <col min="8705" max="8705" width="9.85546875" customWidth="1"/>
    <col min="8706" max="8707" width="9.7109375" customWidth="1"/>
    <col min="8708" max="8710" width="9.85546875" customWidth="1"/>
    <col min="8711" max="8711" width="1.7109375" customWidth="1"/>
    <col min="8712" max="8712" width="9.85546875" customWidth="1"/>
    <col min="8713" max="8713" width="9.7109375" customWidth="1"/>
    <col min="8714" max="8714" width="9.85546875" customWidth="1"/>
    <col min="8715" max="8716" width="9.7109375" customWidth="1"/>
    <col min="8717" max="8718" width="9.85546875" customWidth="1"/>
    <col min="8957" max="8957" width="27.7109375" customWidth="1"/>
    <col min="8958" max="8958" width="8.7109375" customWidth="1"/>
    <col min="8959" max="8959" width="9.85546875" customWidth="1"/>
    <col min="8960" max="8960" width="9.7109375" customWidth="1"/>
    <col min="8961" max="8961" width="9.85546875" customWidth="1"/>
    <col min="8962" max="8963" width="9.7109375" customWidth="1"/>
    <col min="8964" max="8966" width="9.85546875" customWidth="1"/>
    <col min="8967" max="8967" width="1.7109375" customWidth="1"/>
    <col min="8968" max="8968" width="9.85546875" customWidth="1"/>
    <col min="8969" max="8969" width="9.7109375" customWidth="1"/>
    <col min="8970" max="8970" width="9.85546875" customWidth="1"/>
    <col min="8971" max="8972" width="9.7109375" customWidth="1"/>
    <col min="8973" max="8974" width="9.85546875" customWidth="1"/>
    <col min="9213" max="9213" width="27.7109375" customWidth="1"/>
    <col min="9214" max="9214" width="8.7109375" customWidth="1"/>
    <col min="9215" max="9215" width="9.85546875" customWidth="1"/>
    <col min="9216" max="9216" width="9.7109375" customWidth="1"/>
    <col min="9217" max="9217" width="9.85546875" customWidth="1"/>
    <col min="9218" max="9219" width="9.7109375" customWidth="1"/>
    <col min="9220" max="9222" width="9.85546875" customWidth="1"/>
    <col min="9223" max="9223" width="1.7109375" customWidth="1"/>
    <col min="9224" max="9224" width="9.85546875" customWidth="1"/>
    <col min="9225" max="9225" width="9.7109375" customWidth="1"/>
    <col min="9226" max="9226" width="9.85546875" customWidth="1"/>
    <col min="9227" max="9228" width="9.7109375" customWidth="1"/>
    <col min="9229" max="9230" width="9.85546875" customWidth="1"/>
    <col min="9469" max="9469" width="27.7109375" customWidth="1"/>
    <col min="9470" max="9470" width="8.7109375" customWidth="1"/>
    <col min="9471" max="9471" width="9.85546875" customWidth="1"/>
    <col min="9472" max="9472" width="9.7109375" customWidth="1"/>
    <col min="9473" max="9473" width="9.85546875" customWidth="1"/>
    <col min="9474" max="9475" width="9.7109375" customWidth="1"/>
    <col min="9476" max="9478" width="9.85546875" customWidth="1"/>
    <col min="9479" max="9479" width="1.7109375" customWidth="1"/>
    <col min="9480" max="9480" width="9.85546875" customWidth="1"/>
    <col min="9481" max="9481" width="9.7109375" customWidth="1"/>
    <col min="9482" max="9482" width="9.85546875" customWidth="1"/>
    <col min="9483" max="9484" width="9.7109375" customWidth="1"/>
    <col min="9485" max="9486" width="9.85546875" customWidth="1"/>
    <col min="9725" max="9725" width="27.7109375" customWidth="1"/>
    <col min="9726" max="9726" width="8.7109375" customWidth="1"/>
    <col min="9727" max="9727" width="9.85546875" customWidth="1"/>
    <col min="9728" max="9728" width="9.7109375" customWidth="1"/>
    <col min="9729" max="9729" width="9.85546875" customWidth="1"/>
    <col min="9730" max="9731" width="9.7109375" customWidth="1"/>
    <col min="9732" max="9734" width="9.85546875" customWidth="1"/>
    <col min="9735" max="9735" width="1.7109375" customWidth="1"/>
    <col min="9736" max="9736" width="9.85546875" customWidth="1"/>
    <col min="9737" max="9737" width="9.7109375" customWidth="1"/>
    <col min="9738" max="9738" width="9.85546875" customWidth="1"/>
    <col min="9739" max="9740" width="9.7109375" customWidth="1"/>
    <col min="9741" max="9742" width="9.85546875" customWidth="1"/>
    <col min="9981" max="9981" width="27.7109375" customWidth="1"/>
    <col min="9982" max="9982" width="8.7109375" customWidth="1"/>
    <col min="9983" max="9983" width="9.85546875" customWidth="1"/>
    <col min="9984" max="9984" width="9.7109375" customWidth="1"/>
    <col min="9985" max="9985" width="9.85546875" customWidth="1"/>
    <col min="9986" max="9987" width="9.7109375" customWidth="1"/>
    <col min="9988" max="9990" width="9.85546875" customWidth="1"/>
    <col min="9991" max="9991" width="1.7109375" customWidth="1"/>
    <col min="9992" max="9992" width="9.85546875" customWidth="1"/>
    <col min="9993" max="9993" width="9.7109375" customWidth="1"/>
    <col min="9994" max="9994" width="9.85546875" customWidth="1"/>
    <col min="9995" max="9996" width="9.7109375" customWidth="1"/>
    <col min="9997" max="9998" width="9.85546875" customWidth="1"/>
    <col min="10237" max="10237" width="27.7109375" customWidth="1"/>
    <col min="10238" max="10238" width="8.7109375" customWidth="1"/>
    <col min="10239" max="10239" width="9.85546875" customWidth="1"/>
    <col min="10240" max="10240" width="9.7109375" customWidth="1"/>
    <col min="10241" max="10241" width="9.85546875" customWidth="1"/>
    <col min="10242" max="10243" width="9.7109375" customWidth="1"/>
    <col min="10244" max="10246" width="9.85546875" customWidth="1"/>
    <col min="10247" max="10247" width="1.7109375" customWidth="1"/>
    <col min="10248" max="10248" width="9.85546875" customWidth="1"/>
    <col min="10249" max="10249" width="9.7109375" customWidth="1"/>
    <col min="10250" max="10250" width="9.85546875" customWidth="1"/>
    <col min="10251" max="10252" width="9.7109375" customWidth="1"/>
    <col min="10253" max="10254" width="9.85546875" customWidth="1"/>
    <col min="10493" max="10493" width="27.7109375" customWidth="1"/>
    <col min="10494" max="10494" width="8.7109375" customWidth="1"/>
    <col min="10495" max="10495" width="9.85546875" customWidth="1"/>
    <col min="10496" max="10496" width="9.7109375" customWidth="1"/>
    <col min="10497" max="10497" width="9.85546875" customWidth="1"/>
    <col min="10498" max="10499" width="9.7109375" customWidth="1"/>
    <col min="10500" max="10502" width="9.85546875" customWidth="1"/>
    <col min="10503" max="10503" width="1.7109375" customWidth="1"/>
    <col min="10504" max="10504" width="9.85546875" customWidth="1"/>
    <col min="10505" max="10505" width="9.7109375" customWidth="1"/>
    <col min="10506" max="10506" width="9.85546875" customWidth="1"/>
    <col min="10507" max="10508" width="9.7109375" customWidth="1"/>
    <col min="10509" max="10510" width="9.85546875" customWidth="1"/>
    <col min="10749" max="10749" width="27.7109375" customWidth="1"/>
    <col min="10750" max="10750" width="8.7109375" customWidth="1"/>
    <col min="10751" max="10751" width="9.85546875" customWidth="1"/>
    <col min="10752" max="10752" width="9.7109375" customWidth="1"/>
    <col min="10753" max="10753" width="9.85546875" customWidth="1"/>
    <col min="10754" max="10755" width="9.7109375" customWidth="1"/>
    <col min="10756" max="10758" width="9.85546875" customWidth="1"/>
    <col min="10759" max="10759" width="1.7109375" customWidth="1"/>
    <col min="10760" max="10760" width="9.85546875" customWidth="1"/>
    <col min="10761" max="10761" width="9.7109375" customWidth="1"/>
    <col min="10762" max="10762" width="9.85546875" customWidth="1"/>
    <col min="10763" max="10764" width="9.7109375" customWidth="1"/>
    <col min="10765" max="10766" width="9.85546875" customWidth="1"/>
    <col min="11005" max="11005" width="27.7109375" customWidth="1"/>
    <col min="11006" max="11006" width="8.7109375" customWidth="1"/>
    <col min="11007" max="11007" width="9.85546875" customWidth="1"/>
    <col min="11008" max="11008" width="9.7109375" customWidth="1"/>
    <col min="11009" max="11009" width="9.85546875" customWidth="1"/>
    <col min="11010" max="11011" width="9.7109375" customWidth="1"/>
    <col min="11012" max="11014" width="9.85546875" customWidth="1"/>
    <col min="11015" max="11015" width="1.7109375" customWidth="1"/>
    <col min="11016" max="11016" width="9.85546875" customWidth="1"/>
    <col min="11017" max="11017" width="9.7109375" customWidth="1"/>
    <col min="11018" max="11018" width="9.85546875" customWidth="1"/>
    <col min="11019" max="11020" width="9.7109375" customWidth="1"/>
    <col min="11021" max="11022" width="9.85546875" customWidth="1"/>
    <col min="11261" max="11261" width="27.7109375" customWidth="1"/>
    <col min="11262" max="11262" width="8.7109375" customWidth="1"/>
    <col min="11263" max="11263" width="9.85546875" customWidth="1"/>
    <col min="11264" max="11264" width="9.7109375" customWidth="1"/>
    <col min="11265" max="11265" width="9.85546875" customWidth="1"/>
    <col min="11266" max="11267" width="9.7109375" customWidth="1"/>
    <col min="11268" max="11270" width="9.85546875" customWidth="1"/>
    <col min="11271" max="11271" width="1.7109375" customWidth="1"/>
    <col min="11272" max="11272" width="9.85546875" customWidth="1"/>
    <col min="11273" max="11273" width="9.7109375" customWidth="1"/>
    <col min="11274" max="11274" width="9.85546875" customWidth="1"/>
    <col min="11275" max="11276" width="9.7109375" customWidth="1"/>
    <col min="11277" max="11278" width="9.85546875" customWidth="1"/>
    <col min="11517" max="11517" width="27.7109375" customWidth="1"/>
    <col min="11518" max="11518" width="8.7109375" customWidth="1"/>
    <col min="11519" max="11519" width="9.85546875" customWidth="1"/>
    <col min="11520" max="11520" width="9.7109375" customWidth="1"/>
    <col min="11521" max="11521" width="9.85546875" customWidth="1"/>
    <col min="11522" max="11523" width="9.7109375" customWidth="1"/>
    <col min="11524" max="11526" width="9.85546875" customWidth="1"/>
    <col min="11527" max="11527" width="1.7109375" customWidth="1"/>
    <col min="11528" max="11528" width="9.85546875" customWidth="1"/>
    <col min="11529" max="11529" width="9.7109375" customWidth="1"/>
    <col min="11530" max="11530" width="9.85546875" customWidth="1"/>
    <col min="11531" max="11532" width="9.7109375" customWidth="1"/>
    <col min="11533" max="11534" width="9.85546875" customWidth="1"/>
    <col min="11773" max="11773" width="27.7109375" customWidth="1"/>
    <col min="11774" max="11774" width="8.7109375" customWidth="1"/>
    <col min="11775" max="11775" width="9.85546875" customWidth="1"/>
    <col min="11776" max="11776" width="9.7109375" customWidth="1"/>
    <col min="11777" max="11777" width="9.85546875" customWidth="1"/>
    <col min="11778" max="11779" width="9.7109375" customWidth="1"/>
    <col min="11780" max="11782" width="9.85546875" customWidth="1"/>
    <col min="11783" max="11783" width="1.7109375" customWidth="1"/>
    <col min="11784" max="11784" width="9.85546875" customWidth="1"/>
    <col min="11785" max="11785" width="9.7109375" customWidth="1"/>
    <col min="11786" max="11786" width="9.85546875" customWidth="1"/>
    <col min="11787" max="11788" width="9.7109375" customWidth="1"/>
    <col min="11789" max="11790" width="9.85546875" customWidth="1"/>
    <col min="12029" max="12029" width="27.7109375" customWidth="1"/>
    <col min="12030" max="12030" width="8.7109375" customWidth="1"/>
    <col min="12031" max="12031" width="9.85546875" customWidth="1"/>
    <col min="12032" max="12032" width="9.7109375" customWidth="1"/>
    <col min="12033" max="12033" width="9.85546875" customWidth="1"/>
    <col min="12034" max="12035" width="9.7109375" customWidth="1"/>
    <col min="12036" max="12038" width="9.85546875" customWidth="1"/>
    <col min="12039" max="12039" width="1.7109375" customWidth="1"/>
    <col min="12040" max="12040" width="9.85546875" customWidth="1"/>
    <col min="12041" max="12041" width="9.7109375" customWidth="1"/>
    <col min="12042" max="12042" width="9.85546875" customWidth="1"/>
    <col min="12043" max="12044" width="9.7109375" customWidth="1"/>
    <col min="12045" max="12046" width="9.85546875" customWidth="1"/>
    <col min="12285" max="12285" width="27.7109375" customWidth="1"/>
    <col min="12286" max="12286" width="8.7109375" customWidth="1"/>
    <col min="12287" max="12287" width="9.85546875" customWidth="1"/>
    <col min="12288" max="12288" width="9.7109375" customWidth="1"/>
    <col min="12289" max="12289" width="9.85546875" customWidth="1"/>
    <col min="12290" max="12291" width="9.7109375" customWidth="1"/>
    <col min="12292" max="12294" width="9.85546875" customWidth="1"/>
    <col min="12295" max="12295" width="1.7109375" customWidth="1"/>
    <col min="12296" max="12296" width="9.85546875" customWidth="1"/>
    <col min="12297" max="12297" width="9.7109375" customWidth="1"/>
    <col min="12298" max="12298" width="9.85546875" customWidth="1"/>
    <col min="12299" max="12300" width="9.7109375" customWidth="1"/>
    <col min="12301" max="12302" width="9.85546875" customWidth="1"/>
    <col min="12541" max="12541" width="27.7109375" customWidth="1"/>
    <col min="12542" max="12542" width="8.7109375" customWidth="1"/>
    <col min="12543" max="12543" width="9.85546875" customWidth="1"/>
    <col min="12544" max="12544" width="9.7109375" customWidth="1"/>
    <col min="12545" max="12545" width="9.85546875" customWidth="1"/>
    <col min="12546" max="12547" width="9.7109375" customWidth="1"/>
    <col min="12548" max="12550" width="9.85546875" customWidth="1"/>
    <col min="12551" max="12551" width="1.7109375" customWidth="1"/>
    <col min="12552" max="12552" width="9.85546875" customWidth="1"/>
    <col min="12553" max="12553" width="9.7109375" customWidth="1"/>
    <col min="12554" max="12554" width="9.85546875" customWidth="1"/>
    <col min="12555" max="12556" width="9.7109375" customWidth="1"/>
    <col min="12557" max="12558" width="9.85546875" customWidth="1"/>
    <col min="12797" max="12797" width="27.7109375" customWidth="1"/>
    <col min="12798" max="12798" width="8.7109375" customWidth="1"/>
    <col min="12799" max="12799" width="9.85546875" customWidth="1"/>
    <col min="12800" max="12800" width="9.7109375" customWidth="1"/>
    <col min="12801" max="12801" width="9.85546875" customWidth="1"/>
    <col min="12802" max="12803" width="9.7109375" customWidth="1"/>
    <col min="12804" max="12806" width="9.85546875" customWidth="1"/>
    <col min="12807" max="12807" width="1.7109375" customWidth="1"/>
    <col min="12808" max="12808" width="9.85546875" customWidth="1"/>
    <col min="12809" max="12809" width="9.7109375" customWidth="1"/>
    <col min="12810" max="12810" width="9.85546875" customWidth="1"/>
    <col min="12811" max="12812" width="9.7109375" customWidth="1"/>
    <col min="12813" max="12814" width="9.85546875" customWidth="1"/>
    <col min="13053" max="13053" width="27.7109375" customWidth="1"/>
    <col min="13054" max="13054" width="8.7109375" customWidth="1"/>
    <col min="13055" max="13055" width="9.85546875" customWidth="1"/>
    <col min="13056" max="13056" width="9.7109375" customWidth="1"/>
    <col min="13057" max="13057" width="9.85546875" customWidth="1"/>
    <col min="13058" max="13059" width="9.7109375" customWidth="1"/>
    <col min="13060" max="13062" width="9.85546875" customWidth="1"/>
    <col min="13063" max="13063" width="1.7109375" customWidth="1"/>
    <col min="13064" max="13064" width="9.85546875" customWidth="1"/>
    <col min="13065" max="13065" width="9.7109375" customWidth="1"/>
    <col min="13066" max="13066" width="9.85546875" customWidth="1"/>
    <col min="13067" max="13068" width="9.7109375" customWidth="1"/>
    <col min="13069" max="13070" width="9.85546875" customWidth="1"/>
    <col min="13309" max="13309" width="27.7109375" customWidth="1"/>
    <col min="13310" max="13310" width="8.7109375" customWidth="1"/>
    <col min="13311" max="13311" width="9.85546875" customWidth="1"/>
    <col min="13312" max="13312" width="9.7109375" customWidth="1"/>
    <col min="13313" max="13313" width="9.85546875" customWidth="1"/>
    <col min="13314" max="13315" width="9.7109375" customWidth="1"/>
    <col min="13316" max="13318" width="9.85546875" customWidth="1"/>
    <col min="13319" max="13319" width="1.7109375" customWidth="1"/>
    <col min="13320" max="13320" width="9.85546875" customWidth="1"/>
    <col min="13321" max="13321" width="9.7109375" customWidth="1"/>
    <col min="13322" max="13322" width="9.85546875" customWidth="1"/>
    <col min="13323" max="13324" width="9.7109375" customWidth="1"/>
    <col min="13325" max="13326" width="9.85546875" customWidth="1"/>
    <col min="13565" max="13565" width="27.7109375" customWidth="1"/>
    <col min="13566" max="13566" width="8.7109375" customWidth="1"/>
    <col min="13567" max="13567" width="9.85546875" customWidth="1"/>
    <col min="13568" max="13568" width="9.7109375" customWidth="1"/>
    <col min="13569" max="13569" width="9.85546875" customWidth="1"/>
    <col min="13570" max="13571" width="9.7109375" customWidth="1"/>
    <col min="13572" max="13574" width="9.85546875" customWidth="1"/>
    <col min="13575" max="13575" width="1.7109375" customWidth="1"/>
    <col min="13576" max="13576" width="9.85546875" customWidth="1"/>
    <col min="13577" max="13577" width="9.7109375" customWidth="1"/>
    <col min="13578" max="13578" width="9.85546875" customWidth="1"/>
    <col min="13579" max="13580" width="9.7109375" customWidth="1"/>
    <col min="13581" max="13582" width="9.85546875" customWidth="1"/>
    <col min="13821" max="13821" width="27.7109375" customWidth="1"/>
    <col min="13822" max="13822" width="8.7109375" customWidth="1"/>
    <col min="13823" max="13823" width="9.85546875" customWidth="1"/>
    <col min="13824" max="13824" width="9.7109375" customWidth="1"/>
    <col min="13825" max="13825" width="9.85546875" customWidth="1"/>
    <col min="13826" max="13827" width="9.7109375" customWidth="1"/>
    <col min="13828" max="13830" width="9.85546875" customWidth="1"/>
    <col min="13831" max="13831" width="1.7109375" customWidth="1"/>
    <col min="13832" max="13832" width="9.85546875" customWidth="1"/>
    <col min="13833" max="13833" width="9.7109375" customWidth="1"/>
    <col min="13834" max="13834" width="9.85546875" customWidth="1"/>
    <col min="13835" max="13836" width="9.7109375" customWidth="1"/>
    <col min="13837" max="13838" width="9.85546875" customWidth="1"/>
    <col min="14077" max="14077" width="27.7109375" customWidth="1"/>
    <col min="14078" max="14078" width="8.7109375" customWidth="1"/>
    <col min="14079" max="14079" width="9.85546875" customWidth="1"/>
    <col min="14080" max="14080" width="9.7109375" customWidth="1"/>
    <col min="14081" max="14081" width="9.85546875" customWidth="1"/>
    <col min="14082" max="14083" width="9.7109375" customWidth="1"/>
    <col min="14084" max="14086" width="9.85546875" customWidth="1"/>
    <col min="14087" max="14087" width="1.7109375" customWidth="1"/>
    <col min="14088" max="14088" width="9.85546875" customWidth="1"/>
    <col min="14089" max="14089" width="9.7109375" customWidth="1"/>
    <col min="14090" max="14090" width="9.85546875" customWidth="1"/>
    <col min="14091" max="14092" width="9.7109375" customWidth="1"/>
    <col min="14093" max="14094" width="9.85546875" customWidth="1"/>
    <col min="14333" max="14333" width="27.7109375" customWidth="1"/>
    <col min="14334" max="14334" width="8.7109375" customWidth="1"/>
    <col min="14335" max="14335" width="9.85546875" customWidth="1"/>
    <col min="14336" max="14336" width="9.7109375" customWidth="1"/>
    <col min="14337" max="14337" width="9.85546875" customWidth="1"/>
    <col min="14338" max="14339" width="9.7109375" customWidth="1"/>
    <col min="14340" max="14342" width="9.85546875" customWidth="1"/>
    <col min="14343" max="14343" width="1.7109375" customWidth="1"/>
    <col min="14344" max="14344" width="9.85546875" customWidth="1"/>
    <col min="14345" max="14345" width="9.7109375" customWidth="1"/>
    <col min="14346" max="14346" width="9.85546875" customWidth="1"/>
    <col min="14347" max="14348" width="9.7109375" customWidth="1"/>
    <col min="14349" max="14350" width="9.85546875" customWidth="1"/>
    <col min="14589" max="14589" width="27.7109375" customWidth="1"/>
    <col min="14590" max="14590" width="8.7109375" customWidth="1"/>
    <col min="14591" max="14591" width="9.85546875" customWidth="1"/>
    <col min="14592" max="14592" width="9.7109375" customWidth="1"/>
    <col min="14593" max="14593" width="9.85546875" customWidth="1"/>
    <col min="14594" max="14595" width="9.7109375" customWidth="1"/>
    <col min="14596" max="14598" width="9.85546875" customWidth="1"/>
    <col min="14599" max="14599" width="1.7109375" customWidth="1"/>
    <col min="14600" max="14600" width="9.85546875" customWidth="1"/>
    <col min="14601" max="14601" width="9.7109375" customWidth="1"/>
    <col min="14602" max="14602" width="9.85546875" customWidth="1"/>
    <col min="14603" max="14604" width="9.7109375" customWidth="1"/>
    <col min="14605" max="14606" width="9.85546875" customWidth="1"/>
    <col min="14845" max="14845" width="27.7109375" customWidth="1"/>
    <col min="14846" max="14846" width="8.7109375" customWidth="1"/>
    <col min="14847" max="14847" width="9.85546875" customWidth="1"/>
    <col min="14848" max="14848" width="9.7109375" customWidth="1"/>
    <col min="14849" max="14849" width="9.85546875" customWidth="1"/>
    <col min="14850" max="14851" width="9.7109375" customWidth="1"/>
    <col min="14852" max="14854" width="9.85546875" customWidth="1"/>
    <col min="14855" max="14855" width="1.7109375" customWidth="1"/>
    <col min="14856" max="14856" width="9.85546875" customWidth="1"/>
    <col min="14857" max="14857" width="9.7109375" customWidth="1"/>
    <col min="14858" max="14858" width="9.85546875" customWidth="1"/>
    <col min="14859" max="14860" width="9.7109375" customWidth="1"/>
    <col min="14861" max="14862" width="9.85546875" customWidth="1"/>
    <col min="15101" max="15101" width="27.7109375" customWidth="1"/>
    <col min="15102" max="15102" width="8.7109375" customWidth="1"/>
    <col min="15103" max="15103" width="9.85546875" customWidth="1"/>
    <col min="15104" max="15104" width="9.7109375" customWidth="1"/>
    <col min="15105" max="15105" width="9.85546875" customWidth="1"/>
    <col min="15106" max="15107" width="9.7109375" customWidth="1"/>
    <col min="15108" max="15110" width="9.85546875" customWidth="1"/>
    <col min="15111" max="15111" width="1.7109375" customWidth="1"/>
    <col min="15112" max="15112" width="9.85546875" customWidth="1"/>
    <col min="15113" max="15113" width="9.7109375" customWidth="1"/>
    <col min="15114" max="15114" width="9.85546875" customWidth="1"/>
    <col min="15115" max="15116" width="9.7109375" customWidth="1"/>
    <col min="15117" max="15118" width="9.85546875" customWidth="1"/>
    <col min="15357" max="15357" width="27.7109375" customWidth="1"/>
    <col min="15358" max="15358" width="8.7109375" customWidth="1"/>
    <col min="15359" max="15359" width="9.85546875" customWidth="1"/>
    <col min="15360" max="15360" width="9.7109375" customWidth="1"/>
    <col min="15361" max="15361" width="9.85546875" customWidth="1"/>
    <col min="15362" max="15363" width="9.7109375" customWidth="1"/>
    <col min="15364" max="15366" width="9.85546875" customWidth="1"/>
    <col min="15367" max="15367" width="1.7109375" customWidth="1"/>
    <col min="15368" max="15368" width="9.85546875" customWidth="1"/>
    <col min="15369" max="15369" width="9.7109375" customWidth="1"/>
    <col min="15370" max="15370" width="9.85546875" customWidth="1"/>
    <col min="15371" max="15372" width="9.7109375" customWidth="1"/>
    <col min="15373" max="15374" width="9.85546875" customWidth="1"/>
    <col min="15613" max="15613" width="27.7109375" customWidth="1"/>
    <col min="15614" max="15614" width="8.7109375" customWidth="1"/>
    <col min="15615" max="15615" width="9.85546875" customWidth="1"/>
    <col min="15616" max="15616" width="9.7109375" customWidth="1"/>
    <col min="15617" max="15617" width="9.85546875" customWidth="1"/>
    <col min="15618" max="15619" width="9.7109375" customWidth="1"/>
    <col min="15620" max="15622" width="9.85546875" customWidth="1"/>
    <col min="15623" max="15623" width="1.7109375" customWidth="1"/>
    <col min="15624" max="15624" width="9.85546875" customWidth="1"/>
    <col min="15625" max="15625" width="9.7109375" customWidth="1"/>
    <col min="15626" max="15626" width="9.85546875" customWidth="1"/>
    <col min="15627" max="15628" width="9.7109375" customWidth="1"/>
    <col min="15629" max="15630" width="9.85546875" customWidth="1"/>
    <col min="15869" max="15869" width="27.7109375" customWidth="1"/>
    <col min="15870" max="15870" width="8.7109375" customWidth="1"/>
    <col min="15871" max="15871" width="9.85546875" customWidth="1"/>
    <col min="15872" max="15872" width="9.7109375" customWidth="1"/>
    <col min="15873" max="15873" width="9.85546875" customWidth="1"/>
    <col min="15874" max="15875" width="9.7109375" customWidth="1"/>
    <col min="15876" max="15878" width="9.85546875" customWidth="1"/>
    <col min="15879" max="15879" width="1.7109375" customWidth="1"/>
    <col min="15880" max="15880" width="9.85546875" customWidth="1"/>
    <col min="15881" max="15881" width="9.7109375" customWidth="1"/>
    <col min="15882" max="15882" width="9.85546875" customWidth="1"/>
    <col min="15883" max="15884" width="9.7109375" customWidth="1"/>
    <col min="15885" max="15886" width="9.85546875" customWidth="1"/>
    <col min="16125" max="16125" width="27.7109375" customWidth="1"/>
    <col min="16126" max="16126" width="8.7109375" customWidth="1"/>
    <col min="16127" max="16127" width="9.85546875" customWidth="1"/>
    <col min="16128" max="16128" width="9.7109375" customWidth="1"/>
    <col min="16129" max="16129" width="9.85546875" customWidth="1"/>
    <col min="16130" max="16131" width="9.7109375" customWidth="1"/>
    <col min="16132" max="16134" width="9.85546875" customWidth="1"/>
    <col min="16135" max="16135" width="1.7109375" customWidth="1"/>
    <col min="16136" max="16136" width="9.85546875" customWidth="1"/>
    <col min="16137" max="16137" width="9.7109375" customWidth="1"/>
    <col min="16138" max="16138" width="9.85546875" customWidth="1"/>
    <col min="16139" max="16140" width="9.7109375" customWidth="1"/>
    <col min="16141" max="16142" width="9.85546875" customWidth="1"/>
  </cols>
  <sheetData>
    <row r="1" spans="1:20" ht="12.75" customHeight="1" x14ac:dyDescent="0.2">
      <c r="A1" s="267" t="s">
        <v>583</v>
      </c>
      <c r="B1" s="449"/>
      <c r="C1" s="449"/>
      <c r="D1" s="449"/>
      <c r="E1" s="449"/>
      <c r="F1" s="449"/>
      <c r="G1" s="449"/>
      <c r="H1" s="449"/>
      <c r="I1" s="449"/>
      <c r="J1" s="449"/>
      <c r="K1" s="449"/>
      <c r="L1" s="449"/>
      <c r="M1" s="449"/>
      <c r="N1" s="449"/>
      <c r="O1" s="449"/>
    </row>
    <row r="2" spans="1:20" ht="13.5" customHeight="1" x14ac:dyDescent="0.2">
      <c r="A2" s="217" t="s">
        <v>671</v>
      </c>
      <c r="B2" s="217"/>
      <c r="C2" s="733"/>
      <c r="D2" s="733"/>
      <c r="E2" s="84"/>
      <c r="F2" s="85"/>
      <c r="G2" s="776"/>
      <c r="H2" s="776"/>
      <c r="I2" s="776"/>
      <c r="J2" s="776"/>
      <c r="K2" s="776"/>
      <c r="L2" s="776"/>
      <c r="M2" s="776"/>
      <c r="N2" s="776"/>
      <c r="O2" s="450"/>
    </row>
    <row r="3" spans="1:20" ht="12.75" customHeight="1" x14ac:dyDescent="0.2">
      <c r="A3" s="450" t="s">
        <v>49</v>
      </c>
      <c r="B3" s="450" t="s">
        <v>466</v>
      </c>
      <c r="C3" s="450"/>
      <c r="D3" s="84"/>
      <c r="E3" s="87"/>
      <c r="F3" s="86"/>
      <c r="G3" s="86"/>
      <c r="H3" s="86"/>
      <c r="I3" s="86"/>
      <c r="J3" s="86"/>
      <c r="K3" s="86"/>
      <c r="L3" s="86"/>
      <c r="M3" s="86"/>
      <c r="N3" s="86"/>
      <c r="O3" s="86"/>
    </row>
    <row r="4" spans="1:20" ht="11.25" customHeight="1" x14ac:dyDescent="0.2">
      <c r="A4" s="270"/>
      <c r="B4" s="270"/>
      <c r="C4" s="489">
        <v>0</v>
      </c>
      <c r="D4" s="489">
        <f t="shared" ref="D4:O4" si="0">C4+1</f>
        <v>1</v>
      </c>
      <c r="E4" s="489">
        <f t="shared" si="0"/>
        <v>2</v>
      </c>
      <c r="F4" s="489">
        <f t="shared" si="0"/>
        <v>3</v>
      </c>
      <c r="G4" s="489">
        <f t="shared" si="0"/>
        <v>4</v>
      </c>
      <c r="H4" s="489">
        <f t="shared" si="0"/>
        <v>5</v>
      </c>
      <c r="I4" s="489"/>
      <c r="J4" s="489">
        <f t="shared" si="0"/>
        <v>1</v>
      </c>
      <c r="K4" s="489">
        <f t="shared" si="0"/>
        <v>2</v>
      </c>
      <c r="L4" s="489">
        <f t="shared" si="0"/>
        <v>3</v>
      </c>
      <c r="M4" s="489">
        <f t="shared" si="0"/>
        <v>4</v>
      </c>
      <c r="N4" s="489">
        <f t="shared" si="0"/>
        <v>5</v>
      </c>
      <c r="O4" s="489">
        <f t="shared" si="0"/>
        <v>6</v>
      </c>
      <c r="P4" s="271"/>
      <c r="Q4" s="271"/>
    </row>
    <row r="5" spans="1:20" ht="19.5" customHeight="1" x14ac:dyDescent="0.2">
      <c r="A5" s="777" t="s">
        <v>515</v>
      </c>
      <c r="B5" s="777" t="s">
        <v>516</v>
      </c>
      <c r="C5" s="771" t="s">
        <v>499</v>
      </c>
      <c r="D5" s="771"/>
      <c r="E5" s="771"/>
      <c r="F5" s="771"/>
      <c r="G5" s="771"/>
      <c r="H5" s="771"/>
      <c r="I5" s="771"/>
      <c r="J5" s="771"/>
      <c r="K5" s="771"/>
      <c r="L5" s="771"/>
      <c r="M5" s="771"/>
      <c r="N5" s="771"/>
      <c r="O5" s="771"/>
    </row>
    <row r="6" spans="1:20" ht="12.75" customHeight="1" x14ac:dyDescent="0.2">
      <c r="A6" s="778"/>
      <c r="B6" s="778"/>
      <c r="C6" s="780" t="s">
        <v>443</v>
      </c>
      <c r="D6" s="780"/>
      <c r="E6" s="780"/>
      <c r="F6" s="780"/>
      <c r="G6" s="780"/>
      <c r="H6" s="780"/>
      <c r="I6" s="221"/>
      <c r="J6" s="780" t="s">
        <v>500</v>
      </c>
      <c r="K6" s="780"/>
      <c r="L6" s="780"/>
      <c r="M6" s="780"/>
      <c r="N6" s="780"/>
      <c r="O6" s="780"/>
    </row>
    <row r="7" spans="1:20" ht="12.75" x14ac:dyDescent="0.2">
      <c r="A7" s="779"/>
      <c r="B7" s="779"/>
      <c r="C7" s="222" t="s">
        <v>444</v>
      </c>
      <c r="D7" s="222" t="s">
        <v>445</v>
      </c>
      <c r="E7" s="223" t="s">
        <v>458</v>
      </c>
      <c r="F7" s="223" t="s">
        <v>501</v>
      </c>
      <c r="G7" s="223" t="s">
        <v>545</v>
      </c>
      <c r="H7" s="222" t="s">
        <v>693</v>
      </c>
      <c r="I7" s="222"/>
      <c r="J7" s="222" t="s">
        <v>444</v>
      </c>
      <c r="K7" s="222" t="s">
        <v>445</v>
      </c>
      <c r="L7" s="223" t="s">
        <v>458</v>
      </c>
      <c r="M7" s="223" t="s">
        <v>501</v>
      </c>
      <c r="N7" s="223" t="s">
        <v>545</v>
      </c>
      <c r="O7" s="222" t="s">
        <v>693</v>
      </c>
      <c r="P7" s="463" t="s">
        <v>466</v>
      </c>
    </row>
    <row r="8" spans="1:20" ht="11.25" customHeight="1" x14ac:dyDescent="0.2">
      <c r="A8" s="89"/>
      <c r="B8" s="89"/>
      <c r="C8" s="32"/>
      <c r="D8" s="32"/>
      <c r="E8" s="32"/>
      <c r="F8" s="32"/>
      <c r="G8" s="32"/>
      <c r="H8" s="32"/>
      <c r="I8" s="32"/>
      <c r="J8" s="32"/>
      <c r="K8" s="32"/>
      <c r="L8" s="32"/>
      <c r="M8" s="32"/>
      <c r="O8" s="32"/>
    </row>
    <row r="9" spans="1:20" s="93" customFormat="1" ht="11.25" customHeight="1" x14ac:dyDescent="0.2">
      <c r="A9" s="66" t="s">
        <v>517</v>
      </c>
      <c r="B9" s="66" t="s">
        <v>126</v>
      </c>
      <c r="C9" s="92">
        <v>79.5</v>
      </c>
      <c r="D9" s="92">
        <v>84.7</v>
      </c>
      <c r="E9" s="92">
        <v>88</v>
      </c>
      <c r="F9" s="92">
        <v>87.9</v>
      </c>
      <c r="G9" s="92">
        <v>63.3</v>
      </c>
      <c r="H9" s="92">
        <v>64.2</v>
      </c>
      <c r="J9" s="92">
        <v>52.9</v>
      </c>
      <c r="K9" s="92">
        <v>56.8</v>
      </c>
      <c r="L9" s="92">
        <v>58.5</v>
      </c>
      <c r="M9" s="92">
        <v>59.3</v>
      </c>
      <c r="N9" s="624">
        <v>54.6</v>
      </c>
      <c r="O9" s="92">
        <v>54.4</v>
      </c>
      <c r="Q9" s="225"/>
      <c r="R9" s="225"/>
    </row>
    <row r="10" spans="1:20" ht="11.25" customHeight="1" x14ac:dyDescent="0.2">
      <c r="A10" s="70" t="s">
        <v>459</v>
      </c>
      <c r="B10" s="130" t="s">
        <v>129</v>
      </c>
      <c r="C10" s="140">
        <v>84.2</v>
      </c>
      <c r="D10" s="140">
        <v>88.7</v>
      </c>
      <c r="E10" s="140">
        <v>90.7</v>
      </c>
      <c r="F10" s="140">
        <v>91.4</v>
      </c>
      <c r="G10" s="630">
        <v>65</v>
      </c>
      <c r="H10" s="140">
        <v>64.5</v>
      </c>
      <c r="J10" s="140">
        <v>55.8</v>
      </c>
      <c r="K10" s="140">
        <v>60</v>
      </c>
      <c r="L10" s="140">
        <v>62.5</v>
      </c>
      <c r="M10" s="140">
        <v>63.1</v>
      </c>
      <c r="N10" s="630">
        <v>57.6</v>
      </c>
      <c r="O10" s="140">
        <v>54.5</v>
      </c>
      <c r="Q10" s="225"/>
      <c r="R10" s="225"/>
    </row>
    <row r="11" spans="1:20" ht="11.25" customHeight="1" x14ac:dyDescent="0.2">
      <c r="A11" s="70" t="s">
        <v>127</v>
      </c>
      <c r="B11" s="130" t="s">
        <v>128</v>
      </c>
      <c r="C11" s="140">
        <v>80.5</v>
      </c>
      <c r="D11" s="140">
        <v>92.4</v>
      </c>
      <c r="E11" s="140">
        <v>92.7</v>
      </c>
      <c r="F11" s="140">
        <v>90.2</v>
      </c>
      <c r="G11" s="630">
        <v>66.099999999999994</v>
      </c>
      <c r="H11" s="140">
        <v>62</v>
      </c>
      <c r="J11" s="140">
        <v>54.7</v>
      </c>
      <c r="K11" s="140">
        <v>65.7</v>
      </c>
      <c r="L11" s="140">
        <v>62.2</v>
      </c>
      <c r="M11" s="140">
        <v>64.8</v>
      </c>
      <c r="N11" s="630">
        <v>56.9</v>
      </c>
      <c r="O11" s="140">
        <v>52</v>
      </c>
      <c r="Q11" s="225"/>
      <c r="R11" s="225"/>
    </row>
    <row r="12" spans="1:20" ht="11.25" customHeight="1" x14ac:dyDescent="0.2">
      <c r="A12" s="71" t="s">
        <v>130</v>
      </c>
      <c r="B12" s="130" t="s">
        <v>131</v>
      </c>
      <c r="C12" s="140">
        <v>84.5</v>
      </c>
      <c r="D12" s="140">
        <v>88.1</v>
      </c>
      <c r="E12" s="140">
        <v>89.1</v>
      </c>
      <c r="F12" s="140">
        <v>90.3</v>
      </c>
      <c r="G12" s="630">
        <v>67</v>
      </c>
      <c r="H12" s="140">
        <v>66.599999999999994</v>
      </c>
      <c r="J12" s="140">
        <v>54.2</v>
      </c>
      <c r="K12" s="140">
        <v>60.3</v>
      </c>
      <c r="L12" s="140">
        <v>60.6</v>
      </c>
      <c r="M12" s="140">
        <v>61.7</v>
      </c>
      <c r="N12" s="630">
        <v>58.5</v>
      </c>
      <c r="O12" s="140">
        <v>57.4</v>
      </c>
      <c r="Q12" s="225"/>
      <c r="R12" s="225"/>
    </row>
    <row r="13" spans="1:20" ht="11.25" customHeight="1" x14ac:dyDescent="0.2">
      <c r="A13" s="71" t="s">
        <v>132</v>
      </c>
      <c r="B13" s="130" t="s">
        <v>133</v>
      </c>
      <c r="C13" s="140">
        <v>74.599999999999994</v>
      </c>
      <c r="D13" s="140">
        <v>77.8</v>
      </c>
      <c r="E13" s="140">
        <v>79.099999999999994</v>
      </c>
      <c r="F13" s="140">
        <v>80.5</v>
      </c>
      <c r="G13" s="630">
        <v>63</v>
      </c>
      <c r="H13" s="140">
        <v>63.2</v>
      </c>
      <c r="J13" s="140">
        <v>49.6</v>
      </c>
      <c r="K13" s="140">
        <v>56.4</v>
      </c>
      <c r="L13" s="140">
        <v>48.8</v>
      </c>
      <c r="M13" s="140">
        <v>59</v>
      </c>
      <c r="N13" s="630">
        <v>55.1</v>
      </c>
      <c r="O13" s="140">
        <v>52.6</v>
      </c>
      <c r="Q13" s="225"/>
      <c r="R13" s="225"/>
    </row>
    <row r="14" spans="1:20" ht="11.25" customHeight="1" x14ac:dyDescent="0.2">
      <c r="A14" s="71" t="s">
        <v>134</v>
      </c>
      <c r="B14" s="130" t="s">
        <v>135</v>
      </c>
      <c r="C14" s="140">
        <v>74.5</v>
      </c>
      <c r="D14" s="140">
        <v>75.5</v>
      </c>
      <c r="E14" s="140">
        <v>82.5</v>
      </c>
      <c r="F14" s="140">
        <v>83.6</v>
      </c>
      <c r="G14" s="630">
        <v>57.3</v>
      </c>
      <c r="H14" s="140">
        <v>59.1</v>
      </c>
      <c r="J14" s="140">
        <v>44.2</v>
      </c>
      <c r="K14" s="140">
        <v>40.9</v>
      </c>
      <c r="L14" s="140">
        <v>47.6</v>
      </c>
      <c r="M14" s="140">
        <v>50.3</v>
      </c>
      <c r="N14" s="630">
        <v>47.2</v>
      </c>
      <c r="O14" s="140">
        <v>44.8</v>
      </c>
      <c r="Q14" s="225"/>
      <c r="R14" s="225"/>
    </row>
    <row r="15" spans="1:20" ht="11.25" customHeight="1" x14ac:dyDescent="0.2">
      <c r="A15" s="71" t="s">
        <v>136</v>
      </c>
      <c r="B15" s="130" t="s">
        <v>137</v>
      </c>
      <c r="C15" s="140">
        <v>79.599999999999994</v>
      </c>
      <c r="D15" s="140">
        <v>84.6</v>
      </c>
      <c r="E15" s="140">
        <v>89.9</v>
      </c>
      <c r="F15" s="140">
        <v>90.3</v>
      </c>
      <c r="G15" s="630">
        <v>64.099999999999994</v>
      </c>
      <c r="H15" s="140">
        <v>61.6</v>
      </c>
      <c r="J15" s="140">
        <v>49.5</v>
      </c>
      <c r="K15" s="140">
        <v>52.6</v>
      </c>
      <c r="L15" s="140">
        <v>55.9</v>
      </c>
      <c r="M15" s="140">
        <v>57.3</v>
      </c>
      <c r="N15" s="630">
        <v>57.4</v>
      </c>
      <c r="O15" s="140">
        <v>53.9</v>
      </c>
      <c r="Q15" s="225"/>
      <c r="R15" s="225"/>
      <c r="T15" s="138" t="s">
        <v>466</v>
      </c>
    </row>
    <row r="16" spans="1:20" ht="11.25" customHeight="1" x14ac:dyDescent="0.2">
      <c r="A16" s="71" t="s">
        <v>138</v>
      </c>
      <c r="B16" s="130" t="s">
        <v>139</v>
      </c>
      <c r="C16" s="140">
        <v>79</v>
      </c>
      <c r="D16" s="140">
        <v>84.2</v>
      </c>
      <c r="E16" s="140">
        <v>89.4</v>
      </c>
      <c r="F16" s="140">
        <v>90.1</v>
      </c>
      <c r="G16" s="630">
        <v>67.900000000000006</v>
      </c>
      <c r="H16" s="140">
        <v>71.599999999999994</v>
      </c>
      <c r="J16" s="140">
        <v>53.1</v>
      </c>
      <c r="K16" s="140">
        <v>58.5</v>
      </c>
      <c r="L16" s="140">
        <v>61.9</v>
      </c>
      <c r="M16" s="140">
        <v>64.8</v>
      </c>
      <c r="N16" s="630">
        <v>56.2</v>
      </c>
      <c r="O16" s="140">
        <v>61.4</v>
      </c>
      <c r="Q16" s="225"/>
      <c r="R16" s="225"/>
    </row>
    <row r="17" spans="1:18" ht="11.25" customHeight="1" x14ac:dyDescent="0.2">
      <c r="A17" s="71" t="s">
        <v>140</v>
      </c>
      <c r="B17" s="130" t="s">
        <v>141</v>
      </c>
      <c r="C17" s="140">
        <v>77.400000000000006</v>
      </c>
      <c r="D17" s="140">
        <v>83.7</v>
      </c>
      <c r="E17" s="140">
        <v>86</v>
      </c>
      <c r="F17" s="140">
        <v>84.1</v>
      </c>
      <c r="G17" s="630">
        <v>60.9</v>
      </c>
      <c r="H17" s="140">
        <v>64.400000000000006</v>
      </c>
      <c r="J17" s="140">
        <v>54</v>
      </c>
      <c r="K17" s="140">
        <v>57.7</v>
      </c>
      <c r="L17" s="140">
        <v>58.2</v>
      </c>
      <c r="M17" s="140">
        <v>55.2</v>
      </c>
      <c r="N17" s="630">
        <v>52.6</v>
      </c>
      <c r="O17" s="140">
        <v>55.7</v>
      </c>
      <c r="Q17" s="225"/>
      <c r="R17" s="225"/>
    </row>
    <row r="18" spans="1:18" ht="11.25" customHeight="1" x14ac:dyDescent="0.2">
      <c r="A18" s="71" t="s">
        <v>142</v>
      </c>
      <c r="B18" s="130" t="s">
        <v>143</v>
      </c>
      <c r="C18" s="140">
        <v>76.099999999999994</v>
      </c>
      <c r="D18" s="140">
        <v>80.7</v>
      </c>
      <c r="E18" s="140">
        <v>83.9</v>
      </c>
      <c r="F18" s="140">
        <v>83.3</v>
      </c>
      <c r="G18" s="630">
        <v>58.7</v>
      </c>
      <c r="H18" s="140">
        <v>61.9</v>
      </c>
      <c r="J18" s="140">
        <v>53.2</v>
      </c>
      <c r="K18" s="140">
        <v>55</v>
      </c>
      <c r="L18" s="140">
        <v>55</v>
      </c>
      <c r="M18" s="140">
        <v>55.1</v>
      </c>
      <c r="N18" s="630">
        <v>50</v>
      </c>
      <c r="O18" s="140">
        <v>53.2</v>
      </c>
      <c r="Q18" s="225"/>
      <c r="R18" s="225"/>
    </row>
    <row r="19" spans="1:18" ht="11.25" customHeight="1" x14ac:dyDescent="0.2">
      <c r="A19" s="71" t="s">
        <v>144</v>
      </c>
      <c r="B19" s="130" t="s">
        <v>145</v>
      </c>
      <c r="C19" s="140">
        <v>86.1</v>
      </c>
      <c r="D19" s="140">
        <v>89.3</v>
      </c>
      <c r="E19" s="140">
        <v>91.1</v>
      </c>
      <c r="F19" s="140">
        <v>93</v>
      </c>
      <c r="G19" s="630">
        <v>64.2</v>
      </c>
      <c r="H19" s="140">
        <v>65.400000000000006</v>
      </c>
      <c r="J19" s="140">
        <v>53.9</v>
      </c>
      <c r="K19" s="140">
        <v>57.7</v>
      </c>
      <c r="L19" s="140">
        <v>58.2</v>
      </c>
      <c r="M19" s="140">
        <v>59.2</v>
      </c>
      <c r="N19" s="630">
        <v>54</v>
      </c>
      <c r="O19" s="140">
        <v>56.4</v>
      </c>
      <c r="Q19" s="225"/>
      <c r="R19" s="225"/>
    </row>
    <row r="20" spans="1:18" ht="11.25" customHeight="1" x14ac:dyDescent="0.2">
      <c r="A20" s="71" t="s">
        <v>146</v>
      </c>
      <c r="B20" s="130" t="s">
        <v>147</v>
      </c>
      <c r="C20" s="140">
        <v>75.3</v>
      </c>
      <c r="D20" s="140">
        <v>80.2</v>
      </c>
      <c r="E20" s="140">
        <v>83.8</v>
      </c>
      <c r="F20" s="140">
        <v>81.3</v>
      </c>
      <c r="G20" s="630">
        <v>64.900000000000006</v>
      </c>
      <c r="H20" s="140">
        <v>69.3</v>
      </c>
      <c r="J20" s="140">
        <v>52.9</v>
      </c>
      <c r="K20" s="140">
        <v>57.3</v>
      </c>
      <c r="L20" s="140">
        <v>54.3</v>
      </c>
      <c r="M20" s="140">
        <v>57.4</v>
      </c>
      <c r="N20" s="630">
        <v>55.1</v>
      </c>
      <c r="O20" s="140">
        <v>58.6</v>
      </c>
      <c r="Q20" s="225"/>
      <c r="R20" s="225"/>
    </row>
    <row r="21" spans="1:18" ht="11.25" customHeight="1" x14ac:dyDescent="0.2">
      <c r="A21" s="70" t="s">
        <v>148</v>
      </c>
      <c r="B21" s="130" t="s">
        <v>149</v>
      </c>
      <c r="C21" s="140">
        <v>76.599999999999994</v>
      </c>
      <c r="D21" s="140">
        <v>85</v>
      </c>
      <c r="E21" s="140">
        <v>89.8</v>
      </c>
      <c r="F21" s="140">
        <v>89.5</v>
      </c>
      <c r="G21" s="630">
        <v>59.3</v>
      </c>
      <c r="H21" s="140">
        <v>59</v>
      </c>
      <c r="J21" s="140">
        <v>52.6</v>
      </c>
      <c r="K21" s="140">
        <v>55.4</v>
      </c>
      <c r="L21" s="140">
        <v>62.6</v>
      </c>
      <c r="M21" s="140">
        <v>60.1</v>
      </c>
      <c r="N21" s="630">
        <v>51</v>
      </c>
      <c r="O21" s="140">
        <v>49.3</v>
      </c>
      <c r="Q21" s="225"/>
      <c r="R21" s="225"/>
    </row>
    <row r="22" spans="1:18" s="32" customFormat="1" ht="11.25" customHeight="1" x14ac:dyDescent="0.2">
      <c r="C22" s="94"/>
      <c r="D22" s="94"/>
      <c r="G22" s="630"/>
      <c r="H22" s="92"/>
      <c r="J22" s="94"/>
      <c r="K22" s="94"/>
      <c r="N22" s="623"/>
      <c r="O22" s="92"/>
      <c r="Q22" s="225"/>
      <c r="R22" s="225"/>
    </row>
    <row r="23" spans="1:18" s="93" customFormat="1" ht="11.25" customHeight="1" x14ac:dyDescent="0.2">
      <c r="A23" s="66" t="s">
        <v>518</v>
      </c>
      <c r="B23" s="66" t="s">
        <v>150</v>
      </c>
      <c r="C23" s="92">
        <v>77.7</v>
      </c>
      <c r="D23" s="92">
        <v>82.2</v>
      </c>
      <c r="E23" s="92">
        <v>84.2</v>
      </c>
      <c r="F23" s="92">
        <v>83.5</v>
      </c>
      <c r="G23" s="624">
        <v>65.400000000000006</v>
      </c>
      <c r="H23" s="92">
        <v>65.400000000000006</v>
      </c>
      <c r="J23" s="92">
        <v>55.2</v>
      </c>
      <c r="K23" s="92">
        <v>58.4</v>
      </c>
      <c r="L23" s="92">
        <v>58.9</v>
      </c>
      <c r="M23" s="92">
        <v>59.9</v>
      </c>
      <c r="N23" s="624">
        <v>55.8</v>
      </c>
      <c r="O23" s="92">
        <v>54.9</v>
      </c>
      <c r="Q23" s="225"/>
      <c r="R23" s="225"/>
    </row>
    <row r="24" spans="1:18" ht="11.25" customHeight="1" x14ac:dyDescent="0.2">
      <c r="A24" s="73" t="s">
        <v>151</v>
      </c>
      <c r="B24" s="130" t="s">
        <v>152</v>
      </c>
      <c r="C24" s="140">
        <v>75.5</v>
      </c>
      <c r="D24" s="140">
        <v>78.2</v>
      </c>
      <c r="E24" s="140">
        <v>80.599999999999994</v>
      </c>
      <c r="F24" s="140">
        <v>78.400000000000006</v>
      </c>
      <c r="G24" s="630">
        <v>64</v>
      </c>
      <c r="H24" s="140">
        <v>64.099999999999994</v>
      </c>
      <c r="J24" s="140">
        <v>51.9</v>
      </c>
      <c r="K24" s="140">
        <v>56.9</v>
      </c>
      <c r="L24" s="140">
        <v>57</v>
      </c>
      <c r="M24" s="140">
        <v>59.5</v>
      </c>
      <c r="N24" s="630">
        <v>54.6</v>
      </c>
      <c r="O24" s="140">
        <v>54</v>
      </c>
      <c r="Q24" s="225"/>
      <c r="R24" s="225"/>
    </row>
    <row r="25" spans="1:18" ht="11.25" customHeight="1" x14ac:dyDescent="0.2">
      <c r="A25" s="73" t="s">
        <v>153</v>
      </c>
      <c r="B25" s="130" t="s">
        <v>154</v>
      </c>
      <c r="C25" s="140">
        <v>75.400000000000006</v>
      </c>
      <c r="D25" s="140">
        <v>79.5</v>
      </c>
      <c r="E25" s="140">
        <v>81.5</v>
      </c>
      <c r="F25" s="140">
        <v>79.2</v>
      </c>
      <c r="G25" s="630">
        <v>53.2</v>
      </c>
      <c r="H25" s="140">
        <v>50.1</v>
      </c>
      <c r="J25" s="140">
        <v>47.8</v>
      </c>
      <c r="K25" s="140">
        <v>46.2</v>
      </c>
      <c r="L25" s="140">
        <v>47.9</v>
      </c>
      <c r="M25" s="140">
        <v>46.1</v>
      </c>
      <c r="N25" s="630">
        <v>44</v>
      </c>
      <c r="O25" s="140">
        <v>41.5</v>
      </c>
      <c r="Q25" s="225"/>
      <c r="R25" s="225"/>
    </row>
    <row r="26" spans="1:18" ht="11.25" customHeight="1" x14ac:dyDescent="0.2">
      <c r="A26" s="74" t="s">
        <v>155</v>
      </c>
      <c r="B26" s="130" t="s">
        <v>156</v>
      </c>
      <c r="C26" s="140">
        <v>79.3</v>
      </c>
      <c r="D26" s="140">
        <v>84.8</v>
      </c>
      <c r="E26" s="140">
        <v>86.6</v>
      </c>
      <c r="F26" s="140">
        <v>85.8</v>
      </c>
      <c r="G26" s="630">
        <v>65.599999999999994</v>
      </c>
      <c r="H26" s="140">
        <v>66.400000000000006</v>
      </c>
      <c r="J26" s="140">
        <v>53.2</v>
      </c>
      <c r="K26" s="140">
        <v>59.6</v>
      </c>
      <c r="L26" s="140">
        <v>60.2</v>
      </c>
      <c r="M26" s="140">
        <v>60.7</v>
      </c>
      <c r="N26" s="630">
        <v>57.3</v>
      </c>
      <c r="O26" s="140">
        <v>56.3</v>
      </c>
      <c r="Q26" s="225"/>
      <c r="R26" s="225"/>
    </row>
    <row r="27" spans="1:18" ht="11.25" customHeight="1" x14ac:dyDescent="0.2">
      <c r="A27" s="74" t="s">
        <v>157</v>
      </c>
      <c r="B27" s="130" t="s">
        <v>158</v>
      </c>
      <c r="C27" s="140">
        <v>80.400000000000006</v>
      </c>
      <c r="D27" s="140">
        <v>80.8</v>
      </c>
      <c r="E27" s="140">
        <v>83.7</v>
      </c>
      <c r="F27" s="140">
        <v>83.3</v>
      </c>
      <c r="G27" s="630">
        <v>70</v>
      </c>
      <c r="H27" s="140">
        <v>68.2</v>
      </c>
      <c r="J27" s="140">
        <v>62.1</v>
      </c>
      <c r="K27" s="140">
        <v>62.8</v>
      </c>
      <c r="L27" s="140">
        <v>63</v>
      </c>
      <c r="M27" s="140">
        <v>62.3</v>
      </c>
      <c r="N27" s="630">
        <v>56.9</v>
      </c>
      <c r="O27" s="140">
        <v>53.9</v>
      </c>
      <c r="Q27" s="225"/>
      <c r="R27" s="225"/>
    </row>
    <row r="28" spans="1:18" ht="11.25" customHeight="1" x14ac:dyDescent="0.2">
      <c r="A28" s="73" t="s">
        <v>159</v>
      </c>
      <c r="B28" s="130" t="s">
        <v>160</v>
      </c>
      <c r="C28" s="140">
        <v>80.099999999999994</v>
      </c>
      <c r="D28" s="140">
        <v>83.1</v>
      </c>
      <c r="E28" s="140">
        <v>84</v>
      </c>
      <c r="F28" s="140">
        <v>84.2</v>
      </c>
      <c r="G28" s="630">
        <v>71.099999999999994</v>
      </c>
      <c r="H28" s="140">
        <v>71.8</v>
      </c>
      <c r="J28" s="140">
        <v>62.5</v>
      </c>
      <c r="K28" s="140">
        <v>64.400000000000006</v>
      </c>
      <c r="L28" s="140">
        <v>62</v>
      </c>
      <c r="M28" s="140">
        <v>62.4</v>
      </c>
      <c r="N28" s="630">
        <v>61.5</v>
      </c>
      <c r="O28" s="140">
        <v>61.5</v>
      </c>
      <c r="Q28" s="225"/>
      <c r="R28" s="225"/>
    </row>
    <row r="29" spans="1:18" ht="11.25" customHeight="1" x14ac:dyDescent="0.2">
      <c r="A29" s="73" t="s">
        <v>161</v>
      </c>
      <c r="B29" s="130" t="s">
        <v>162</v>
      </c>
      <c r="C29" s="140">
        <v>74.900000000000006</v>
      </c>
      <c r="D29" s="140">
        <v>79</v>
      </c>
      <c r="E29" s="140">
        <v>81</v>
      </c>
      <c r="F29" s="140">
        <v>82.6</v>
      </c>
      <c r="G29" s="630">
        <v>69.400000000000006</v>
      </c>
      <c r="H29" s="140">
        <v>69.099999999999994</v>
      </c>
      <c r="J29" s="140">
        <v>56.4</v>
      </c>
      <c r="K29" s="140">
        <v>59.5</v>
      </c>
      <c r="L29" s="140">
        <v>59.8</v>
      </c>
      <c r="M29" s="140">
        <v>63</v>
      </c>
      <c r="N29" s="630">
        <v>58.2</v>
      </c>
      <c r="O29" s="140">
        <v>57.3</v>
      </c>
      <c r="Q29" s="225"/>
      <c r="R29" s="225"/>
    </row>
    <row r="30" spans="1:18" ht="11.25" customHeight="1" x14ac:dyDescent="0.2">
      <c r="A30" s="74" t="s">
        <v>163</v>
      </c>
      <c r="B30" s="130" t="s">
        <v>164</v>
      </c>
      <c r="C30" s="140">
        <v>73.8</v>
      </c>
      <c r="D30" s="140">
        <v>79.5</v>
      </c>
      <c r="E30" s="140">
        <v>81.599999999999994</v>
      </c>
      <c r="F30" s="140">
        <v>80.7</v>
      </c>
      <c r="G30" s="630">
        <v>65.7</v>
      </c>
      <c r="H30" s="140">
        <v>65.3</v>
      </c>
      <c r="J30" s="140">
        <v>55.8</v>
      </c>
      <c r="K30" s="140">
        <v>57</v>
      </c>
      <c r="L30" s="140">
        <v>56.1</v>
      </c>
      <c r="M30" s="140">
        <v>56.5</v>
      </c>
      <c r="N30" s="630">
        <v>57</v>
      </c>
      <c r="O30" s="140">
        <v>55.7</v>
      </c>
      <c r="Q30" s="225"/>
      <c r="R30" s="225"/>
    </row>
    <row r="31" spans="1:18" ht="11.25" customHeight="1" x14ac:dyDescent="0.2">
      <c r="A31" s="73" t="s">
        <v>165</v>
      </c>
      <c r="B31" s="130" t="s">
        <v>166</v>
      </c>
      <c r="C31" s="140">
        <v>81.900000000000006</v>
      </c>
      <c r="D31" s="140">
        <v>86.6</v>
      </c>
      <c r="E31" s="140">
        <v>87.2</v>
      </c>
      <c r="F31" s="140">
        <v>86.5</v>
      </c>
      <c r="G31" s="630">
        <v>64.900000000000006</v>
      </c>
      <c r="H31" s="140">
        <v>68.099999999999994</v>
      </c>
      <c r="J31" s="140">
        <v>50.1</v>
      </c>
      <c r="K31" s="140">
        <v>56.3</v>
      </c>
      <c r="L31" s="140">
        <v>59</v>
      </c>
      <c r="M31" s="140">
        <v>62.5</v>
      </c>
      <c r="N31" s="630">
        <v>57.2</v>
      </c>
      <c r="O31" s="140">
        <v>56.3</v>
      </c>
      <c r="Q31" s="225"/>
      <c r="R31" s="225"/>
    </row>
    <row r="32" spans="1:18" ht="11.25" customHeight="1" x14ac:dyDescent="0.2">
      <c r="A32" s="75" t="s">
        <v>167</v>
      </c>
      <c r="B32" s="130" t="s">
        <v>168</v>
      </c>
      <c r="C32" s="140">
        <v>68.099999999999994</v>
      </c>
      <c r="D32" s="140">
        <v>74.7</v>
      </c>
      <c r="E32" s="140">
        <v>73.599999999999994</v>
      </c>
      <c r="F32" s="140">
        <v>74.900000000000006</v>
      </c>
      <c r="G32" s="630">
        <v>44.3</v>
      </c>
      <c r="H32" s="140">
        <v>45.3</v>
      </c>
      <c r="J32" s="140">
        <v>38</v>
      </c>
      <c r="K32" s="140">
        <v>40.799999999999997</v>
      </c>
      <c r="L32" s="140">
        <v>40.9</v>
      </c>
      <c r="M32" s="140">
        <v>43.7</v>
      </c>
      <c r="N32" s="630">
        <v>35.4</v>
      </c>
      <c r="O32" s="140">
        <v>36.700000000000003</v>
      </c>
      <c r="Q32" s="225"/>
      <c r="R32" s="225"/>
    </row>
    <row r="33" spans="1:18" ht="11.25" customHeight="1" x14ac:dyDescent="0.2">
      <c r="A33" s="73" t="s">
        <v>169</v>
      </c>
      <c r="B33" s="130" t="s">
        <v>170</v>
      </c>
      <c r="C33" s="140">
        <v>77.2</v>
      </c>
      <c r="D33" s="140">
        <v>82.5</v>
      </c>
      <c r="E33" s="140">
        <v>84.6</v>
      </c>
      <c r="F33" s="140">
        <v>82.8</v>
      </c>
      <c r="G33" s="630">
        <v>67.3</v>
      </c>
      <c r="H33" s="140">
        <v>66.900000000000006</v>
      </c>
      <c r="J33" s="140">
        <v>56.7</v>
      </c>
      <c r="K33" s="140">
        <v>60.1</v>
      </c>
      <c r="L33" s="140">
        <v>59.9</v>
      </c>
      <c r="M33" s="140">
        <v>61.2</v>
      </c>
      <c r="N33" s="630">
        <v>56.8</v>
      </c>
      <c r="O33" s="140">
        <v>58.1</v>
      </c>
      <c r="Q33" s="225"/>
      <c r="R33" s="225"/>
    </row>
    <row r="34" spans="1:18" ht="11.25" customHeight="1" x14ac:dyDescent="0.2">
      <c r="A34" s="74" t="s">
        <v>171</v>
      </c>
      <c r="B34" s="130" t="s">
        <v>172</v>
      </c>
      <c r="C34" s="140">
        <v>81.8</v>
      </c>
      <c r="D34" s="140">
        <v>84.3</v>
      </c>
      <c r="E34" s="140">
        <v>84.7</v>
      </c>
      <c r="F34" s="140">
        <v>84.4</v>
      </c>
      <c r="G34" s="630">
        <v>59.3</v>
      </c>
      <c r="H34" s="140">
        <v>57.6</v>
      </c>
      <c r="J34" s="140">
        <v>53</v>
      </c>
      <c r="K34" s="140">
        <v>55</v>
      </c>
      <c r="L34" s="140">
        <v>56.8</v>
      </c>
      <c r="M34" s="140">
        <v>56</v>
      </c>
      <c r="N34" s="630">
        <v>49.9</v>
      </c>
      <c r="O34" s="140">
        <v>48.1</v>
      </c>
      <c r="Q34" s="225"/>
      <c r="R34" s="225"/>
    </row>
    <row r="35" spans="1:18" ht="11.25" customHeight="1" x14ac:dyDescent="0.2">
      <c r="A35" s="74" t="s">
        <v>173</v>
      </c>
      <c r="B35" s="130" t="s">
        <v>174</v>
      </c>
      <c r="C35" s="140">
        <v>72.400000000000006</v>
      </c>
      <c r="D35" s="140">
        <v>79.7</v>
      </c>
      <c r="E35" s="140">
        <v>81.3</v>
      </c>
      <c r="F35" s="140">
        <v>81.3</v>
      </c>
      <c r="G35" s="630">
        <v>60.2</v>
      </c>
      <c r="H35" s="140">
        <v>58.2</v>
      </c>
      <c r="J35" s="140">
        <v>45.7</v>
      </c>
      <c r="K35" s="140">
        <v>51.8</v>
      </c>
      <c r="L35" s="140">
        <v>53.2</v>
      </c>
      <c r="M35" s="140">
        <v>53.1</v>
      </c>
      <c r="N35" s="630">
        <v>51.4</v>
      </c>
      <c r="O35" s="140">
        <v>46</v>
      </c>
      <c r="Q35" s="225"/>
      <c r="R35" s="225"/>
    </row>
    <row r="36" spans="1:18" ht="11.25" customHeight="1" x14ac:dyDescent="0.2">
      <c r="A36" s="74" t="s">
        <v>175</v>
      </c>
      <c r="B36" s="130" t="s">
        <v>176</v>
      </c>
      <c r="C36" s="140">
        <v>79.3</v>
      </c>
      <c r="D36" s="140">
        <v>84.5</v>
      </c>
      <c r="E36" s="140">
        <v>85.8</v>
      </c>
      <c r="F36" s="140">
        <v>84</v>
      </c>
      <c r="G36" s="630">
        <v>59</v>
      </c>
      <c r="H36" s="140">
        <v>59.5</v>
      </c>
      <c r="J36" s="140">
        <v>51.9</v>
      </c>
      <c r="K36" s="140">
        <v>56.1</v>
      </c>
      <c r="L36" s="140">
        <v>55.9</v>
      </c>
      <c r="M36" s="140">
        <v>57</v>
      </c>
      <c r="N36" s="630">
        <v>52.4</v>
      </c>
      <c r="O36" s="140">
        <v>49.7</v>
      </c>
      <c r="Q36" s="225"/>
      <c r="R36" s="225" t="s">
        <v>466</v>
      </c>
    </row>
    <row r="37" spans="1:18" ht="11.25" customHeight="1" x14ac:dyDescent="0.2">
      <c r="A37" s="74" t="s">
        <v>177</v>
      </c>
      <c r="B37" s="130" t="s">
        <v>178</v>
      </c>
      <c r="C37" s="140">
        <v>69.3</v>
      </c>
      <c r="D37" s="140">
        <v>73.599999999999994</v>
      </c>
      <c r="E37" s="140">
        <v>79.2</v>
      </c>
      <c r="F37" s="140">
        <v>81.400000000000006</v>
      </c>
      <c r="G37" s="630">
        <v>63.2</v>
      </c>
      <c r="H37" s="140">
        <v>61.4</v>
      </c>
      <c r="J37" s="140">
        <v>51.4</v>
      </c>
      <c r="K37" s="140">
        <v>53.5</v>
      </c>
      <c r="L37" s="140">
        <v>52</v>
      </c>
      <c r="M37" s="140">
        <v>56.2</v>
      </c>
      <c r="N37" s="630">
        <v>54</v>
      </c>
      <c r="O37" s="140">
        <v>47.6</v>
      </c>
      <c r="Q37" s="225"/>
      <c r="R37" s="225"/>
    </row>
    <row r="38" spans="1:18" ht="11.25" customHeight="1" x14ac:dyDescent="0.2">
      <c r="A38" s="74" t="s">
        <v>179</v>
      </c>
      <c r="B38" s="130" t="s">
        <v>180</v>
      </c>
      <c r="C38" s="140">
        <v>83.3</v>
      </c>
      <c r="D38" s="140">
        <v>87.5</v>
      </c>
      <c r="E38" s="140">
        <v>89</v>
      </c>
      <c r="F38" s="140">
        <v>85.5</v>
      </c>
      <c r="G38" s="630">
        <v>54.7</v>
      </c>
      <c r="H38" s="140">
        <v>58.9</v>
      </c>
      <c r="J38" s="140">
        <v>49.8</v>
      </c>
      <c r="K38" s="140">
        <v>52.9</v>
      </c>
      <c r="L38" s="140">
        <v>52</v>
      </c>
      <c r="M38" s="140">
        <v>54.8</v>
      </c>
      <c r="N38" s="630">
        <v>47.3</v>
      </c>
      <c r="O38" s="140">
        <v>46.4</v>
      </c>
      <c r="Q38" s="225"/>
      <c r="R38" s="225"/>
    </row>
    <row r="39" spans="1:18" ht="11.25" customHeight="1" x14ac:dyDescent="0.2">
      <c r="A39" s="74" t="s">
        <v>181</v>
      </c>
      <c r="B39" s="130" t="s">
        <v>182</v>
      </c>
      <c r="C39" s="140">
        <v>83</v>
      </c>
      <c r="D39" s="140">
        <v>87.7</v>
      </c>
      <c r="E39" s="140">
        <v>86.9</v>
      </c>
      <c r="F39" s="140">
        <v>87.1</v>
      </c>
      <c r="G39" s="630">
        <v>68.8</v>
      </c>
      <c r="H39" s="140">
        <v>67.8</v>
      </c>
      <c r="J39" s="140">
        <v>55.8</v>
      </c>
      <c r="K39" s="140">
        <v>59.5</v>
      </c>
      <c r="L39" s="140">
        <v>58.5</v>
      </c>
      <c r="M39" s="140">
        <v>60.9</v>
      </c>
      <c r="N39" s="630">
        <v>55</v>
      </c>
      <c r="O39" s="140">
        <v>54.1</v>
      </c>
      <c r="Q39" s="225"/>
      <c r="R39" s="225"/>
    </row>
    <row r="40" spans="1:18" ht="11.25" customHeight="1" x14ac:dyDescent="0.2">
      <c r="A40" s="75" t="s">
        <v>183</v>
      </c>
      <c r="B40" s="130" t="s">
        <v>184</v>
      </c>
      <c r="C40" s="140">
        <v>80.7</v>
      </c>
      <c r="D40" s="140">
        <v>82.9</v>
      </c>
      <c r="E40" s="140">
        <v>85.5</v>
      </c>
      <c r="F40" s="140">
        <v>86.9</v>
      </c>
      <c r="G40" s="630">
        <v>65.599999999999994</v>
      </c>
      <c r="H40" s="140">
        <v>64.8</v>
      </c>
      <c r="J40" s="140">
        <v>52.8</v>
      </c>
      <c r="K40" s="140">
        <v>55.7</v>
      </c>
      <c r="L40" s="140">
        <v>55.1</v>
      </c>
      <c r="M40" s="140">
        <v>55.5</v>
      </c>
      <c r="N40" s="630">
        <v>55.2</v>
      </c>
      <c r="O40" s="140">
        <v>54.4</v>
      </c>
      <c r="Q40" s="225"/>
      <c r="R40" s="225"/>
    </row>
    <row r="41" spans="1:18" ht="11.25" customHeight="1" x14ac:dyDescent="0.2">
      <c r="A41" s="74" t="s">
        <v>185</v>
      </c>
      <c r="B41" s="130" t="s">
        <v>186</v>
      </c>
      <c r="C41" s="140">
        <v>78.5</v>
      </c>
      <c r="D41" s="140">
        <v>82.2</v>
      </c>
      <c r="E41" s="140">
        <v>83.1</v>
      </c>
      <c r="F41" s="140">
        <v>84.7</v>
      </c>
      <c r="G41" s="630">
        <v>69.400000000000006</v>
      </c>
      <c r="H41" s="140">
        <v>71.2</v>
      </c>
      <c r="J41" s="140">
        <v>61.9</v>
      </c>
      <c r="K41" s="140">
        <v>64.599999999999994</v>
      </c>
      <c r="L41" s="140">
        <v>65</v>
      </c>
      <c r="M41" s="140">
        <v>65.8</v>
      </c>
      <c r="N41" s="630">
        <v>58.3</v>
      </c>
      <c r="O41" s="140">
        <v>56.9</v>
      </c>
      <c r="Q41" s="225"/>
      <c r="R41" s="225"/>
    </row>
    <row r="42" spans="1:18" ht="11.25" customHeight="1" x14ac:dyDescent="0.2">
      <c r="A42" s="74" t="s">
        <v>187</v>
      </c>
      <c r="B42" s="130" t="s">
        <v>188</v>
      </c>
      <c r="C42" s="140">
        <v>74.400000000000006</v>
      </c>
      <c r="D42" s="140">
        <v>80.8</v>
      </c>
      <c r="E42" s="140">
        <v>85.4</v>
      </c>
      <c r="F42" s="140">
        <v>83.1</v>
      </c>
      <c r="G42" s="630">
        <v>62.6</v>
      </c>
      <c r="H42" s="140">
        <v>64.400000000000006</v>
      </c>
      <c r="J42" s="140">
        <v>49.7</v>
      </c>
      <c r="K42" s="140">
        <v>55.6</v>
      </c>
      <c r="L42" s="140">
        <v>56.8</v>
      </c>
      <c r="M42" s="140">
        <v>59.4</v>
      </c>
      <c r="N42" s="630">
        <v>53.7</v>
      </c>
      <c r="O42" s="140">
        <v>56.3</v>
      </c>
      <c r="Q42" s="225"/>
      <c r="R42" s="225"/>
    </row>
    <row r="43" spans="1:18" ht="11.25" customHeight="1" x14ac:dyDescent="0.2">
      <c r="A43" s="74" t="s">
        <v>189</v>
      </c>
      <c r="B43" s="130" t="s">
        <v>190</v>
      </c>
      <c r="C43" s="140">
        <v>86.9</v>
      </c>
      <c r="D43" s="140">
        <v>89.3</v>
      </c>
      <c r="E43" s="140">
        <v>90.4</v>
      </c>
      <c r="F43" s="140">
        <v>88.5</v>
      </c>
      <c r="G43" s="630">
        <v>79.5</v>
      </c>
      <c r="H43" s="140">
        <v>78.099999999999994</v>
      </c>
      <c r="J43" s="140">
        <v>68.5</v>
      </c>
      <c r="K43" s="140">
        <v>69.8</v>
      </c>
      <c r="L43" s="140">
        <v>72.400000000000006</v>
      </c>
      <c r="M43" s="140">
        <v>70.5</v>
      </c>
      <c r="N43" s="630">
        <v>72.2</v>
      </c>
      <c r="O43" s="140">
        <v>69.900000000000006</v>
      </c>
      <c r="Q43" s="225"/>
      <c r="R43" s="225"/>
    </row>
    <row r="44" spans="1:18" ht="11.25" customHeight="1" x14ac:dyDescent="0.2">
      <c r="A44" s="73" t="s">
        <v>191</v>
      </c>
      <c r="B44" s="130" t="s">
        <v>192</v>
      </c>
      <c r="C44" s="140">
        <v>78.599999999999994</v>
      </c>
      <c r="D44" s="140">
        <v>83.1</v>
      </c>
      <c r="E44" s="140">
        <v>84.9</v>
      </c>
      <c r="F44" s="140">
        <v>83.4</v>
      </c>
      <c r="G44" s="630">
        <v>66.099999999999994</v>
      </c>
      <c r="H44" s="140">
        <v>65.400000000000006</v>
      </c>
      <c r="J44" s="140">
        <v>61.3</v>
      </c>
      <c r="K44" s="140">
        <v>64.3</v>
      </c>
      <c r="L44" s="140">
        <v>62.9</v>
      </c>
      <c r="M44" s="140">
        <v>65.7</v>
      </c>
      <c r="N44" s="630">
        <v>55.9</v>
      </c>
      <c r="O44" s="140">
        <v>57.9</v>
      </c>
      <c r="Q44" s="225"/>
      <c r="R44" s="225"/>
    </row>
    <row r="45" spans="1:18" ht="11.25" customHeight="1" x14ac:dyDescent="0.2">
      <c r="A45" s="74" t="s">
        <v>193</v>
      </c>
      <c r="B45" s="130" t="s">
        <v>194</v>
      </c>
      <c r="C45" s="140">
        <v>75.8</v>
      </c>
      <c r="D45" s="140">
        <v>78.2</v>
      </c>
      <c r="E45" s="140">
        <v>84.2</v>
      </c>
      <c r="F45" s="140">
        <v>81.7</v>
      </c>
      <c r="G45" s="630">
        <v>67</v>
      </c>
      <c r="H45" s="140">
        <v>68.099999999999994</v>
      </c>
      <c r="J45" s="140">
        <v>56</v>
      </c>
      <c r="K45" s="140">
        <v>57.1</v>
      </c>
      <c r="L45" s="140">
        <v>64.2</v>
      </c>
      <c r="M45" s="140">
        <v>63.8</v>
      </c>
      <c r="N45" s="630">
        <v>58</v>
      </c>
      <c r="O45" s="140">
        <v>56.8</v>
      </c>
      <c r="Q45" s="225"/>
      <c r="R45" s="225"/>
    </row>
    <row r="46" spans="1:18" s="32" customFormat="1" ht="11.25" customHeight="1" x14ac:dyDescent="0.2">
      <c r="A46" s="75" t="s">
        <v>195</v>
      </c>
      <c r="B46" s="130" t="s">
        <v>196</v>
      </c>
      <c r="C46" s="140">
        <v>79.900000000000006</v>
      </c>
      <c r="D46" s="140">
        <v>84.8</v>
      </c>
      <c r="E46" s="140">
        <v>88</v>
      </c>
      <c r="F46" s="140">
        <v>86.9</v>
      </c>
      <c r="G46" s="630">
        <v>69.5</v>
      </c>
      <c r="H46" s="140">
        <v>72</v>
      </c>
      <c r="J46" s="140">
        <v>58.7</v>
      </c>
      <c r="K46" s="140">
        <v>64.099999999999994</v>
      </c>
      <c r="L46" s="140">
        <v>65.400000000000006</v>
      </c>
      <c r="M46" s="140">
        <v>66.2</v>
      </c>
      <c r="N46" s="630">
        <v>60</v>
      </c>
      <c r="O46" s="140">
        <v>61.2</v>
      </c>
      <c r="Q46" s="225"/>
      <c r="R46" s="225"/>
    </row>
    <row r="47" spans="1:18" s="93" customFormat="1" ht="11.25" customHeight="1" x14ac:dyDescent="0.2">
      <c r="A47" s="32"/>
      <c r="B47" s="67"/>
      <c r="C47" s="91"/>
      <c r="D47" s="91"/>
      <c r="E47" s="138"/>
      <c r="F47" s="138"/>
      <c r="G47" s="630"/>
      <c r="H47" s="92"/>
      <c r="J47" s="91"/>
      <c r="K47" s="91"/>
      <c r="N47" s="625"/>
      <c r="O47" s="92"/>
      <c r="Q47" s="225"/>
      <c r="R47" s="225"/>
    </row>
    <row r="48" spans="1:18" ht="11.25" customHeight="1" x14ac:dyDescent="0.2">
      <c r="A48" s="66" t="s">
        <v>519</v>
      </c>
      <c r="B48" s="66" t="s">
        <v>197</v>
      </c>
      <c r="C48" s="92">
        <v>76.8</v>
      </c>
      <c r="D48" s="92">
        <v>81.599999999999994</v>
      </c>
      <c r="E48" s="92">
        <v>84.1</v>
      </c>
      <c r="F48" s="92">
        <v>84.7</v>
      </c>
      <c r="G48" s="624">
        <v>62.8</v>
      </c>
      <c r="H48" s="92">
        <v>63</v>
      </c>
      <c r="J48" s="92">
        <v>52</v>
      </c>
      <c r="K48" s="92">
        <v>54.6</v>
      </c>
      <c r="L48" s="92">
        <v>57.3</v>
      </c>
      <c r="M48" s="92">
        <v>59.5</v>
      </c>
      <c r="N48" s="624">
        <v>53.9</v>
      </c>
      <c r="O48" s="92">
        <v>53.8</v>
      </c>
      <c r="Q48" s="225"/>
      <c r="R48" s="225"/>
    </row>
    <row r="49" spans="1:18" ht="11.25" customHeight="1" x14ac:dyDescent="0.2">
      <c r="A49" s="74" t="s">
        <v>198</v>
      </c>
      <c r="B49" s="130" t="s">
        <v>199</v>
      </c>
      <c r="C49" s="140">
        <v>69.900000000000006</v>
      </c>
      <c r="D49" s="140">
        <v>73.5</v>
      </c>
      <c r="E49" s="140">
        <v>76.8</v>
      </c>
      <c r="F49" s="140">
        <v>77.900000000000006</v>
      </c>
      <c r="G49" s="630">
        <v>55.9</v>
      </c>
      <c r="H49" s="140">
        <v>56.8</v>
      </c>
      <c r="J49" s="140">
        <v>40.200000000000003</v>
      </c>
      <c r="K49" s="140">
        <v>44.4</v>
      </c>
      <c r="L49" s="140">
        <v>45.3</v>
      </c>
      <c r="M49" s="140">
        <v>50.3</v>
      </c>
      <c r="N49" s="630">
        <v>47.1</v>
      </c>
      <c r="O49" s="140">
        <v>47.7</v>
      </c>
      <c r="Q49" s="225"/>
      <c r="R49" s="225"/>
    </row>
    <row r="50" spans="1:18" ht="11.25" customHeight="1" x14ac:dyDescent="0.2">
      <c r="A50" s="74" t="s">
        <v>200</v>
      </c>
      <c r="B50" s="130" t="s">
        <v>201</v>
      </c>
      <c r="C50" s="140">
        <v>72.2</v>
      </c>
      <c r="D50" s="140">
        <v>79</v>
      </c>
      <c r="E50" s="140">
        <v>81.7</v>
      </c>
      <c r="F50" s="140">
        <v>83.4</v>
      </c>
      <c r="G50" s="630">
        <v>54.8</v>
      </c>
      <c r="H50" s="140">
        <v>54</v>
      </c>
      <c r="J50" s="140">
        <v>44.4</v>
      </c>
      <c r="K50" s="140">
        <v>47.5</v>
      </c>
      <c r="L50" s="140">
        <v>52.4</v>
      </c>
      <c r="M50" s="140">
        <v>53</v>
      </c>
      <c r="N50" s="630">
        <v>44</v>
      </c>
      <c r="O50" s="140">
        <v>44.6</v>
      </c>
      <c r="Q50" s="225"/>
      <c r="R50" s="225"/>
    </row>
    <row r="51" spans="1:18" ht="11.25" customHeight="1" x14ac:dyDescent="0.2">
      <c r="A51" s="74" t="s">
        <v>202</v>
      </c>
      <c r="B51" s="130" t="s">
        <v>203</v>
      </c>
      <c r="C51" s="140">
        <v>76.5</v>
      </c>
      <c r="D51" s="140">
        <v>83</v>
      </c>
      <c r="E51" s="140">
        <v>87.6</v>
      </c>
      <c r="F51" s="140">
        <v>90.9</v>
      </c>
      <c r="G51" s="630">
        <v>70.900000000000006</v>
      </c>
      <c r="H51" s="140">
        <v>69.7</v>
      </c>
      <c r="J51" s="140">
        <v>54.5</v>
      </c>
      <c r="K51" s="140">
        <v>59.4</v>
      </c>
      <c r="L51" s="140">
        <v>61.1</v>
      </c>
      <c r="M51" s="140">
        <v>65.7</v>
      </c>
      <c r="N51" s="630">
        <v>60</v>
      </c>
      <c r="O51" s="140">
        <v>60.3</v>
      </c>
      <c r="Q51" s="225"/>
      <c r="R51" s="225"/>
    </row>
    <row r="52" spans="1:18" ht="11.25" customHeight="1" x14ac:dyDescent="0.2">
      <c r="A52" s="74" t="s">
        <v>204</v>
      </c>
      <c r="B52" s="130" t="s">
        <v>205</v>
      </c>
      <c r="C52" s="140">
        <v>82.9</v>
      </c>
      <c r="D52" s="140">
        <v>88.2</v>
      </c>
      <c r="E52" s="140">
        <v>88.4</v>
      </c>
      <c r="F52" s="140">
        <v>86.5</v>
      </c>
      <c r="G52" s="630">
        <v>58.4</v>
      </c>
      <c r="H52" s="140">
        <v>58.4</v>
      </c>
      <c r="J52" s="140">
        <v>51.4</v>
      </c>
      <c r="K52" s="140">
        <v>54.4</v>
      </c>
      <c r="L52" s="140">
        <v>54.7</v>
      </c>
      <c r="M52" s="140">
        <v>56.6</v>
      </c>
      <c r="N52" s="630">
        <v>49.4</v>
      </c>
      <c r="O52" s="140">
        <v>49</v>
      </c>
      <c r="Q52" s="225"/>
      <c r="R52" s="225"/>
    </row>
    <row r="53" spans="1:18" ht="11.25" customHeight="1" x14ac:dyDescent="0.2">
      <c r="A53" s="74" t="s">
        <v>206</v>
      </c>
      <c r="B53" s="130" t="s">
        <v>207</v>
      </c>
      <c r="C53" s="140">
        <v>77.7</v>
      </c>
      <c r="D53" s="140">
        <v>80.8</v>
      </c>
      <c r="E53" s="140">
        <v>83.8</v>
      </c>
      <c r="F53" s="140">
        <v>83.2</v>
      </c>
      <c r="G53" s="630">
        <v>66.7</v>
      </c>
      <c r="H53" s="140">
        <v>65.900000000000006</v>
      </c>
      <c r="J53" s="140">
        <v>58.6</v>
      </c>
      <c r="K53" s="140">
        <v>55.4</v>
      </c>
      <c r="L53" s="140">
        <v>57.4</v>
      </c>
      <c r="M53" s="140">
        <v>61</v>
      </c>
      <c r="N53" s="630">
        <v>57.8</v>
      </c>
      <c r="O53" s="140">
        <v>55.4</v>
      </c>
      <c r="Q53" s="225"/>
      <c r="R53" s="225"/>
    </row>
    <row r="54" spans="1:18" ht="11.25" customHeight="1" x14ac:dyDescent="0.2">
      <c r="A54" s="74" t="s">
        <v>208</v>
      </c>
      <c r="B54" s="130" t="s">
        <v>209</v>
      </c>
      <c r="C54" s="140">
        <v>75.8</v>
      </c>
      <c r="D54" s="140">
        <v>82.4</v>
      </c>
      <c r="E54" s="140">
        <v>87.2</v>
      </c>
      <c r="F54" s="140">
        <v>88</v>
      </c>
      <c r="G54" s="630">
        <v>52.7</v>
      </c>
      <c r="H54" s="140">
        <v>53.8</v>
      </c>
      <c r="J54" s="140">
        <v>42.3</v>
      </c>
      <c r="K54" s="140">
        <v>46.3</v>
      </c>
      <c r="L54" s="140">
        <v>47.8</v>
      </c>
      <c r="M54" s="140">
        <v>50</v>
      </c>
      <c r="N54" s="630">
        <v>44.7</v>
      </c>
      <c r="O54" s="140">
        <v>45.1</v>
      </c>
      <c r="Q54" s="225"/>
      <c r="R54" s="225"/>
    </row>
    <row r="55" spans="1:18" ht="11.25" customHeight="1" x14ac:dyDescent="0.2">
      <c r="A55" s="74" t="s">
        <v>210</v>
      </c>
      <c r="B55" s="130" t="s">
        <v>211</v>
      </c>
      <c r="C55" s="140">
        <v>72.900000000000006</v>
      </c>
      <c r="D55" s="140">
        <v>80.7</v>
      </c>
      <c r="E55" s="140">
        <v>82.6</v>
      </c>
      <c r="F55" s="140">
        <v>84.5</v>
      </c>
      <c r="G55" s="630">
        <v>65.8</v>
      </c>
      <c r="H55" s="140">
        <v>64.8</v>
      </c>
      <c r="J55" s="140">
        <v>52.8</v>
      </c>
      <c r="K55" s="140">
        <v>59.3</v>
      </c>
      <c r="L55" s="140">
        <v>62</v>
      </c>
      <c r="M55" s="140">
        <v>62.6</v>
      </c>
      <c r="N55" s="630">
        <v>56</v>
      </c>
      <c r="O55" s="140">
        <v>55.6</v>
      </c>
      <c r="Q55" s="225"/>
      <c r="R55" s="225"/>
    </row>
    <row r="56" spans="1:18" ht="11.25" customHeight="1" x14ac:dyDescent="0.2">
      <c r="A56" s="74" t="s">
        <v>212</v>
      </c>
      <c r="B56" s="130" t="s">
        <v>213</v>
      </c>
      <c r="C56" s="140">
        <v>76.5</v>
      </c>
      <c r="D56" s="140">
        <v>81.599999999999994</v>
      </c>
      <c r="E56" s="140">
        <v>84.1</v>
      </c>
      <c r="F56" s="140">
        <v>86.1</v>
      </c>
      <c r="G56" s="630">
        <v>60.7</v>
      </c>
      <c r="H56" s="140">
        <v>62.2</v>
      </c>
      <c r="J56" s="140">
        <v>50.6</v>
      </c>
      <c r="K56" s="140">
        <v>53.7</v>
      </c>
      <c r="L56" s="140">
        <v>55</v>
      </c>
      <c r="M56" s="140">
        <v>57.3</v>
      </c>
      <c r="N56" s="630">
        <v>51</v>
      </c>
      <c r="O56" s="140">
        <v>54.1</v>
      </c>
      <c r="Q56" s="225"/>
      <c r="R56" s="225"/>
    </row>
    <row r="57" spans="1:18" ht="11.25" customHeight="1" x14ac:dyDescent="0.2">
      <c r="A57" s="74" t="s">
        <v>214</v>
      </c>
      <c r="B57" s="130" t="s">
        <v>215</v>
      </c>
      <c r="C57" s="140">
        <v>79</v>
      </c>
      <c r="D57" s="140">
        <v>82.6</v>
      </c>
      <c r="E57" s="140">
        <v>85.7</v>
      </c>
      <c r="F57" s="140">
        <v>87.1</v>
      </c>
      <c r="G57" s="630">
        <v>61.6</v>
      </c>
      <c r="H57" s="140">
        <v>59.5</v>
      </c>
      <c r="J57" s="140">
        <v>54.2</v>
      </c>
      <c r="K57" s="140">
        <v>54.2</v>
      </c>
      <c r="L57" s="140">
        <v>61.1</v>
      </c>
      <c r="M57" s="140">
        <v>58.5</v>
      </c>
      <c r="N57" s="630">
        <v>55.4</v>
      </c>
      <c r="O57" s="140">
        <v>50.9</v>
      </c>
      <c r="Q57" s="225"/>
      <c r="R57" s="225"/>
    </row>
    <row r="58" spans="1:18" ht="11.25" customHeight="1" x14ac:dyDescent="0.2">
      <c r="A58" s="74" t="s">
        <v>216</v>
      </c>
      <c r="B58" s="130" t="s">
        <v>217</v>
      </c>
      <c r="C58" s="140">
        <v>82.6</v>
      </c>
      <c r="D58" s="140">
        <v>86.6</v>
      </c>
      <c r="E58" s="140">
        <v>90.4</v>
      </c>
      <c r="F58" s="140">
        <v>89.4</v>
      </c>
      <c r="G58" s="630">
        <v>61.7</v>
      </c>
      <c r="H58" s="140">
        <v>62</v>
      </c>
      <c r="J58" s="140">
        <v>51.5</v>
      </c>
      <c r="K58" s="140">
        <v>52.4</v>
      </c>
      <c r="L58" s="140">
        <v>56.3</v>
      </c>
      <c r="M58" s="140">
        <v>56.8</v>
      </c>
      <c r="N58" s="630">
        <v>54.7</v>
      </c>
      <c r="O58" s="140">
        <v>56.3</v>
      </c>
      <c r="Q58" s="225"/>
      <c r="R58" s="225"/>
    </row>
    <row r="59" spans="1:18" ht="11.25" customHeight="1" x14ac:dyDescent="0.2">
      <c r="A59" s="75" t="s">
        <v>218</v>
      </c>
      <c r="B59" s="130" t="s">
        <v>219</v>
      </c>
      <c r="C59" s="140">
        <v>81.599999999999994</v>
      </c>
      <c r="D59" s="140">
        <v>83.8</v>
      </c>
      <c r="E59" s="140">
        <v>85.7</v>
      </c>
      <c r="F59" s="140">
        <v>84.4</v>
      </c>
      <c r="G59" s="630">
        <v>69.5</v>
      </c>
      <c r="H59" s="140">
        <v>70.099999999999994</v>
      </c>
      <c r="J59" s="140">
        <v>61.6</v>
      </c>
      <c r="K59" s="140">
        <v>63.2</v>
      </c>
      <c r="L59" s="140">
        <v>65.599999999999994</v>
      </c>
      <c r="M59" s="140">
        <v>65.400000000000006</v>
      </c>
      <c r="N59" s="630">
        <v>61</v>
      </c>
      <c r="O59" s="140">
        <v>61.2</v>
      </c>
      <c r="Q59" s="225"/>
      <c r="R59" s="225"/>
    </row>
    <row r="60" spans="1:18" ht="11.25" customHeight="1" x14ac:dyDescent="0.2">
      <c r="A60" s="74" t="s">
        <v>220</v>
      </c>
      <c r="B60" s="130" t="s">
        <v>221</v>
      </c>
      <c r="C60" s="140">
        <v>73.3</v>
      </c>
      <c r="D60" s="140">
        <v>81.8</v>
      </c>
      <c r="E60" s="140">
        <v>83.9</v>
      </c>
      <c r="F60" s="140">
        <v>84.8</v>
      </c>
      <c r="G60" s="630">
        <v>64.900000000000006</v>
      </c>
      <c r="H60" s="140">
        <v>63.7</v>
      </c>
      <c r="J60" s="140">
        <v>50.8</v>
      </c>
      <c r="K60" s="140">
        <v>56.7</v>
      </c>
      <c r="L60" s="140">
        <v>60</v>
      </c>
      <c r="M60" s="140">
        <v>63.6</v>
      </c>
      <c r="N60" s="630">
        <v>57.3</v>
      </c>
      <c r="O60" s="140">
        <v>54.4</v>
      </c>
      <c r="Q60" s="225"/>
      <c r="R60" s="225"/>
    </row>
    <row r="61" spans="1:18" ht="11.25" customHeight="1" x14ac:dyDescent="0.2">
      <c r="A61" s="74" t="s">
        <v>222</v>
      </c>
      <c r="B61" s="130" t="s">
        <v>223</v>
      </c>
      <c r="C61" s="140">
        <v>71.5</v>
      </c>
      <c r="D61" s="140">
        <v>74.5</v>
      </c>
      <c r="E61" s="140">
        <v>76.900000000000006</v>
      </c>
      <c r="F61" s="140">
        <v>76.3</v>
      </c>
      <c r="G61" s="630">
        <v>61.8</v>
      </c>
      <c r="H61" s="140">
        <v>62.8</v>
      </c>
      <c r="J61" s="140">
        <v>49.2</v>
      </c>
      <c r="K61" s="140">
        <v>49.4</v>
      </c>
      <c r="L61" s="140">
        <v>55.6</v>
      </c>
      <c r="M61" s="140">
        <v>57.3</v>
      </c>
      <c r="N61" s="630">
        <v>53.9</v>
      </c>
      <c r="O61" s="140">
        <v>53.1</v>
      </c>
      <c r="Q61" s="225"/>
      <c r="R61" s="225"/>
    </row>
    <row r="62" spans="1:18" ht="11.25" customHeight="1" x14ac:dyDescent="0.2">
      <c r="A62" s="74" t="s">
        <v>224</v>
      </c>
      <c r="B62" s="130" t="s">
        <v>225</v>
      </c>
      <c r="C62" s="140">
        <v>83.8</v>
      </c>
      <c r="D62" s="140">
        <v>86.1</v>
      </c>
      <c r="E62" s="140">
        <v>87.8</v>
      </c>
      <c r="F62" s="140">
        <v>89</v>
      </c>
      <c r="G62" s="630">
        <v>65.400000000000006</v>
      </c>
      <c r="H62" s="140">
        <v>67.5</v>
      </c>
      <c r="J62" s="140">
        <v>55.8</v>
      </c>
      <c r="K62" s="140">
        <v>57.4</v>
      </c>
      <c r="L62" s="140">
        <v>59.3</v>
      </c>
      <c r="M62" s="140">
        <v>66.3</v>
      </c>
      <c r="N62" s="630">
        <v>58.2</v>
      </c>
      <c r="O62" s="140">
        <v>56.6</v>
      </c>
      <c r="Q62" s="225"/>
      <c r="R62" s="225"/>
    </row>
    <row r="63" spans="1:18" s="32" customFormat="1" ht="11.25" customHeight="1" x14ac:dyDescent="0.2">
      <c r="A63" s="74" t="s">
        <v>226</v>
      </c>
      <c r="B63" s="130" t="s">
        <v>227</v>
      </c>
      <c r="C63" s="140">
        <v>80.7</v>
      </c>
      <c r="D63" s="140">
        <v>84.3</v>
      </c>
      <c r="E63" s="140">
        <v>88.1</v>
      </c>
      <c r="F63" s="140">
        <v>87.4</v>
      </c>
      <c r="G63" s="630">
        <v>73.5</v>
      </c>
      <c r="H63" s="140">
        <v>73.099999999999994</v>
      </c>
      <c r="J63" s="140">
        <v>59.1</v>
      </c>
      <c r="K63" s="140">
        <v>62.1</v>
      </c>
      <c r="L63" s="140">
        <v>62.7</v>
      </c>
      <c r="M63" s="140">
        <v>67.400000000000006</v>
      </c>
      <c r="N63" s="630">
        <v>62.3</v>
      </c>
      <c r="O63" s="140">
        <v>62.7</v>
      </c>
      <c r="Q63" s="225"/>
      <c r="R63" s="225"/>
    </row>
    <row r="64" spans="1:18" s="93" customFormat="1" ht="11.25" customHeight="1" x14ac:dyDescent="0.2">
      <c r="A64" s="32"/>
      <c r="B64" s="67"/>
      <c r="C64" s="91"/>
      <c r="D64" s="91"/>
      <c r="E64" s="138"/>
      <c r="F64" s="138"/>
      <c r="G64" s="630"/>
      <c r="H64" s="92"/>
      <c r="J64" s="91"/>
      <c r="K64" s="91"/>
      <c r="N64" s="625"/>
      <c r="O64" s="92"/>
      <c r="Q64" s="225"/>
      <c r="R64" s="225"/>
    </row>
    <row r="65" spans="1:18" ht="11.25" customHeight="1" x14ac:dyDescent="0.2">
      <c r="A65" s="66" t="s">
        <v>520</v>
      </c>
      <c r="B65" s="66" t="s">
        <v>228</v>
      </c>
      <c r="C65" s="92">
        <v>75.3</v>
      </c>
      <c r="D65" s="92">
        <v>80.099999999999994</v>
      </c>
      <c r="E65" s="92">
        <v>82.8</v>
      </c>
      <c r="F65" s="92">
        <v>82.8</v>
      </c>
      <c r="G65" s="624">
        <v>63.1</v>
      </c>
      <c r="H65" s="92">
        <v>62.3</v>
      </c>
      <c r="J65" s="92">
        <v>53.7</v>
      </c>
      <c r="K65" s="92">
        <v>57.1</v>
      </c>
      <c r="L65" s="92">
        <v>57.6</v>
      </c>
      <c r="M65" s="92">
        <v>59.3</v>
      </c>
      <c r="N65" s="624">
        <v>54</v>
      </c>
      <c r="O65" s="92">
        <v>53</v>
      </c>
      <c r="Q65" s="225"/>
      <c r="R65" s="225"/>
    </row>
    <row r="66" spans="1:18" ht="11.25" customHeight="1" x14ac:dyDescent="0.2">
      <c r="A66" s="75" t="s">
        <v>229</v>
      </c>
      <c r="B66" s="130" t="s">
        <v>230</v>
      </c>
      <c r="C66" s="140">
        <v>77.3</v>
      </c>
      <c r="D66" s="140">
        <v>81.599999999999994</v>
      </c>
      <c r="E66" s="140">
        <v>84.7</v>
      </c>
      <c r="F66" s="140">
        <v>81.8</v>
      </c>
      <c r="G66" s="630">
        <v>59.3</v>
      </c>
      <c r="H66" s="140">
        <v>55.4</v>
      </c>
      <c r="J66" s="140">
        <v>55.1</v>
      </c>
      <c r="K66" s="140">
        <v>56.9</v>
      </c>
      <c r="L66" s="140">
        <v>57.2</v>
      </c>
      <c r="M66" s="140">
        <v>55.6</v>
      </c>
      <c r="N66" s="630">
        <v>50.2</v>
      </c>
      <c r="O66" s="140">
        <v>46.2</v>
      </c>
      <c r="Q66" s="225"/>
      <c r="R66" s="225"/>
    </row>
    <row r="67" spans="1:18" ht="11.25" customHeight="1" x14ac:dyDescent="0.2">
      <c r="A67" s="75" t="s">
        <v>231</v>
      </c>
      <c r="B67" s="130" t="s">
        <v>232</v>
      </c>
      <c r="C67" s="140">
        <v>73.7</v>
      </c>
      <c r="D67" s="140">
        <v>79</v>
      </c>
      <c r="E67" s="140">
        <v>80.7</v>
      </c>
      <c r="F67" s="140">
        <v>81.599999999999994</v>
      </c>
      <c r="G67" s="630">
        <v>62.9</v>
      </c>
      <c r="H67" s="140">
        <v>63.8</v>
      </c>
      <c r="J67" s="140">
        <v>55</v>
      </c>
      <c r="K67" s="140">
        <v>58.4</v>
      </c>
      <c r="L67" s="140">
        <v>57.2</v>
      </c>
      <c r="M67" s="140">
        <v>59.1</v>
      </c>
      <c r="N67" s="630">
        <v>53.7</v>
      </c>
      <c r="O67" s="140">
        <v>54.5</v>
      </c>
      <c r="Q67" s="225"/>
      <c r="R67" s="225"/>
    </row>
    <row r="68" spans="1:18" ht="11.25" customHeight="1" x14ac:dyDescent="0.2">
      <c r="A68" s="75" t="s">
        <v>233</v>
      </c>
      <c r="B68" s="130" t="s">
        <v>234</v>
      </c>
      <c r="C68" s="140">
        <v>72.599999999999994</v>
      </c>
      <c r="D68" s="140">
        <v>77.400000000000006</v>
      </c>
      <c r="E68" s="140">
        <v>78.8</v>
      </c>
      <c r="F68" s="140">
        <v>79.599999999999994</v>
      </c>
      <c r="G68" s="630">
        <v>61.7</v>
      </c>
      <c r="H68" s="140">
        <v>58.5</v>
      </c>
      <c r="J68" s="140">
        <v>48.9</v>
      </c>
      <c r="K68" s="140">
        <v>52.1</v>
      </c>
      <c r="L68" s="140">
        <v>51.5</v>
      </c>
      <c r="M68" s="140">
        <v>54.8</v>
      </c>
      <c r="N68" s="630">
        <v>51.9</v>
      </c>
      <c r="O68" s="140">
        <v>49.5</v>
      </c>
      <c r="Q68" s="225"/>
      <c r="R68" s="225"/>
    </row>
    <row r="69" spans="1:18" ht="11.25" customHeight="1" x14ac:dyDescent="0.2">
      <c r="A69" s="75" t="s">
        <v>235</v>
      </c>
      <c r="B69" s="130" t="s">
        <v>236</v>
      </c>
      <c r="C69" s="140">
        <v>74.900000000000006</v>
      </c>
      <c r="D69" s="140">
        <v>79.7</v>
      </c>
      <c r="E69" s="140">
        <v>80.599999999999994</v>
      </c>
      <c r="F69" s="140">
        <v>82</v>
      </c>
      <c r="G69" s="630">
        <v>66.3</v>
      </c>
      <c r="H69" s="140">
        <v>66.400000000000006</v>
      </c>
      <c r="J69" s="140">
        <v>55.3</v>
      </c>
      <c r="K69" s="140">
        <v>56.9</v>
      </c>
      <c r="L69" s="140">
        <v>56.9</v>
      </c>
      <c r="M69" s="140">
        <v>59.5</v>
      </c>
      <c r="N69" s="630">
        <v>56.5</v>
      </c>
      <c r="O69" s="140">
        <v>56.1</v>
      </c>
      <c r="Q69" s="225"/>
      <c r="R69" s="225"/>
    </row>
    <row r="70" spans="1:18" ht="11.25" customHeight="1" x14ac:dyDescent="0.2">
      <c r="A70" s="74" t="s">
        <v>237</v>
      </c>
      <c r="B70" s="130" t="s">
        <v>238</v>
      </c>
      <c r="C70" s="140">
        <v>80.400000000000006</v>
      </c>
      <c r="D70" s="140">
        <v>84.3</v>
      </c>
      <c r="E70" s="140">
        <v>85.9</v>
      </c>
      <c r="F70" s="140">
        <v>84.5</v>
      </c>
      <c r="G70" s="630">
        <v>64.8</v>
      </c>
      <c r="H70" s="140">
        <v>64.5</v>
      </c>
      <c r="J70" s="140">
        <v>59.2</v>
      </c>
      <c r="K70" s="140">
        <v>62.2</v>
      </c>
      <c r="L70" s="140">
        <v>62.1</v>
      </c>
      <c r="M70" s="140">
        <v>61.8</v>
      </c>
      <c r="N70" s="630">
        <v>54.8</v>
      </c>
      <c r="O70" s="140">
        <v>54.8</v>
      </c>
      <c r="Q70" s="225"/>
      <c r="R70" s="225"/>
    </row>
    <row r="71" spans="1:18" ht="11.25" customHeight="1" x14ac:dyDescent="0.2">
      <c r="A71" s="74" t="s">
        <v>239</v>
      </c>
      <c r="B71" s="130" t="s">
        <v>240</v>
      </c>
      <c r="C71" s="140">
        <v>69.7</v>
      </c>
      <c r="D71" s="140">
        <v>76</v>
      </c>
      <c r="E71" s="140">
        <v>80.099999999999994</v>
      </c>
      <c r="F71" s="140">
        <v>80</v>
      </c>
      <c r="G71" s="630">
        <v>61.3</v>
      </c>
      <c r="H71" s="140">
        <v>60</v>
      </c>
      <c r="J71" s="140">
        <v>51.9</v>
      </c>
      <c r="K71" s="140">
        <v>55.3</v>
      </c>
      <c r="L71" s="140">
        <v>56.2</v>
      </c>
      <c r="M71" s="140">
        <v>58.1</v>
      </c>
      <c r="N71" s="630">
        <v>51.8</v>
      </c>
      <c r="O71" s="140">
        <v>51.3</v>
      </c>
      <c r="Q71" s="225"/>
      <c r="R71" s="225"/>
    </row>
    <row r="72" spans="1:18" ht="11.25" customHeight="1" x14ac:dyDescent="0.2">
      <c r="A72" s="74" t="s">
        <v>241</v>
      </c>
      <c r="B72" s="130" t="s">
        <v>242</v>
      </c>
      <c r="C72" s="140">
        <v>72.3</v>
      </c>
      <c r="D72" s="140">
        <v>76.599999999999994</v>
      </c>
      <c r="E72" s="140">
        <v>80.2</v>
      </c>
      <c r="F72" s="140">
        <v>77.900000000000006</v>
      </c>
      <c r="G72" s="630">
        <v>50.9</v>
      </c>
      <c r="H72" s="140">
        <v>48.6</v>
      </c>
      <c r="J72" s="140">
        <v>44.2</v>
      </c>
      <c r="K72" s="140">
        <v>46.7</v>
      </c>
      <c r="L72" s="140">
        <v>49.6</v>
      </c>
      <c r="M72" s="140">
        <v>50.3</v>
      </c>
      <c r="N72" s="630">
        <v>44.6</v>
      </c>
      <c r="O72" s="140">
        <v>41.5</v>
      </c>
      <c r="Q72" s="225"/>
      <c r="R72" s="225"/>
    </row>
    <row r="73" spans="1:18" ht="11.25" customHeight="1" x14ac:dyDescent="0.2">
      <c r="A73" s="74" t="s">
        <v>243</v>
      </c>
      <c r="B73" s="130" t="s">
        <v>244</v>
      </c>
      <c r="C73" s="140">
        <v>78.099999999999994</v>
      </c>
      <c r="D73" s="140">
        <v>82.6</v>
      </c>
      <c r="E73" s="140">
        <v>87.6</v>
      </c>
      <c r="F73" s="140">
        <v>88.4</v>
      </c>
      <c r="G73" s="630">
        <v>66.099999999999994</v>
      </c>
      <c r="H73" s="140">
        <v>64.5</v>
      </c>
      <c r="J73" s="140">
        <v>51.4</v>
      </c>
      <c r="K73" s="140">
        <v>57.6</v>
      </c>
      <c r="L73" s="140">
        <v>60.6</v>
      </c>
      <c r="M73" s="140">
        <v>63.4</v>
      </c>
      <c r="N73" s="630">
        <v>58</v>
      </c>
      <c r="O73" s="140">
        <v>55.4</v>
      </c>
      <c r="Q73" s="225"/>
      <c r="R73" s="225"/>
    </row>
    <row r="74" spans="1:18" s="32" customFormat="1" ht="11.25" customHeight="1" x14ac:dyDescent="0.2">
      <c r="A74" s="75" t="s">
        <v>245</v>
      </c>
      <c r="B74" s="130" t="s">
        <v>246</v>
      </c>
      <c r="C74" s="140">
        <v>79.3</v>
      </c>
      <c r="D74" s="140">
        <v>78.599999999999994</v>
      </c>
      <c r="E74" s="140">
        <v>80.5</v>
      </c>
      <c r="F74" s="140">
        <v>84.4</v>
      </c>
      <c r="G74" s="630">
        <v>67.7</v>
      </c>
      <c r="H74" s="140">
        <v>75.599999999999994</v>
      </c>
      <c r="J74" s="140">
        <v>61.4</v>
      </c>
      <c r="K74" s="140">
        <v>60.8</v>
      </c>
      <c r="L74" s="140">
        <v>55.5</v>
      </c>
      <c r="M74" s="140">
        <v>67.2</v>
      </c>
      <c r="N74" s="630">
        <v>62.7</v>
      </c>
      <c r="O74" s="140">
        <v>65.099999999999994</v>
      </c>
      <c r="Q74" s="225"/>
      <c r="R74" s="225"/>
    </row>
    <row r="75" spans="1:18" s="93" customFormat="1" ht="11.25" customHeight="1" x14ac:dyDescent="0.2">
      <c r="A75" s="32"/>
      <c r="B75" s="67"/>
      <c r="C75" s="91"/>
      <c r="D75" s="91"/>
      <c r="G75" s="630"/>
      <c r="H75" s="92"/>
      <c r="J75" s="91"/>
      <c r="K75" s="91"/>
      <c r="N75" s="625"/>
      <c r="O75" s="92"/>
      <c r="Q75" s="225"/>
      <c r="R75" s="225"/>
    </row>
    <row r="76" spans="1:18" ht="11.25" customHeight="1" x14ac:dyDescent="0.2">
      <c r="A76" s="66" t="s">
        <v>521</v>
      </c>
      <c r="B76" s="66" t="s">
        <v>247</v>
      </c>
      <c r="C76" s="92">
        <v>77.900000000000006</v>
      </c>
      <c r="D76" s="92">
        <v>83</v>
      </c>
      <c r="E76" s="92">
        <v>85.6</v>
      </c>
      <c r="F76" s="92">
        <v>85.6</v>
      </c>
      <c r="G76" s="624">
        <v>64.2</v>
      </c>
      <c r="H76" s="92">
        <v>63.8</v>
      </c>
      <c r="J76" s="92">
        <v>54.2</v>
      </c>
      <c r="K76" s="92">
        <v>57.4</v>
      </c>
      <c r="L76" s="92">
        <v>58.8</v>
      </c>
      <c r="M76" s="92">
        <v>59.9</v>
      </c>
      <c r="N76" s="624">
        <v>55</v>
      </c>
      <c r="O76" s="92">
        <v>54.1</v>
      </c>
      <c r="Q76" s="225"/>
      <c r="R76" s="225"/>
    </row>
    <row r="77" spans="1:18" ht="11.25" customHeight="1" x14ac:dyDescent="0.2">
      <c r="A77" s="75" t="s">
        <v>248</v>
      </c>
      <c r="B77" s="130" t="s">
        <v>249</v>
      </c>
      <c r="C77" s="140">
        <v>81.900000000000006</v>
      </c>
      <c r="D77" s="140">
        <v>86.4</v>
      </c>
      <c r="E77" s="140">
        <v>88.2</v>
      </c>
      <c r="F77" s="140">
        <v>87.6</v>
      </c>
      <c r="G77" s="630">
        <v>64.400000000000006</v>
      </c>
      <c r="H77" s="140">
        <v>64.2</v>
      </c>
      <c r="J77" s="140">
        <v>54.9</v>
      </c>
      <c r="K77" s="140">
        <v>58.2</v>
      </c>
      <c r="L77" s="140">
        <v>60.1</v>
      </c>
      <c r="M77" s="140">
        <v>59.8</v>
      </c>
      <c r="N77" s="630">
        <v>55.9</v>
      </c>
      <c r="O77" s="140">
        <v>53.8</v>
      </c>
      <c r="Q77" s="225"/>
      <c r="R77" s="225"/>
    </row>
    <row r="78" spans="1:18" ht="11.25" customHeight="1" x14ac:dyDescent="0.2">
      <c r="A78" s="74" t="s">
        <v>250</v>
      </c>
      <c r="B78" s="130" t="s">
        <v>251</v>
      </c>
      <c r="C78" s="140">
        <v>82.2</v>
      </c>
      <c r="D78" s="140">
        <v>86</v>
      </c>
      <c r="E78" s="140">
        <v>87.4</v>
      </c>
      <c r="F78" s="140">
        <v>87.3</v>
      </c>
      <c r="G78" s="630">
        <v>61.4</v>
      </c>
      <c r="H78" s="140">
        <v>60.7</v>
      </c>
      <c r="J78" s="140">
        <v>51.7</v>
      </c>
      <c r="K78" s="140">
        <v>54.7</v>
      </c>
      <c r="L78" s="140">
        <v>58.7</v>
      </c>
      <c r="M78" s="140">
        <v>56.4</v>
      </c>
      <c r="N78" s="630">
        <v>52.3</v>
      </c>
      <c r="O78" s="140">
        <v>50.1</v>
      </c>
      <c r="Q78" s="225"/>
      <c r="R78" s="225"/>
    </row>
    <row r="79" spans="1:18" ht="11.25" customHeight="1" x14ac:dyDescent="0.2">
      <c r="A79" s="75" t="s">
        <v>252</v>
      </c>
      <c r="B79" s="130" t="s">
        <v>253</v>
      </c>
      <c r="C79" s="140">
        <v>75.099999999999994</v>
      </c>
      <c r="D79" s="140">
        <v>80.8</v>
      </c>
      <c r="E79" s="140">
        <v>83.2</v>
      </c>
      <c r="F79" s="140">
        <v>81.2</v>
      </c>
      <c r="G79" s="630">
        <v>62.6</v>
      </c>
      <c r="H79" s="140">
        <v>61.2</v>
      </c>
      <c r="J79" s="140">
        <v>56.4</v>
      </c>
      <c r="K79" s="140">
        <v>58.5</v>
      </c>
      <c r="L79" s="140">
        <v>56.1</v>
      </c>
      <c r="M79" s="140">
        <v>59.7</v>
      </c>
      <c r="N79" s="630">
        <v>53.3</v>
      </c>
      <c r="O79" s="140">
        <v>52.4</v>
      </c>
      <c r="Q79" s="225"/>
      <c r="R79" s="225"/>
    </row>
    <row r="80" spans="1:18" ht="11.25" customHeight="1" x14ac:dyDescent="0.2">
      <c r="A80" s="127" t="s">
        <v>460</v>
      </c>
      <c r="B80" s="130" t="s">
        <v>254</v>
      </c>
      <c r="C80" s="140">
        <v>81.2</v>
      </c>
      <c r="D80" s="140">
        <v>87.1</v>
      </c>
      <c r="E80" s="140">
        <v>87.4</v>
      </c>
      <c r="F80" s="140">
        <v>84.5</v>
      </c>
      <c r="G80" s="630">
        <v>67</v>
      </c>
      <c r="H80" s="140">
        <v>64.3</v>
      </c>
      <c r="J80" s="140">
        <v>56</v>
      </c>
      <c r="K80" s="140">
        <v>57.5</v>
      </c>
      <c r="L80" s="140">
        <v>56.5</v>
      </c>
      <c r="M80" s="140">
        <v>56.1</v>
      </c>
      <c r="N80" s="630">
        <v>58.7</v>
      </c>
      <c r="O80" s="140">
        <v>56.5</v>
      </c>
      <c r="Q80" s="225"/>
      <c r="R80" s="225"/>
    </row>
    <row r="81" spans="1:18" ht="11.25" customHeight="1" x14ac:dyDescent="0.2">
      <c r="A81" s="74" t="s">
        <v>255</v>
      </c>
      <c r="B81" s="130" t="s">
        <v>256</v>
      </c>
      <c r="C81" s="140">
        <v>74.900000000000006</v>
      </c>
      <c r="D81" s="140">
        <v>83.8</v>
      </c>
      <c r="E81" s="140">
        <v>85.8</v>
      </c>
      <c r="F81" s="140">
        <v>87.7</v>
      </c>
      <c r="G81" s="630">
        <v>59.3</v>
      </c>
      <c r="H81" s="140">
        <v>55.8</v>
      </c>
      <c r="J81" s="140">
        <v>43.6</v>
      </c>
      <c r="K81" s="140">
        <v>50</v>
      </c>
      <c r="L81" s="140">
        <v>53.8</v>
      </c>
      <c r="M81" s="140">
        <v>54.1</v>
      </c>
      <c r="N81" s="630">
        <v>50.7</v>
      </c>
      <c r="O81" s="140">
        <v>46.1</v>
      </c>
      <c r="Q81" s="225"/>
      <c r="R81" s="225"/>
    </row>
    <row r="82" spans="1:18" ht="11.25" customHeight="1" x14ac:dyDescent="0.2">
      <c r="A82" s="73" t="s">
        <v>257</v>
      </c>
      <c r="B82" s="130" t="s">
        <v>258</v>
      </c>
      <c r="C82" s="140">
        <v>72.599999999999994</v>
      </c>
      <c r="D82" s="140">
        <v>77.099999999999994</v>
      </c>
      <c r="E82" s="140">
        <v>78.400000000000006</v>
      </c>
      <c r="F82" s="140">
        <v>79</v>
      </c>
      <c r="G82" s="630">
        <v>66.400000000000006</v>
      </c>
      <c r="H82" s="140">
        <v>66.2</v>
      </c>
      <c r="J82" s="140">
        <v>57.8</v>
      </c>
      <c r="K82" s="140">
        <v>60</v>
      </c>
      <c r="L82" s="140">
        <v>58.6</v>
      </c>
      <c r="M82" s="140">
        <v>60.4</v>
      </c>
      <c r="N82" s="630">
        <v>56.1</v>
      </c>
      <c r="O82" s="140">
        <v>55.2</v>
      </c>
      <c r="Q82" s="225"/>
      <c r="R82" s="225"/>
    </row>
    <row r="83" spans="1:18" ht="11.25" customHeight="1" x14ac:dyDescent="0.2">
      <c r="A83" s="74" t="s">
        <v>259</v>
      </c>
      <c r="B83" s="130" t="s">
        <v>260</v>
      </c>
      <c r="C83" s="140">
        <v>86</v>
      </c>
      <c r="D83" s="140">
        <v>89.4</v>
      </c>
      <c r="E83" s="140">
        <v>91</v>
      </c>
      <c r="F83" s="140">
        <v>89.6</v>
      </c>
      <c r="G83" s="630">
        <v>68.7</v>
      </c>
      <c r="H83" s="140">
        <v>70.2</v>
      </c>
      <c r="J83" s="140">
        <v>60.1</v>
      </c>
      <c r="K83" s="140">
        <v>61.7</v>
      </c>
      <c r="L83" s="140">
        <v>62.7</v>
      </c>
      <c r="M83" s="140">
        <v>67.099999999999994</v>
      </c>
      <c r="N83" s="630">
        <v>60.8</v>
      </c>
      <c r="O83" s="140">
        <v>59.8</v>
      </c>
      <c r="Q83" s="225"/>
      <c r="R83" s="225"/>
    </row>
    <row r="84" spans="1:18" ht="11.25" customHeight="1" x14ac:dyDescent="0.2">
      <c r="A84" s="75" t="s">
        <v>261</v>
      </c>
      <c r="B84" s="130" t="s">
        <v>262</v>
      </c>
      <c r="C84" s="140">
        <v>74.8</v>
      </c>
      <c r="D84" s="140">
        <v>78.900000000000006</v>
      </c>
      <c r="E84" s="140">
        <v>83.5</v>
      </c>
      <c r="F84" s="140">
        <v>83.9</v>
      </c>
      <c r="G84" s="630">
        <v>64.599999999999994</v>
      </c>
      <c r="H84" s="140">
        <v>64.900000000000006</v>
      </c>
      <c r="J84" s="140">
        <v>54</v>
      </c>
      <c r="K84" s="140">
        <v>56.5</v>
      </c>
      <c r="L84" s="140">
        <v>58.7</v>
      </c>
      <c r="M84" s="140">
        <v>59.9</v>
      </c>
      <c r="N84" s="630">
        <v>54.9</v>
      </c>
      <c r="O84" s="140">
        <v>55.3</v>
      </c>
      <c r="Q84" s="225"/>
      <c r="R84" s="225"/>
    </row>
    <row r="85" spans="1:18" ht="11.25" customHeight="1" x14ac:dyDescent="0.2">
      <c r="A85" s="75" t="s">
        <v>263</v>
      </c>
      <c r="B85" s="130" t="s">
        <v>264</v>
      </c>
      <c r="C85" s="140">
        <v>76.3</v>
      </c>
      <c r="D85" s="140">
        <v>81.099999999999994</v>
      </c>
      <c r="E85" s="140">
        <v>84.3</v>
      </c>
      <c r="F85" s="140">
        <v>82.7</v>
      </c>
      <c r="G85" s="630">
        <v>57</v>
      </c>
      <c r="H85" s="140">
        <v>54.6</v>
      </c>
      <c r="J85" s="140">
        <v>48.4</v>
      </c>
      <c r="K85" s="140">
        <v>48.2</v>
      </c>
      <c r="L85" s="140">
        <v>51.8</v>
      </c>
      <c r="M85" s="140">
        <v>49.9</v>
      </c>
      <c r="N85" s="630">
        <v>50</v>
      </c>
      <c r="O85" s="140">
        <v>46.4</v>
      </c>
      <c r="Q85" s="225"/>
      <c r="R85" s="225"/>
    </row>
    <row r="86" spans="1:18" ht="11.25" customHeight="1" x14ac:dyDescent="0.2">
      <c r="A86" s="73" t="s">
        <v>265</v>
      </c>
      <c r="B86" s="130" t="s">
        <v>266</v>
      </c>
      <c r="C86" s="140">
        <v>79.2</v>
      </c>
      <c r="D86" s="140">
        <v>84.4</v>
      </c>
      <c r="E86" s="140">
        <v>86.5</v>
      </c>
      <c r="F86" s="140">
        <v>88.1</v>
      </c>
      <c r="G86" s="630">
        <v>60.2</v>
      </c>
      <c r="H86" s="140">
        <v>61.8</v>
      </c>
      <c r="J86" s="140">
        <v>55.9</v>
      </c>
      <c r="K86" s="140">
        <v>57.9</v>
      </c>
      <c r="L86" s="140">
        <v>61.3</v>
      </c>
      <c r="M86" s="140">
        <v>58.6</v>
      </c>
      <c r="N86" s="630">
        <v>51.7</v>
      </c>
      <c r="O86" s="140">
        <v>52.7</v>
      </c>
      <c r="Q86" s="225"/>
      <c r="R86" s="225"/>
    </row>
    <row r="87" spans="1:18" ht="11.25" customHeight="1" x14ac:dyDescent="0.2">
      <c r="A87" s="74" t="s">
        <v>267</v>
      </c>
      <c r="B87" s="130" t="s">
        <v>268</v>
      </c>
      <c r="C87" s="140">
        <v>75.3</v>
      </c>
      <c r="D87" s="140">
        <v>83.2</v>
      </c>
      <c r="E87" s="140">
        <v>86.8</v>
      </c>
      <c r="F87" s="140">
        <v>87.1</v>
      </c>
      <c r="G87" s="630">
        <v>59.2</v>
      </c>
      <c r="H87" s="140">
        <v>58.8</v>
      </c>
      <c r="J87" s="140">
        <v>49.5</v>
      </c>
      <c r="K87" s="140">
        <v>56.3</v>
      </c>
      <c r="L87" s="140">
        <v>55.9</v>
      </c>
      <c r="M87" s="140">
        <v>58.7</v>
      </c>
      <c r="N87" s="630">
        <v>48.8</v>
      </c>
      <c r="O87" s="140">
        <v>50.2</v>
      </c>
      <c r="Q87" s="225"/>
      <c r="R87" s="225"/>
    </row>
    <row r="88" spans="1:18" ht="11.25" customHeight="1" x14ac:dyDescent="0.2">
      <c r="A88" s="74" t="s">
        <v>269</v>
      </c>
      <c r="B88" s="130" t="s">
        <v>270</v>
      </c>
      <c r="C88" s="140">
        <v>76</v>
      </c>
      <c r="D88" s="140">
        <v>82.8</v>
      </c>
      <c r="E88" s="140">
        <v>86.5</v>
      </c>
      <c r="F88" s="140">
        <v>86.5</v>
      </c>
      <c r="G88" s="630">
        <v>71</v>
      </c>
      <c r="H88" s="140">
        <v>68.8</v>
      </c>
      <c r="J88" s="140">
        <v>58.9</v>
      </c>
      <c r="K88" s="140">
        <v>60.7</v>
      </c>
      <c r="L88" s="140">
        <v>63.1</v>
      </c>
      <c r="M88" s="140">
        <v>65.3</v>
      </c>
      <c r="N88" s="630">
        <v>60.4</v>
      </c>
      <c r="O88" s="140">
        <v>59.8</v>
      </c>
      <c r="Q88" s="225"/>
      <c r="R88" s="225"/>
    </row>
    <row r="89" spans="1:18" ht="11.25" customHeight="1" x14ac:dyDescent="0.2">
      <c r="A89" s="74" t="s">
        <v>271</v>
      </c>
      <c r="B89" s="130" t="s">
        <v>272</v>
      </c>
      <c r="C89" s="140">
        <v>77.400000000000006</v>
      </c>
      <c r="D89" s="140">
        <v>83.9</v>
      </c>
      <c r="E89" s="140">
        <v>84.1</v>
      </c>
      <c r="F89" s="140">
        <v>87.3</v>
      </c>
      <c r="G89" s="630">
        <v>58.1</v>
      </c>
      <c r="H89" s="140">
        <v>60.1</v>
      </c>
      <c r="J89" s="140">
        <v>52.1</v>
      </c>
      <c r="K89" s="140">
        <v>57.7</v>
      </c>
      <c r="L89" s="140">
        <v>56.7</v>
      </c>
      <c r="M89" s="140">
        <v>61</v>
      </c>
      <c r="N89" s="630">
        <v>46.4</v>
      </c>
      <c r="O89" s="140">
        <v>48.6</v>
      </c>
      <c r="Q89" s="225"/>
      <c r="R89" s="225"/>
    </row>
    <row r="90" spans="1:18" s="32" customFormat="1" ht="11.25" customHeight="1" x14ac:dyDescent="0.2">
      <c r="A90" s="73" t="s">
        <v>273</v>
      </c>
      <c r="B90" s="130" t="s">
        <v>274</v>
      </c>
      <c r="C90" s="140">
        <v>77.2</v>
      </c>
      <c r="D90" s="140">
        <v>80.900000000000006</v>
      </c>
      <c r="E90" s="140">
        <v>83.4</v>
      </c>
      <c r="F90" s="140">
        <v>84.2</v>
      </c>
      <c r="G90" s="630">
        <v>67.900000000000006</v>
      </c>
      <c r="H90" s="140">
        <v>69.3</v>
      </c>
      <c r="J90" s="140">
        <v>54.9</v>
      </c>
      <c r="K90" s="140">
        <v>60.1</v>
      </c>
      <c r="L90" s="140">
        <v>60.7</v>
      </c>
      <c r="M90" s="140">
        <v>62.9</v>
      </c>
      <c r="N90" s="630">
        <v>58.5</v>
      </c>
      <c r="O90" s="140">
        <v>60</v>
      </c>
      <c r="Q90" s="225"/>
      <c r="R90" s="225"/>
    </row>
    <row r="91" spans="1:18" s="93" customFormat="1" ht="11.25" customHeight="1" x14ac:dyDescent="0.2">
      <c r="A91" s="32"/>
      <c r="B91" s="67"/>
      <c r="C91" s="91"/>
      <c r="D91" s="91"/>
      <c r="G91" s="630"/>
      <c r="H91" s="92"/>
      <c r="J91" s="91"/>
      <c r="K91" s="91"/>
      <c r="N91" s="625"/>
      <c r="O91" s="92"/>
      <c r="Q91" s="225"/>
      <c r="R91" s="225"/>
    </row>
    <row r="92" spans="1:18" ht="11.25" customHeight="1" x14ac:dyDescent="0.2">
      <c r="A92" s="67" t="s">
        <v>522</v>
      </c>
      <c r="B92" s="66" t="s">
        <v>275</v>
      </c>
      <c r="C92" s="92">
        <v>74.3</v>
      </c>
      <c r="D92" s="92">
        <v>78</v>
      </c>
      <c r="E92" s="92">
        <v>80.599999999999994</v>
      </c>
      <c r="F92" s="92">
        <v>79.599999999999994</v>
      </c>
      <c r="G92" s="624">
        <v>65.5</v>
      </c>
      <c r="H92" s="92">
        <v>66.099999999999994</v>
      </c>
      <c r="J92" s="92">
        <v>56</v>
      </c>
      <c r="K92" s="92">
        <v>59.1</v>
      </c>
      <c r="L92" s="92">
        <v>58.2</v>
      </c>
      <c r="M92" s="92">
        <v>59.8</v>
      </c>
      <c r="N92" s="624">
        <v>57.2</v>
      </c>
      <c r="O92" s="92">
        <v>57.3</v>
      </c>
      <c r="Q92" s="225"/>
      <c r="R92" s="225"/>
    </row>
    <row r="93" spans="1:18" ht="11.25" customHeight="1" x14ac:dyDescent="0.2">
      <c r="A93" s="75" t="s">
        <v>276</v>
      </c>
      <c r="B93" s="130" t="s">
        <v>277</v>
      </c>
      <c r="C93" s="140">
        <v>75.599999999999994</v>
      </c>
      <c r="D93" s="140">
        <v>78.3</v>
      </c>
      <c r="E93" s="140">
        <v>78.900000000000006</v>
      </c>
      <c r="F93" s="140">
        <v>80.2</v>
      </c>
      <c r="G93" s="630">
        <v>61.9</v>
      </c>
      <c r="H93" s="140">
        <v>64.8</v>
      </c>
      <c r="J93" s="140">
        <v>50.8</v>
      </c>
      <c r="K93" s="140">
        <v>56.2</v>
      </c>
      <c r="L93" s="140">
        <v>53.4</v>
      </c>
      <c r="M93" s="140">
        <v>59.7</v>
      </c>
      <c r="N93" s="630">
        <v>52</v>
      </c>
      <c r="O93" s="140">
        <v>51.1</v>
      </c>
      <c r="Q93" s="225"/>
      <c r="R93" s="225"/>
    </row>
    <row r="94" spans="1:18" ht="11.25" customHeight="1" x14ac:dyDescent="0.2">
      <c r="A94" s="73" t="s">
        <v>278</v>
      </c>
      <c r="B94" s="130" t="s">
        <v>279</v>
      </c>
      <c r="C94" s="140">
        <v>75.5</v>
      </c>
      <c r="D94" s="140">
        <v>77.099999999999994</v>
      </c>
      <c r="E94" s="140">
        <v>79.900000000000006</v>
      </c>
      <c r="F94" s="140">
        <v>79</v>
      </c>
      <c r="G94" s="630">
        <v>64.400000000000006</v>
      </c>
      <c r="H94" s="140">
        <v>65.599999999999994</v>
      </c>
      <c r="J94" s="140">
        <v>58.9</v>
      </c>
      <c r="K94" s="140">
        <v>59.3</v>
      </c>
      <c r="L94" s="140">
        <v>57.5</v>
      </c>
      <c r="M94" s="140">
        <v>61</v>
      </c>
      <c r="N94" s="630">
        <v>55.9</v>
      </c>
      <c r="O94" s="140">
        <v>58</v>
      </c>
      <c r="Q94" s="225"/>
      <c r="R94" s="225"/>
    </row>
    <row r="95" spans="1:18" ht="11.25" customHeight="1" x14ac:dyDescent="0.2">
      <c r="A95" s="73" t="s">
        <v>280</v>
      </c>
      <c r="B95" s="130" t="s">
        <v>281</v>
      </c>
      <c r="C95" s="140">
        <v>71.5</v>
      </c>
      <c r="D95" s="140">
        <v>76.8</v>
      </c>
      <c r="E95" s="140">
        <v>79.8</v>
      </c>
      <c r="F95" s="140">
        <v>81.900000000000006</v>
      </c>
      <c r="G95" s="630">
        <v>66.3</v>
      </c>
      <c r="H95" s="140">
        <v>65.8</v>
      </c>
      <c r="J95" s="140">
        <v>54.2</v>
      </c>
      <c r="K95" s="140">
        <v>59.4</v>
      </c>
      <c r="L95" s="140">
        <v>57.6</v>
      </c>
      <c r="M95" s="140">
        <v>57.7</v>
      </c>
      <c r="N95" s="630">
        <v>57.1</v>
      </c>
      <c r="O95" s="140">
        <v>57.2</v>
      </c>
      <c r="Q95" s="225"/>
      <c r="R95" s="225"/>
    </row>
    <row r="96" spans="1:18" ht="11.25" customHeight="1" x14ac:dyDescent="0.2">
      <c r="A96" s="73" t="s">
        <v>282</v>
      </c>
      <c r="B96" s="130" t="s">
        <v>283</v>
      </c>
      <c r="C96" s="140">
        <v>73.3</v>
      </c>
      <c r="D96" s="140">
        <v>78.7</v>
      </c>
      <c r="E96" s="140">
        <v>82</v>
      </c>
      <c r="F96" s="140">
        <v>80.099999999999994</v>
      </c>
      <c r="G96" s="630">
        <v>64.7</v>
      </c>
      <c r="H96" s="140">
        <v>66.400000000000006</v>
      </c>
      <c r="J96" s="140">
        <v>54.6</v>
      </c>
      <c r="K96" s="140">
        <v>58.2</v>
      </c>
      <c r="L96" s="140">
        <v>59</v>
      </c>
      <c r="M96" s="140">
        <v>60.5</v>
      </c>
      <c r="N96" s="630">
        <v>56.5</v>
      </c>
      <c r="O96" s="140">
        <v>57.6</v>
      </c>
      <c r="Q96" s="225"/>
      <c r="R96" s="225"/>
    </row>
    <row r="97" spans="1:18" ht="11.25" customHeight="1" x14ac:dyDescent="0.2">
      <c r="A97" s="74" t="s">
        <v>284</v>
      </c>
      <c r="B97" s="130" t="s">
        <v>285</v>
      </c>
      <c r="C97" s="140">
        <v>79.900000000000006</v>
      </c>
      <c r="D97" s="140">
        <v>83.5</v>
      </c>
      <c r="E97" s="140">
        <v>84.9</v>
      </c>
      <c r="F97" s="140">
        <v>83.9</v>
      </c>
      <c r="G97" s="630">
        <v>73.2</v>
      </c>
      <c r="H97" s="140">
        <v>73</v>
      </c>
      <c r="J97" s="140">
        <v>64.099999999999994</v>
      </c>
      <c r="K97" s="140">
        <v>66.900000000000006</v>
      </c>
      <c r="L97" s="140">
        <v>65.8</v>
      </c>
      <c r="M97" s="140">
        <v>66.3</v>
      </c>
      <c r="N97" s="630">
        <v>66.5</v>
      </c>
      <c r="O97" s="140">
        <v>64.400000000000006</v>
      </c>
      <c r="Q97" s="225"/>
      <c r="R97" s="225"/>
    </row>
    <row r="98" spans="1:18" ht="11.25" customHeight="1" x14ac:dyDescent="0.2">
      <c r="A98" s="75" t="s">
        <v>286</v>
      </c>
      <c r="B98" s="130" t="s">
        <v>287</v>
      </c>
      <c r="C98" s="140">
        <v>76.7</v>
      </c>
      <c r="D98" s="140">
        <v>81.400000000000006</v>
      </c>
      <c r="E98" s="140">
        <v>85.1</v>
      </c>
      <c r="F98" s="140">
        <v>85.3</v>
      </c>
      <c r="G98" s="630">
        <v>62.8</v>
      </c>
      <c r="H98" s="140">
        <v>59.7</v>
      </c>
      <c r="J98" s="140">
        <v>52.2</v>
      </c>
      <c r="K98" s="140">
        <v>56.7</v>
      </c>
      <c r="L98" s="140">
        <v>57.7</v>
      </c>
      <c r="M98" s="140">
        <v>58.7</v>
      </c>
      <c r="N98" s="630">
        <v>54.1</v>
      </c>
      <c r="O98" s="140">
        <v>52.3</v>
      </c>
      <c r="Q98" s="225"/>
      <c r="R98" s="225"/>
    </row>
    <row r="99" spans="1:18" ht="11.25" customHeight="1" x14ac:dyDescent="0.2">
      <c r="A99" s="74" t="s">
        <v>288</v>
      </c>
      <c r="B99" s="130" t="s">
        <v>289</v>
      </c>
      <c r="C99" s="140">
        <v>67.099999999999994</v>
      </c>
      <c r="D99" s="140">
        <v>71.2</v>
      </c>
      <c r="E99" s="140">
        <v>73.900000000000006</v>
      </c>
      <c r="F99" s="140">
        <v>71.400000000000006</v>
      </c>
      <c r="G99" s="630">
        <v>61.8</v>
      </c>
      <c r="H99" s="140">
        <v>63.4</v>
      </c>
      <c r="J99" s="140">
        <v>52.3</v>
      </c>
      <c r="K99" s="140">
        <v>55.4</v>
      </c>
      <c r="L99" s="140">
        <v>55.6</v>
      </c>
      <c r="M99" s="140">
        <v>54.4</v>
      </c>
      <c r="N99" s="630">
        <v>52.7</v>
      </c>
      <c r="O99" s="140">
        <v>53.8</v>
      </c>
      <c r="Q99" s="225"/>
      <c r="R99" s="225"/>
    </row>
    <row r="100" spans="1:18" ht="11.25" customHeight="1" x14ac:dyDescent="0.2">
      <c r="A100" s="73" t="s">
        <v>290</v>
      </c>
      <c r="B100" s="130" t="s">
        <v>291</v>
      </c>
      <c r="C100" s="140">
        <v>72.7</v>
      </c>
      <c r="D100" s="140">
        <v>80.2</v>
      </c>
      <c r="E100" s="140">
        <v>83.2</v>
      </c>
      <c r="F100" s="140">
        <v>86.2</v>
      </c>
      <c r="G100" s="630">
        <v>59.3</v>
      </c>
      <c r="H100" s="140">
        <v>55.5</v>
      </c>
      <c r="J100" s="140">
        <v>45.5</v>
      </c>
      <c r="K100" s="140">
        <v>49.4</v>
      </c>
      <c r="L100" s="140">
        <v>49.3</v>
      </c>
      <c r="M100" s="140">
        <v>56.2</v>
      </c>
      <c r="N100" s="630">
        <v>50</v>
      </c>
      <c r="O100" s="140">
        <v>47.7</v>
      </c>
      <c r="Q100" s="225"/>
      <c r="R100" s="225"/>
    </row>
    <row r="101" spans="1:18" ht="11.25" customHeight="1" x14ac:dyDescent="0.2">
      <c r="A101" s="73" t="s">
        <v>292</v>
      </c>
      <c r="B101" s="130" t="s">
        <v>293</v>
      </c>
      <c r="C101" s="140">
        <v>78.400000000000006</v>
      </c>
      <c r="D101" s="140">
        <v>81.3</v>
      </c>
      <c r="E101" s="140">
        <v>82.2</v>
      </c>
      <c r="F101" s="140">
        <v>82.2</v>
      </c>
      <c r="G101" s="630">
        <v>68</v>
      </c>
      <c r="H101" s="140">
        <v>69.900000000000006</v>
      </c>
      <c r="J101" s="140">
        <v>61.8</v>
      </c>
      <c r="K101" s="140">
        <v>65</v>
      </c>
      <c r="L101" s="140">
        <v>61.8</v>
      </c>
      <c r="M101" s="140">
        <v>61.9</v>
      </c>
      <c r="N101" s="630">
        <v>62.2</v>
      </c>
      <c r="O101" s="140">
        <v>63.9</v>
      </c>
      <c r="Q101" s="225"/>
      <c r="R101" s="225"/>
    </row>
    <row r="102" spans="1:18" s="32" customFormat="1" ht="11.25" customHeight="1" x14ac:dyDescent="0.2">
      <c r="A102" s="74" t="s">
        <v>294</v>
      </c>
      <c r="B102" s="130" t="s">
        <v>295</v>
      </c>
      <c r="C102" s="140">
        <v>71.099999999999994</v>
      </c>
      <c r="D102" s="140">
        <v>72.400000000000006</v>
      </c>
      <c r="E102" s="140">
        <v>74.8</v>
      </c>
      <c r="F102" s="140">
        <v>73.599999999999994</v>
      </c>
      <c r="G102" s="630">
        <v>61.7</v>
      </c>
      <c r="H102" s="140">
        <v>62.6</v>
      </c>
      <c r="J102" s="140">
        <v>51.8</v>
      </c>
      <c r="K102" s="140">
        <v>54.7</v>
      </c>
      <c r="L102" s="140">
        <v>50.5</v>
      </c>
      <c r="M102" s="140">
        <v>54.6</v>
      </c>
      <c r="N102" s="630">
        <v>51.7</v>
      </c>
      <c r="O102" s="140">
        <v>53.4</v>
      </c>
      <c r="Q102" s="225"/>
      <c r="R102" s="225"/>
    </row>
    <row r="103" spans="1:18" s="93" customFormat="1" ht="11.25" customHeight="1" x14ac:dyDescent="0.2">
      <c r="A103" s="73" t="s">
        <v>296</v>
      </c>
      <c r="B103" s="130" t="s">
        <v>297</v>
      </c>
      <c r="C103" s="140">
        <v>84.2</v>
      </c>
      <c r="D103" s="140">
        <v>85</v>
      </c>
      <c r="E103" s="140">
        <v>88.6</v>
      </c>
      <c r="F103" s="140">
        <v>87.8</v>
      </c>
      <c r="G103" s="630">
        <v>66</v>
      </c>
      <c r="H103" s="140">
        <v>63.8</v>
      </c>
      <c r="J103" s="140">
        <v>56.8</v>
      </c>
      <c r="K103" s="140">
        <v>60.1</v>
      </c>
      <c r="L103" s="140">
        <v>59.2</v>
      </c>
      <c r="M103" s="140">
        <v>59.5</v>
      </c>
      <c r="N103" s="630">
        <v>58</v>
      </c>
      <c r="O103" s="140">
        <v>51.7</v>
      </c>
      <c r="Q103" s="225"/>
      <c r="R103" s="225"/>
    </row>
    <row r="104" spans="1:18" s="93" customFormat="1" ht="11.25" customHeight="1" x14ac:dyDescent="0.2">
      <c r="A104" s="32"/>
      <c r="B104" s="76"/>
      <c r="C104" s="91"/>
      <c r="D104" s="91"/>
      <c r="E104" s="138"/>
      <c r="F104" s="138"/>
      <c r="G104" s="630"/>
      <c r="H104" s="92"/>
      <c r="J104" s="91"/>
      <c r="K104" s="91"/>
      <c r="N104" s="625"/>
      <c r="O104" s="92"/>
      <c r="Q104" s="225"/>
      <c r="R104" s="225"/>
    </row>
    <row r="105" spans="1:18" s="93" customFormat="1" ht="11.25" customHeight="1" x14ac:dyDescent="0.2">
      <c r="A105" s="67" t="s">
        <v>467</v>
      </c>
      <c r="B105" s="66" t="s">
        <v>298</v>
      </c>
      <c r="C105" s="92">
        <v>77.8</v>
      </c>
      <c r="D105" s="92">
        <v>82</v>
      </c>
      <c r="E105" s="92">
        <v>84.1</v>
      </c>
      <c r="F105" s="92">
        <v>84.4</v>
      </c>
      <c r="G105" s="624">
        <v>70.599999999999994</v>
      </c>
      <c r="H105" s="92">
        <v>70.400000000000006</v>
      </c>
      <c r="J105" s="92">
        <v>58</v>
      </c>
      <c r="K105" s="92">
        <v>61.9</v>
      </c>
      <c r="L105" s="92">
        <v>62.4</v>
      </c>
      <c r="M105" s="92">
        <v>65.099999999999994</v>
      </c>
      <c r="N105" s="624">
        <v>61.5</v>
      </c>
      <c r="O105" s="92">
        <v>59.5</v>
      </c>
      <c r="Q105" s="225"/>
      <c r="R105" s="225"/>
    </row>
    <row r="106" spans="1:18" ht="11.25" customHeight="1" x14ac:dyDescent="0.2">
      <c r="A106" s="66" t="s">
        <v>299</v>
      </c>
      <c r="B106" s="66" t="s">
        <v>300</v>
      </c>
      <c r="C106" s="92">
        <v>74.400000000000006</v>
      </c>
      <c r="D106" s="92">
        <v>78.900000000000006</v>
      </c>
      <c r="E106" s="92">
        <v>81.599999999999994</v>
      </c>
      <c r="F106" s="92">
        <v>82.8</v>
      </c>
      <c r="G106" s="630">
        <v>68.900000000000006</v>
      </c>
      <c r="H106" s="92">
        <v>69</v>
      </c>
      <c r="J106" s="92">
        <v>54.2</v>
      </c>
      <c r="K106" s="92">
        <v>59.6</v>
      </c>
      <c r="L106" s="92">
        <v>60.8</v>
      </c>
      <c r="M106" s="92">
        <v>63.1</v>
      </c>
      <c r="N106" s="624">
        <v>59.5</v>
      </c>
      <c r="O106" s="92">
        <v>57.7</v>
      </c>
      <c r="Q106" s="225"/>
      <c r="R106" s="225"/>
    </row>
    <row r="107" spans="1:18" ht="11.25" customHeight="1" x14ac:dyDescent="0.2">
      <c r="A107" s="75" t="s">
        <v>301</v>
      </c>
      <c r="B107" s="130" t="s">
        <v>302</v>
      </c>
      <c r="C107" s="140">
        <v>68.7</v>
      </c>
      <c r="D107" s="140">
        <v>73.7</v>
      </c>
      <c r="E107" s="140">
        <v>77.3</v>
      </c>
      <c r="F107" s="140">
        <v>77.5</v>
      </c>
      <c r="G107" s="630">
        <v>68.2</v>
      </c>
      <c r="H107" s="140">
        <v>66.599999999999994</v>
      </c>
      <c r="J107" s="140">
        <v>53.1</v>
      </c>
      <c r="K107" s="140">
        <v>60.2</v>
      </c>
      <c r="L107" s="140">
        <v>59</v>
      </c>
      <c r="M107" s="140">
        <v>60.4</v>
      </c>
      <c r="N107" s="630">
        <v>60.5</v>
      </c>
      <c r="O107" s="140">
        <v>55</v>
      </c>
      <c r="Q107" s="225"/>
      <c r="R107" s="225"/>
    </row>
    <row r="108" spans="1:18" ht="11.25" customHeight="1" x14ac:dyDescent="0.2">
      <c r="A108" s="75" t="s">
        <v>303</v>
      </c>
      <c r="B108" s="158" t="s">
        <v>304</v>
      </c>
      <c r="C108" s="224" t="s">
        <v>305</v>
      </c>
      <c r="D108" s="224" t="s">
        <v>305</v>
      </c>
      <c r="E108" s="224" t="s">
        <v>305</v>
      </c>
      <c r="F108" s="224" t="s">
        <v>305</v>
      </c>
      <c r="G108" s="630" t="e">
        <v>#VALUE!</v>
      </c>
      <c r="H108" s="140" t="s">
        <v>305</v>
      </c>
      <c r="J108" s="224" t="s">
        <v>305</v>
      </c>
      <c r="K108" s="224" t="s">
        <v>305</v>
      </c>
      <c r="L108" s="140" t="s">
        <v>305</v>
      </c>
      <c r="M108" s="140" t="s">
        <v>305</v>
      </c>
      <c r="N108" s="630" t="e">
        <v>#VALUE!</v>
      </c>
      <c r="O108" s="140" t="s">
        <v>305</v>
      </c>
      <c r="Q108" s="225"/>
      <c r="R108" s="225"/>
    </row>
    <row r="109" spans="1:18" ht="11.25" customHeight="1" x14ac:dyDescent="0.2">
      <c r="A109" s="74" t="s">
        <v>306</v>
      </c>
      <c r="B109" s="130" t="s">
        <v>307</v>
      </c>
      <c r="C109" s="140">
        <v>71.099999999999994</v>
      </c>
      <c r="D109" s="140">
        <v>74.900000000000006</v>
      </c>
      <c r="E109" s="140">
        <v>79.2</v>
      </c>
      <c r="F109" s="140">
        <v>79.599999999999994</v>
      </c>
      <c r="G109" s="630">
        <v>71.099999999999994</v>
      </c>
      <c r="H109" s="140">
        <v>69.400000000000006</v>
      </c>
      <c r="J109" s="140">
        <v>55.3</v>
      </c>
      <c r="K109" s="140">
        <v>57</v>
      </c>
      <c r="L109" s="140">
        <v>60.2</v>
      </c>
      <c r="M109" s="140">
        <v>61.2</v>
      </c>
      <c r="N109" s="630">
        <v>58.8</v>
      </c>
      <c r="O109" s="140">
        <v>59.3</v>
      </c>
      <c r="Q109" s="225"/>
      <c r="R109" s="225"/>
    </row>
    <row r="110" spans="1:18" ht="11.25" customHeight="1" x14ac:dyDescent="0.2">
      <c r="A110" s="75" t="s">
        <v>308</v>
      </c>
      <c r="B110" s="130" t="s">
        <v>309</v>
      </c>
      <c r="C110" s="140">
        <v>89.1</v>
      </c>
      <c r="D110" s="140">
        <v>91.5</v>
      </c>
      <c r="E110" s="140">
        <v>83.8</v>
      </c>
      <c r="F110" s="140">
        <v>83.5</v>
      </c>
      <c r="G110" s="630">
        <v>73.599999999999994</v>
      </c>
      <c r="H110" s="140">
        <v>72.3</v>
      </c>
      <c r="J110" s="140">
        <v>68.2</v>
      </c>
      <c r="K110" s="140">
        <v>71.3</v>
      </c>
      <c r="L110" s="140">
        <v>65.599999999999994</v>
      </c>
      <c r="M110" s="140">
        <v>66.5</v>
      </c>
      <c r="N110" s="630">
        <v>65.599999999999994</v>
      </c>
      <c r="O110" s="140">
        <v>49</v>
      </c>
      <c r="Q110" s="225"/>
      <c r="R110" s="225"/>
    </row>
    <row r="111" spans="1:18" ht="11.25" customHeight="1" x14ac:dyDescent="0.2">
      <c r="A111" s="74" t="s">
        <v>310</v>
      </c>
      <c r="B111" s="130" t="s">
        <v>311</v>
      </c>
      <c r="C111" s="140">
        <v>73</v>
      </c>
      <c r="D111" s="140">
        <v>77.599999999999994</v>
      </c>
      <c r="E111" s="140">
        <v>78.8</v>
      </c>
      <c r="F111" s="140">
        <v>83.5</v>
      </c>
      <c r="G111" s="630">
        <v>69.8</v>
      </c>
      <c r="H111" s="140">
        <v>65</v>
      </c>
      <c r="J111" s="140">
        <v>48</v>
      </c>
      <c r="K111" s="140">
        <v>57.3</v>
      </c>
      <c r="L111" s="140">
        <v>58.6</v>
      </c>
      <c r="M111" s="140">
        <v>63.5</v>
      </c>
      <c r="N111" s="630">
        <v>59.1</v>
      </c>
      <c r="O111" s="140">
        <v>53.6</v>
      </c>
      <c r="Q111" s="225"/>
      <c r="R111" s="225"/>
    </row>
    <row r="112" spans="1:18" ht="12.75" customHeight="1" x14ac:dyDescent="0.2">
      <c r="A112" s="74" t="s">
        <v>312</v>
      </c>
      <c r="B112" s="130" t="s">
        <v>313</v>
      </c>
      <c r="C112" s="140">
        <v>72</v>
      </c>
      <c r="D112" s="140">
        <v>75.099999999999994</v>
      </c>
      <c r="E112" s="140">
        <v>78.900000000000006</v>
      </c>
      <c r="F112" s="140">
        <v>82.9</v>
      </c>
      <c r="G112" s="630">
        <v>69.5</v>
      </c>
      <c r="H112" s="140">
        <v>68.599999999999994</v>
      </c>
      <c r="J112" s="140">
        <v>50</v>
      </c>
      <c r="K112" s="140">
        <v>49.4</v>
      </c>
      <c r="L112" s="140">
        <v>53.7</v>
      </c>
      <c r="M112" s="140">
        <v>63.5</v>
      </c>
      <c r="N112" s="630">
        <v>59.9</v>
      </c>
      <c r="O112" s="140">
        <v>56.9</v>
      </c>
      <c r="Q112" s="225"/>
      <c r="R112" s="225"/>
    </row>
    <row r="113" spans="1:18" ht="11.25" customHeight="1" x14ac:dyDescent="0.2">
      <c r="A113" s="74" t="s">
        <v>314</v>
      </c>
      <c r="B113" s="130" t="s">
        <v>315</v>
      </c>
      <c r="C113" s="140">
        <v>92.4</v>
      </c>
      <c r="D113" s="140">
        <v>91</v>
      </c>
      <c r="E113" s="140">
        <v>89.6</v>
      </c>
      <c r="F113" s="140">
        <v>92.1</v>
      </c>
      <c r="G113" s="630">
        <v>79.400000000000006</v>
      </c>
      <c r="H113" s="140">
        <v>76.599999999999994</v>
      </c>
      <c r="J113" s="140">
        <v>71.3</v>
      </c>
      <c r="K113" s="140">
        <v>73.099999999999994</v>
      </c>
      <c r="L113" s="140">
        <v>79.599999999999994</v>
      </c>
      <c r="M113" s="140">
        <v>80.2</v>
      </c>
      <c r="N113" s="630">
        <v>73.8</v>
      </c>
      <c r="O113" s="140">
        <v>66.400000000000006</v>
      </c>
      <c r="Q113" s="225"/>
      <c r="R113" s="225"/>
    </row>
    <row r="114" spans="1:18" ht="11.25" customHeight="1" x14ac:dyDescent="0.2">
      <c r="A114" s="74" t="s">
        <v>316</v>
      </c>
      <c r="B114" s="130" t="s">
        <v>317</v>
      </c>
      <c r="C114" s="140">
        <v>74.2</v>
      </c>
      <c r="D114" s="140">
        <v>80.099999999999994</v>
      </c>
      <c r="E114" s="140">
        <v>85</v>
      </c>
      <c r="F114" s="140">
        <v>86.4</v>
      </c>
      <c r="G114" s="630">
        <v>68.2</v>
      </c>
      <c r="H114" s="140">
        <v>67</v>
      </c>
      <c r="J114" s="140">
        <v>53</v>
      </c>
      <c r="K114" s="140">
        <v>61.1</v>
      </c>
      <c r="L114" s="140">
        <v>62.8</v>
      </c>
      <c r="M114" s="140">
        <v>65.900000000000006</v>
      </c>
      <c r="N114" s="630">
        <v>57</v>
      </c>
      <c r="O114" s="140">
        <v>55.4</v>
      </c>
      <c r="Q114" s="225"/>
      <c r="R114" s="225"/>
    </row>
    <row r="115" spans="1:18" ht="11.25" customHeight="1" x14ac:dyDescent="0.2">
      <c r="A115" s="74" t="s">
        <v>318</v>
      </c>
      <c r="B115" s="130" t="s">
        <v>319</v>
      </c>
      <c r="C115" s="140">
        <v>64</v>
      </c>
      <c r="D115" s="140">
        <v>69</v>
      </c>
      <c r="E115" s="140">
        <v>75.400000000000006</v>
      </c>
      <c r="F115" s="140">
        <v>79</v>
      </c>
      <c r="G115" s="630">
        <v>59.6</v>
      </c>
      <c r="H115" s="140">
        <v>61.5</v>
      </c>
      <c r="J115" s="140">
        <v>48</v>
      </c>
      <c r="K115" s="140">
        <v>56.1</v>
      </c>
      <c r="L115" s="140">
        <v>56</v>
      </c>
      <c r="M115" s="140">
        <v>58</v>
      </c>
      <c r="N115" s="630">
        <v>51.8</v>
      </c>
      <c r="O115" s="140">
        <v>50.7</v>
      </c>
      <c r="Q115" s="225"/>
      <c r="R115" s="225"/>
    </row>
    <row r="116" spans="1:18" ht="11.25" customHeight="1" x14ac:dyDescent="0.2">
      <c r="A116" s="74" t="s">
        <v>320</v>
      </c>
      <c r="B116" s="130" t="s">
        <v>321</v>
      </c>
      <c r="C116" s="140">
        <v>69.2</v>
      </c>
      <c r="D116" s="140">
        <v>75.7</v>
      </c>
      <c r="E116" s="140">
        <v>79.400000000000006</v>
      </c>
      <c r="F116" s="140">
        <v>79.099999999999994</v>
      </c>
      <c r="G116" s="630">
        <v>66</v>
      </c>
      <c r="H116" s="140">
        <v>69.099999999999994</v>
      </c>
      <c r="J116" s="140">
        <v>52.1</v>
      </c>
      <c r="K116" s="140">
        <v>58.5</v>
      </c>
      <c r="L116" s="140">
        <v>61.9</v>
      </c>
      <c r="M116" s="140">
        <v>58.4</v>
      </c>
      <c r="N116" s="630">
        <v>55.4</v>
      </c>
      <c r="O116" s="140">
        <v>57.2</v>
      </c>
      <c r="Q116" s="225"/>
      <c r="R116" s="225"/>
    </row>
    <row r="117" spans="1:18" ht="11.25" customHeight="1" x14ac:dyDescent="0.2">
      <c r="A117" s="74" t="s">
        <v>322</v>
      </c>
      <c r="B117" s="130" t="s">
        <v>323</v>
      </c>
      <c r="C117" s="140">
        <v>78.900000000000006</v>
      </c>
      <c r="D117" s="140">
        <v>82.1</v>
      </c>
      <c r="E117" s="140">
        <v>84.8</v>
      </c>
      <c r="F117" s="140">
        <v>85.1</v>
      </c>
      <c r="G117" s="630">
        <v>71.3</v>
      </c>
      <c r="H117" s="140">
        <v>72.5</v>
      </c>
      <c r="J117" s="140">
        <v>56.1</v>
      </c>
      <c r="K117" s="140">
        <v>58</v>
      </c>
      <c r="L117" s="140">
        <v>58.8</v>
      </c>
      <c r="M117" s="140">
        <v>65.2</v>
      </c>
      <c r="N117" s="630">
        <v>62.5</v>
      </c>
      <c r="O117" s="140">
        <v>62.9</v>
      </c>
      <c r="Q117" s="225"/>
      <c r="R117" s="225"/>
    </row>
    <row r="118" spans="1:18" ht="11.25" customHeight="1" x14ac:dyDescent="0.2">
      <c r="A118" s="74" t="s">
        <v>324</v>
      </c>
      <c r="B118" s="130" t="s">
        <v>325</v>
      </c>
      <c r="C118" s="140">
        <v>75</v>
      </c>
      <c r="D118" s="140">
        <v>80.900000000000006</v>
      </c>
      <c r="E118" s="140">
        <v>84.4</v>
      </c>
      <c r="F118" s="140">
        <v>85.8</v>
      </c>
      <c r="G118" s="630">
        <v>69.2</v>
      </c>
      <c r="H118" s="140">
        <v>72.7</v>
      </c>
      <c r="J118" s="140">
        <v>51.8</v>
      </c>
      <c r="K118" s="140">
        <v>61.5</v>
      </c>
      <c r="L118" s="140">
        <v>61.9</v>
      </c>
      <c r="M118" s="140">
        <v>64.7</v>
      </c>
      <c r="N118" s="630">
        <v>59.7</v>
      </c>
      <c r="O118" s="140">
        <v>63.4</v>
      </c>
      <c r="Q118" s="225"/>
      <c r="R118" s="225"/>
    </row>
    <row r="119" spans="1:18" ht="11.25" customHeight="1" x14ac:dyDescent="0.2">
      <c r="A119" s="74" t="s">
        <v>326</v>
      </c>
      <c r="B119" s="130" t="s">
        <v>327</v>
      </c>
      <c r="C119" s="140">
        <v>79.7</v>
      </c>
      <c r="D119" s="140">
        <v>84.6</v>
      </c>
      <c r="E119" s="140">
        <v>85.4</v>
      </c>
      <c r="F119" s="140">
        <v>83</v>
      </c>
      <c r="G119" s="630">
        <v>66.8</v>
      </c>
      <c r="H119" s="140">
        <v>65.5</v>
      </c>
      <c r="J119" s="140">
        <v>58.1</v>
      </c>
      <c r="K119" s="140">
        <v>61.7</v>
      </c>
      <c r="L119" s="140">
        <v>58.3</v>
      </c>
      <c r="M119" s="140">
        <v>61.3</v>
      </c>
      <c r="N119" s="630">
        <v>59.1</v>
      </c>
      <c r="O119" s="140">
        <v>55.2</v>
      </c>
      <c r="Q119" s="225"/>
      <c r="R119" s="225"/>
    </row>
    <row r="120" spans="1:18" s="32" customFormat="1" ht="11.25" customHeight="1" x14ac:dyDescent="0.2">
      <c r="A120" s="74" t="s">
        <v>328</v>
      </c>
      <c r="B120" s="130" t="s">
        <v>329</v>
      </c>
      <c r="C120" s="140">
        <v>83.9</v>
      </c>
      <c r="D120" s="140">
        <v>85.9</v>
      </c>
      <c r="E120" s="140">
        <v>87.5</v>
      </c>
      <c r="F120" s="140">
        <v>86.8</v>
      </c>
      <c r="G120" s="630">
        <v>76.8</v>
      </c>
      <c r="H120" s="140">
        <v>76.8</v>
      </c>
      <c r="J120" s="140">
        <v>62.5</v>
      </c>
      <c r="K120" s="140">
        <v>63.1</v>
      </c>
      <c r="L120" s="140">
        <v>70</v>
      </c>
      <c r="M120" s="140">
        <v>69.599999999999994</v>
      </c>
      <c r="N120" s="630">
        <v>68.099999999999994</v>
      </c>
      <c r="O120" s="140">
        <v>66.7</v>
      </c>
      <c r="Q120" s="225"/>
      <c r="R120" s="225"/>
    </row>
    <row r="121" spans="1:18" s="93" customFormat="1" ht="11.25" customHeight="1" x14ac:dyDescent="0.2">
      <c r="A121" s="32"/>
      <c r="B121" s="130"/>
      <c r="C121" s="91"/>
      <c r="D121" s="91"/>
      <c r="G121" s="630"/>
      <c r="H121" s="92"/>
      <c r="J121" s="91"/>
      <c r="K121" s="91"/>
      <c r="N121" s="625"/>
      <c r="O121" s="92"/>
      <c r="Q121" s="225"/>
      <c r="R121" s="225"/>
    </row>
    <row r="122" spans="1:18" ht="11.25" customHeight="1" x14ac:dyDescent="0.2">
      <c r="A122" s="67" t="s">
        <v>330</v>
      </c>
      <c r="B122" s="66" t="s">
        <v>331</v>
      </c>
      <c r="C122" s="92">
        <v>79.3</v>
      </c>
      <c r="D122" s="92">
        <v>83.4</v>
      </c>
      <c r="E122" s="92">
        <v>85.3</v>
      </c>
      <c r="F122" s="92">
        <v>85.2</v>
      </c>
      <c r="G122" s="624">
        <v>71.3</v>
      </c>
      <c r="H122" s="92">
        <v>71.099999999999994</v>
      </c>
      <c r="J122" s="92">
        <v>59.8</v>
      </c>
      <c r="K122" s="92">
        <v>62.9</v>
      </c>
      <c r="L122" s="92">
        <v>63.1</v>
      </c>
      <c r="M122" s="92">
        <v>66</v>
      </c>
      <c r="N122" s="624">
        <v>62.4</v>
      </c>
      <c r="O122" s="92">
        <v>60.3</v>
      </c>
      <c r="Q122" s="225"/>
      <c r="R122" s="225"/>
    </row>
    <row r="123" spans="1:18" ht="11.25" customHeight="1" x14ac:dyDescent="0.2">
      <c r="A123" s="74" t="s">
        <v>332</v>
      </c>
      <c r="B123" s="130" t="s">
        <v>333</v>
      </c>
      <c r="C123" s="140">
        <v>76.5</v>
      </c>
      <c r="D123" s="140">
        <v>81.2</v>
      </c>
      <c r="E123" s="140">
        <v>83.3</v>
      </c>
      <c r="F123" s="140">
        <v>82.5</v>
      </c>
      <c r="G123" s="630">
        <v>65.5</v>
      </c>
      <c r="H123" s="140">
        <v>65.8</v>
      </c>
      <c r="J123" s="140">
        <v>51.6</v>
      </c>
      <c r="K123" s="140">
        <v>57.2</v>
      </c>
      <c r="L123" s="140">
        <v>58.6</v>
      </c>
      <c r="M123" s="140">
        <v>60.2</v>
      </c>
      <c r="N123" s="630">
        <v>58.2</v>
      </c>
      <c r="O123" s="140">
        <v>53</v>
      </c>
      <c r="Q123" s="225"/>
      <c r="R123" s="225"/>
    </row>
    <row r="124" spans="1:18" ht="11.25" customHeight="1" x14ac:dyDescent="0.2">
      <c r="A124" s="74" t="s">
        <v>334</v>
      </c>
      <c r="B124" s="130" t="s">
        <v>335</v>
      </c>
      <c r="C124" s="140">
        <v>83.2</v>
      </c>
      <c r="D124" s="140">
        <v>87</v>
      </c>
      <c r="E124" s="140">
        <v>85.8</v>
      </c>
      <c r="F124" s="140">
        <v>87</v>
      </c>
      <c r="G124" s="630">
        <v>75.400000000000006</v>
      </c>
      <c r="H124" s="140">
        <v>77.099999999999994</v>
      </c>
      <c r="J124" s="140">
        <v>67.3</v>
      </c>
      <c r="K124" s="140">
        <v>68.8</v>
      </c>
      <c r="L124" s="140">
        <v>69.2</v>
      </c>
      <c r="M124" s="140">
        <v>71.5</v>
      </c>
      <c r="N124" s="630">
        <v>67.5</v>
      </c>
      <c r="O124" s="140">
        <v>69</v>
      </c>
      <c r="Q124" s="225"/>
      <c r="R124" s="225"/>
    </row>
    <row r="125" spans="1:18" ht="11.25" customHeight="1" x14ac:dyDescent="0.2">
      <c r="A125" s="74" t="s">
        <v>336</v>
      </c>
      <c r="B125" s="130" t="s">
        <v>337</v>
      </c>
      <c r="C125" s="140">
        <v>81.099999999999994</v>
      </c>
      <c r="D125" s="140">
        <v>87.3</v>
      </c>
      <c r="E125" s="140">
        <v>89.4</v>
      </c>
      <c r="F125" s="140">
        <v>88.6</v>
      </c>
      <c r="G125" s="630">
        <v>69.400000000000006</v>
      </c>
      <c r="H125" s="140">
        <v>70.3</v>
      </c>
      <c r="J125" s="140">
        <v>59.8</v>
      </c>
      <c r="K125" s="140">
        <v>63.3</v>
      </c>
      <c r="L125" s="140">
        <v>65</v>
      </c>
      <c r="M125" s="140">
        <v>66</v>
      </c>
      <c r="N125" s="630">
        <v>60.3</v>
      </c>
      <c r="O125" s="140">
        <v>54.1</v>
      </c>
      <c r="Q125" s="225"/>
      <c r="R125" s="225"/>
    </row>
    <row r="126" spans="1:18" ht="11.25" customHeight="1" x14ac:dyDescent="0.2">
      <c r="A126" s="74" t="s">
        <v>338</v>
      </c>
      <c r="B126" s="130" t="s">
        <v>339</v>
      </c>
      <c r="C126" s="140">
        <v>75.400000000000006</v>
      </c>
      <c r="D126" s="140">
        <v>79.900000000000006</v>
      </c>
      <c r="E126" s="140">
        <v>77.7</v>
      </c>
      <c r="F126" s="140">
        <v>81.099999999999994</v>
      </c>
      <c r="G126" s="630">
        <v>69.3</v>
      </c>
      <c r="H126" s="140">
        <v>69.8</v>
      </c>
      <c r="J126" s="140">
        <v>60.1</v>
      </c>
      <c r="K126" s="140">
        <v>62.1</v>
      </c>
      <c r="L126" s="140">
        <v>58.7</v>
      </c>
      <c r="M126" s="140">
        <v>62.9</v>
      </c>
      <c r="N126" s="630">
        <v>60</v>
      </c>
      <c r="O126" s="140">
        <v>58.5</v>
      </c>
      <c r="Q126" s="225"/>
      <c r="R126" s="225"/>
    </row>
    <row r="127" spans="1:18" ht="11.25" customHeight="1" x14ac:dyDescent="0.2">
      <c r="A127" s="74" t="s">
        <v>340</v>
      </c>
      <c r="B127" s="130" t="s">
        <v>341</v>
      </c>
      <c r="C127" s="140">
        <v>85.2</v>
      </c>
      <c r="D127" s="140">
        <v>88.1</v>
      </c>
      <c r="E127" s="140">
        <v>93.2</v>
      </c>
      <c r="F127" s="140">
        <v>92.9</v>
      </c>
      <c r="G127" s="630">
        <v>74.5</v>
      </c>
      <c r="H127" s="140">
        <v>75.099999999999994</v>
      </c>
      <c r="J127" s="140">
        <v>65.099999999999994</v>
      </c>
      <c r="K127" s="140">
        <v>67.2</v>
      </c>
      <c r="L127" s="140">
        <v>68.900000000000006</v>
      </c>
      <c r="M127" s="140">
        <v>73.900000000000006</v>
      </c>
      <c r="N127" s="630">
        <v>65.599999999999994</v>
      </c>
      <c r="O127" s="140">
        <v>67.8</v>
      </c>
      <c r="Q127" s="225"/>
      <c r="R127" s="225"/>
    </row>
    <row r="128" spans="1:18" ht="11.25" customHeight="1" x14ac:dyDescent="0.2">
      <c r="A128" s="74" t="s">
        <v>342</v>
      </c>
      <c r="B128" s="130" t="s">
        <v>343</v>
      </c>
      <c r="C128" s="140">
        <v>82.9</v>
      </c>
      <c r="D128" s="140">
        <v>87.4</v>
      </c>
      <c r="E128" s="140">
        <v>88</v>
      </c>
      <c r="F128" s="140">
        <v>85.3</v>
      </c>
      <c r="G128" s="630">
        <v>68.099999999999994</v>
      </c>
      <c r="H128" s="140">
        <v>68.900000000000006</v>
      </c>
      <c r="J128" s="140">
        <v>54.4</v>
      </c>
      <c r="K128" s="140">
        <v>61</v>
      </c>
      <c r="L128" s="140">
        <v>62.2</v>
      </c>
      <c r="M128" s="140">
        <v>64.400000000000006</v>
      </c>
      <c r="N128" s="630">
        <v>56.8</v>
      </c>
      <c r="O128" s="140">
        <v>58.8</v>
      </c>
      <c r="Q128" s="225"/>
      <c r="R128" s="225"/>
    </row>
    <row r="129" spans="1:18" ht="11.25" customHeight="1" x14ac:dyDescent="0.2">
      <c r="A129" s="74" t="s">
        <v>344</v>
      </c>
      <c r="B129" s="130" t="s">
        <v>345</v>
      </c>
      <c r="C129" s="140">
        <v>76.900000000000006</v>
      </c>
      <c r="D129" s="140">
        <v>76.2</v>
      </c>
      <c r="E129" s="140">
        <v>78.8</v>
      </c>
      <c r="F129" s="140">
        <v>80</v>
      </c>
      <c r="G129" s="630">
        <v>67.900000000000006</v>
      </c>
      <c r="H129" s="140">
        <v>69.2</v>
      </c>
      <c r="J129" s="140">
        <v>58.7</v>
      </c>
      <c r="K129" s="140">
        <v>57.3</v>
      </c>
      <c r="L129" s="140">
        <v>57.7</v>
      </c>
      <c r="M129" s="140">
        <v>60.9</v>
      </c>
      <c r="N129" s="630">
        <v>59.8</v>
      </c>
      <c r="O129" s="140">
        <v>61</v>
      </c>
      <c r="Q129" s="225"/>
      <c r="R129" s="225"/>
    </row>
    <row r="130" spans="1:18" ht="11.25" customHeight="1" x14ac:dyDescent="0.2">
      <c r="A130" s="74" t="s">
        <v>346</v>
      </c>
      <c r="B130" s="130" t="s">
        <v>347</v>
      </c>
      <c r="C130" s="140">
        <v>74.099999999999994</v>
      </c>
      <c r="D130" s="140">
        <v>81.2</v>
      </c>
      <c r="E130" s="140">
        <v>81.099999999999994</v>
      </c>
      <c r="F130" s="140">
        <v>81</v>
      </c>
      <c r="G130" s="630">
        <v>68.599999999999994</v>
      </c>
      <c r="H130" s="140">
        <v>64.5</v>
      </c>
      <c r="J130" s="140">
        <v>55.3</v>
      </c>
      <c r="K130" s="140">
        <v>59.5</v>
      </c>
      <c r="L130" s="140">
        <v>55.5</v>
      </c>
      <c r="M130" s="140">
        <v>63.2</v>
      </c>
      <c r="N130" s="630">
        <v>59.7</v>
      </c>
      <c r="O130" s="140">
        <v>53.6</v>
      </c>
      <c r="Q130" s="225"/>
      <c r="R130" s="225"/>
    </row>
    <row r="131" spans="1:18" ht="11.25" customHeight="1" x14ac:dyDescent="0.2">
      <c r="A131" s="74" t="s">
        <v>348</v>
      </c>
      <c r="B131" s="130" t="s">
        <v>349</v>
      </c>
      <c r="C131" s="140">
        <v>72</v>
      </c>
      <c r="D131" s="140">
        <v>75.599999999999994</v>
      </c>
      <c r="E131" s="140">
        <v>88.6</v>
      </c>
      <c r="F131" s="140">
        <v>89.6</v>
      </c>
      <c r="G131" s="630">
        <v>70.5</v>
      </c>
      <c r="H131" s="140">
        <v>68.3</v>
      </c>
      <c r="J131" s="140">
        <v>50.1</v>
      </c>
      <c r="K131" s="140">
        <v>54.5</v>
      </c>
      <c r="L131" s="140">
        <v>63.1</v>
      </c>
      <c r="M131" s="140">
        <v>65.400000000000006</v>
      </c>
      <c r="N131" s="630">
        <v>59.6</v>
      </c>
      <c r="O131" s="140">
        <v>56.6</v>
      </c>
      <c r="Q131" s="225"/>
      <c r="R131" s="225"/>
    </row>
    <row r="132" spans="1:18" ht="11.25" customHeight="1" x14ac:dyDescent="0.2">
      <c r="A132" s="75" t="s">
        <v>350</v>
      </c>
      <c r="B132" s="130" t="s">
        <v>351</v>
      </c>
      <c r="C132" s="140">
        <v>78.099999999999994</v>
      </c>
      <c r="D132" s="140">
        <v>80.3</v>
      </c>
      <c r="E132" s="140">
        <v>83.8</v>
      </c>
      <c r="F132" s="140">
        <v>82.2</v>
      </c>
      <c r="G132" s="630">
        <v>71.3</v>
      </c>
      <c r="H132" s="140">
        <v>72.400000000000006</v>
      </c>
      <c r="J132" s="140">
        <v>60.7</v>
      </c>
      <c r="K132" s="140">
        <v>64.599999999999994</v>
      </c>
      <c r="L132" s="140">
        <v>63.6</v>
      </c>
      <c r="M132" s="140">
        <v>65.400000000000006</v>
      </c>
      <c r="N132" s="630">
        <v>62.3</v>
      </c>
      <c r="O132" s="140">
        <v>59.4</v>
      </c>
      <c r="Q132" s="225"/>
      <c r="R132" s="225"/>
    </row>
    <row r="133" spans="1:18" ht="11.25" customHeight="1" x14ac:dyDescent="0.2">
      <c r="A133" s="74" t="s">
        <v>352</v>
      </c>
      <c r="B133" s="130" t="s">
        <v>353</v>
      </c>
      <c r="C133" s="140">
        <v>77.400000000000006</v>
      </c>
      <c r="D133" s="140">
        <v>79.599999999999994</v>
      </c>
      <c r="E133" s="140">
        <v>81.5</v>
      </c>
      <c r="F133" s="140">
        <v>79.099999999999994</v>
      </c>
      <c r="G133" s="630">
        <v>68.599999999999994</v>
      </c>
      <c r="H133" s="140">
        <v>66</v>
      </c>
      <c r="J133" s="140">
        <v>62.3</v>
      </c>
      <c r="K133" s="140">
        <v>63.9</v>
      </c>
      <c r="L133" s="140">
        <v>61.5</v>
      </c>
      <c r="M133" s="140">
        <v>63.7</v>
      </c>
      <c r="N133" s="630">
        <v>60.2</v>
      </c>
      <c r="O133" s="140">
        <v>57.1</v>
      </c>
      <c r="Q133" s="225"/>
      <c r="R133" s="225"/>
    </row>
    <row r="134" spans="1:18" ht="11.25" customHeight="1" x14ac:dyDescent="0.2">
      <c r="A134" s="77" t="s">
        <v>354</v>
      </c>
      <c r="B134" s="130" t="s">
        <v>355</v>
      </c>
      <c r="C134" s="140">
        <v>80.7</v>
      </c>
      <c r="D134" s="140">
        <v>84.9</v>
      </c>
      <c r="E134" s="140">
        <v>86.6</v>
      </c>
      <c r="F134" s="140">
        <v>87.2</v>
      </c>
      <c r="G134" s="630">
        <v>68.5</v>
      </c>
      <c r="H134" s="140">
        <v>67.2</v>
      </c>
      <c r="J134" s="140">
        <v>55.8</v>
      </c>
      <c r="K134" s="140">
        <v>59.5</v>
      </c>
      <c r="L134" s="140">
        <v>61</v>
      </c>
      <c r="M134" s="140">
        <v>61.6</v>
      </c>
      <c r="N134" s="630">
        <v>58.8</v>
      </c>
      <c r="O134" s="140">
        <v>56.2</v>
      </c>
      <c r="Q134" s="225"/>
      <c r="R134" s="225"/>
    </row>
    <row r="135" spans="1:18" ht="11.25" customHeight="1" x14ac:dyDescent="0.2">
      <c r="A135" s="74" t="s">
        <v>356</v>
      </c>
      <c r="B135" s="130" t="s">
        <v>357</v>
      </c>
      <c r="C135" s="140">
        <v>82.4</v>
      </c>
      <c r="D135" s="140">
        <v>86.8</v>
      </c>
      <c r="E135" s="140">
        <v>88.1</v>
      </c>
      <c r="F135" s="140">
        <v>86.8</v>
      </c>
      <c r="G135" s="630">
        <v>74.400000000000006</v>
      </c>
      <c r="H135" s="140">
        <v>75</v>
      </c>
      <c r="J135" s="140">
        <v>58.7</v>
      </c>
      <c r="K135" s="140">
        <v>62.5</v>
      </c>
      <c r="L135" s="140">
        <v>61.8</v>
      </c>
      <c r="M135" s="140">
        <v>66.7</v>
      </c>
      <c r="N135" s="630">
        <v>66.099999999999994</v>
      </c>
      <c r="O135" s="140">
        <v>63.4</v>
      </c>
      <c r="Q135" s="225"/>
      <c r="R135" s="225"/>
    </row>
    <row r="136" spans="1:18" ht="11.25" customHeight="1" x14ac:dyDescent="0.2">
      <c r="A136" s="74" t="s">
        <v>358</v>
      </c>
      <c r="B136" s="130" t="s">
        <v>359</v>
      </c>
      <c r="C136" s="140">
        <v>83.3</v>
      </c>
      <c r="D136" s="140">
        <v>87.3</v>
      </c>
      <c r="E136" s="140">
        <v>87.7</v>
      </c>
      <c r="F136" s="140">
        <v>87</v>
      </c>
      <c r="G136" s="630">
        <v>78.3</v>
      </c>
      <c r="H136" s="140">
        <v>79.8</v>
      </c>
      <c r="J136" s="140">
        <v>68.7</v>
      </c>
      <c r="K136" s="140">
        <v>71.099999999999994</v>
      </c>
      <c r="L136" s="140">
        <v>70.099999999999994</v>
      </c>
      <c r="M136" s="140">
        <v>71.599999999999994</v>
      </c>
      <c r="N136" s="630">
        <v>70</v>
      </c>
      <c r="O136" s="140">
        <v>72.400000000000006</v>
      </c>
      <c r="Q136" s="225"/>
      <c r="R136" s="225"/>
    </row>
    <row r="137" spans="1:18" ht="11.25" customHeight="1" x14ac:dyDescent="0.2">
      <c r="A137" s="74" t="s">
        <v>360</v>
      </c>
      <c r="B137" s="130" t="s">
        <v>361</v>
      </c>
      <c r="C137" s="140">
        <v>77.099999999999994</v>
      </c>
      <c r="D137" s="140">
        <v>85.8</v>
      </c>
      <c r="E137" s="140">
        <v>84.6</v>
      </c>
      <c r="F137" s="140">
        <v>85.6</v>
      </c>
      <c r="G137" s="630">
        <v>70.8</v>
      </c>
      <c r="H137" s="140">
        <v>69</v>
      </c>
      <c r="J137" s="140">
        <v>52.4</v>
      </c>
      <c r="K137" s="140">
        <v>59.8</v>
      </c>
      <c r="L137" s="140">
        <v>59.1</v>
      </c>
      <c r="M137" s="140">
        <v>62.6</v>
      </c>
      <c r="N137" s="630">
        <v>64.2</v>
      </c>
      <c r="O137" s="140">
        <v>57.6</v>
      </c>
      <c r="Q137" s="225"/>
      <c r="R137" s="225"/>
    </row>
    <row r="138" spans="1:18" ht="11.25" customHeight="1" x14ac:dyDescent="0.2">
      <c r="A138" s="74" t="s">
        <v>362</v>
      </c>
      <c r="B138" s="130" t="s">
        <v>363</v>
      </c>
      <c r="C138" s="140">
        <v>81.2</v>
      </c>
      <c r="D138" s="140">
        <v>81.8</v>
      </c>
      <c r="E138" s="140">
        <v>87</v>
      </c>
      <c r="F138" s="140">
        <v>86.8</v>
      </c>
      <c r="G138" s="630">
        <v>77.099999999999994</v>
      </c>
      <c r="H138" s="140">
        <v>74.8</v>
      </c>
      <c r="J138" s="140">
        <v>69.3</v>
      </c>
      <c r="K138" s="140">
        <v>68.5</v>
      </c>
      <c r="L138" s="140">
        <v>70.599999999999994</v>
      </c>
      <c r="M138" s="140">
        <v>70.2</v>
      </c>
      <c r="N138" s="630">
        <v>68.099999999999994</v>
      </c>
      <c r="O138" s="140">
        <v>62.3</v>
      </c>
      <c r="Q138" s="225"/>
      <c r="R138" s="225"/>
    </row>
    <row r="139" spans="1:18" ht="11.25" customHeight="1" x14ac:dyDescent="0.2">
      <c r="A139" s="74" t="s">
        <v>364</v>
      </c>
      <c r="B139" s="130" t="s">
        <v>365</v>
      </c>
      <c r="C139" s="140">
        <v>79.3</v>
      </c>
      <c r="D139" s="140">
        <v>81.8</v>
      </c>
      <c r="E139" s="140">
        <v>84</v>
      </c>
      <c r="F139" s="140">
        <v>85.9</v>
      </c>
      <c r="G139" s="630">
        <v>73.8</v>
      </c>
      <c r="H139" s="140">
        <v>73</v>
      </c>
      <c r="J139" s="140">
        <v>61.4</v>
      </c>
      <c r="K139" s="140">
        <v>63.2</v>
      </c>
      <c r="L139" s="140">
        <v>62.6</v>
      </c>
      <c r="M139" s="140">
        <v>68.3</v>
      </c>
      <c r="N139" s="630">
        <v>63.5</v>
      </c>
      <c r="O139" s="140">
        <v>63.3</v>
      </c>
      <c r="Q139" s="225"/>
      <c r="R139" s="225"/>
    </row>
    <row r="140" spans="1:18" ht="11.25" customHeight="1" x14ac:dyDescent="0.2">
      <c r="A140" s="74" t="s">
        <v>366</v>
      </c>
      <c r="B140" s="130" t="s">
        <v>367</v>
      </c>
      <c r="C140" s="140">
        <v>88.9</v>
      </c>
      <c r="D140" s="140">
        <v>91.7</v>
      </c>
      <c r="E140" s="140">
        <v>93.2</v>
      </c>
      <c r="F140" s="140">
        <v>91.7</v>
      </c>
      <c r="G140" s="630">
        <v>80.2</v>
      </c>
      <c r="H140" s="140">
        <v>80.900000000000006</v>
      </c>
      <c r="J140" s="140">
        <v>70.599999999999994</v>
      </c>
      <c r="K140" s="140">
        <v>74.7</v>
      </c>
      <c r="L140" s="140">
        <v>75.900000000000006</v>
      </c>
      <c r="M140" s="140">
        <v>77</v>
      </c>
      <c r="N140" s="630">
        <v>72.099999999999994</v>
      </c>
      <c r="O140" s="140">
        <v>70.2</v>
      </c>
      <c r="Q140" s="225"/>
      <c r="R140" s="225"/>
    </row>
    <row r="141" spans="1:18" s="32" customFormat="1" ht="11.25" customHeight="1" x14ac:dyDescent="0.2">
      <c r="A141" s="74" t="s">
        <v>368</v>
      </c>
      <c r="B141" s="130" t="s">
        <v>369</v>
      </c>
      <c r="C141" s="140">
        <v>66.599999999999994</v>
      </c>
      <c r="D141" s="140">
        <v>77.2</v>
      </c>
      <c r="E141" s="140">
        <v>77</v>
      </c>
      <c r="F141" s="140">
        <v>78.599999999999994</v>
      </c>
      <c r="G141" s="630">
        <v>66</v>
      </c>
      <c r="H141" s="140">
        <v>67.099999999999994</v>
      </c>
      <c r="J141" s="140">
        <v>50.9</v>
      </c>
      <c r="K141" s="140">
        <v>54.3</v>
      </c>
      <c r="L141" s="140">
        <v>52.6</v>
      </c>
      <c r="M141" s="140">
        <v>56.7</v>
      </c>
      <c r="N141" s="630">
        <v>56.7</v>
      </c>
      <c r="O141" s="140">
        <v>55.1</v>
      </c>
      <c r="Q141" s="225"/>
      <c r="R141" s="225"/>
    </row>
    <row r="142" spans="1:18" s="93" customFormat="1" ht="11.25" customHeight="1" x14ac:dyDescent="0.2">
      <c r="A142" s="32"/>
      <c r="B142" s="130"/>
      <c r="C142" s="91"/>
      <c r="D142" s="91"/>
      <c r="G142" s="630"/>
      <c r="H142" s="92"/>
      <c r="J142" s="91"/>
      <c r="K142" s="91"/>
      <c r="N142" s="625"/>
      <c r="O142" s="92"/>
      <c r="Q142" s="225"/>
      <c r="R142" s="225"/>
    </row>
    <row r="143" spans="1:18" ht="11.25" customHeight="1" x14ac:dyDescent="0.2">
      <c r="A143" s="66" t="s">
        <v>523</v>
      </c>
      <c r="B143" s="66" t="s">
        <v>370</v>
      </c>
      <c r="C143" s="92">
        <v>75.7</v>
      </c>
      <c r="D143" s="92">
        <v>79.3</v>
      </c>
      <c r="E143" s="92">
        <v>82</v>
      </c>
      <c r="F143" s="92">
        <v>82.4</v>
      </c>
      <c r="G143" s="624">
        <v>67.400000000000006</v>
      </c>
      <c r="H143" s="92">
        <v>67.400000000000006</v>
      </c>
      <c r="J143" s="92">
        <v>57.5</v>
      </c>
      <c r="K143" s="92">
        <v>59.6</v>
      </c>
      <c r="L143" s="92">
        <v>60.2</v>
      </c>
      <c r="M143" s="92">
        <v>62.4</v>
      </c>
      <c r="N143" s="624">
        <v>59</v>
      </c>
      <c r="O143" s="92">
        <v>59</v>
      </c>
      <c r="Q143" s="225"/>
      <c r="R143" s="225"/>
    </row>
    <row r="144" spans="1:18" ht="11.25" customHeight="1" x14ac:dyDescent="0.2">
      <c r="A144" s="73" t="s">
        <v>371</v>
      </c>
      <c r="B144" s="130" t="s">
        <v>372</v>
      </c>
      <c r="C144" s="140">
        <v>77.2</v>
      </c>
      <c r="D144" s="140">
        <v>88.2</v>
      </c>
      <c r="E144" s="140">
        <v>90.9</v>
      </c>
      <c r="F144" s="140">
        <v>90.2</v>
      </c>
      <c r="G144" s="630">
        <v>68.3</v>
      </c>
      <c r="H144" s="140">
        <v>69</v>
      </c>
      <c r="J144" s="140">
        <v>56.9</v>
      </c>
      <c r="K144" s="140">
        <v>59.7</v>
      </c>
      <c r="L144" s="140">
        <v>61.4</v>
      </c>
      <c r="M144" s="140">
        <v>54.9</v>
      </c>
      <c r="N144" s="630">
        <v>57</v>
      </c>
      <c r="O144" s="140">
        <v>57.3</v>
      </c>
      <c r="Q144" s="225"/>
      <c r="R144" s="225"/>
    </row>
    <row r="145" spans="1:18" ht="11.25" customHeight="1" x14ac:dyDescent="0.2">
      <c r="A145" s="75" t="s">
        <v>373</v>
      </c>
      <c r="B145" s="130" t="s">
        <v>374</v>
      </c>
      <c r="C145" s="140">
        <v>68.7</v>
      </c>
      <c r="D145" s="140">
        <v>71.099999999999994</v>
      </c>
      <c r="E145" s="140">
        <v>75.400000000000006</v>
      </c>
      <c r="F145" s="140">
        <v>78.599999999999994</v>
      </c>
      <c r="G145" s="630">
        <v>63.9</v>
      </c>
      <c r="H145" s="140">
        <v>66.900000000000006</v>
      </c>
      <c r="J145" s="140">
        <v>49.1</v>
      </c>
      <c r="K145" s="140">
        <v>52.8</v>
      </c>
      <c r="L145" s="140">
        <v>56.4</v>
      </c>
      <c r="M145" s="140">
        <v>62.2</v>
      </c>
      <c r="N145" s="630">
        <v>53.6</v>
      </c>
      <c r="O145" s="140">
        <v>59.7</v>
      </c>
      <c r="Q145" s="225"/>
      <c r="R145" s="225"/>
    </row>
    <row r="146" spans="1:18" ht="11.25" customHeight="1" x14ac:dyDescent="0.2">
      <c r="A146" s="75" t="s">
        <v>375</v>
      </c>
      <c r="B146" s="130" t="s">
        <v>376</v>
      </c>
      <c r="C146" s="140">
        <v>79.8</v>
      </c>
      <c r="D146" s="140">
        <v>81.8</v>
      </c>
      <c r="E146" s="140">
        <v>84.8</v>
      </c>
      <c r="F146" s="140">
        <v>85.2</v>
      </c>
      <c r="G146" s="630">
        <v>75.400000000000006</v>
      </c>
      <c r="H146" s="140">
        <v>74.7</v>
      </c>
      <c r="J146" s="140">
        <v>66.900000000000006</v>
      </c>
      <c r="K146" s="140">
        <v>69.7</v>
      </c>
      <c r="L146" s="140">
        <v>69.7</v>
      </c>
      <c r="M146" s="140">
        <v>71.3</v>
      </c>
      <c r="N146" s="630">
        <v>69.5</v>
      </c>
      <c r="O146" s="140">
        <v>68.2</v>
      </c>
      <c r="Q146" s="225"/>
      <c r="R146" s="225"/>
    </row>
    <row r="147" spans="1:18" ht="11.25" customHeight="1" x14ac:dyDescent="0.2">
      <c r="A147" s="75" t="s">
        <v>377</v>
      </c>
      <c r="B147" s="130" t="s">
        <v>378</v>
      </c>
      <c r="C147" s="140">
        <v>76.3</v>
      </c>
      <c r="D147" s="140">
        <v>79.099999999999994</v>
      </c>
      <c r="E147" s="140">
        <v>80.900000000000006</v>
      </c>
      <c r="F147" s="140">
        <v>82.3</v>
      </c>
      <c r="G147" s="630">
        <v>63.7</v>
      </c>
      <c r="H147" s="140">
        <v>64.7</v>
      </c>
      <c r="J147" s="140">
        <v>55.4</v>
      </c>
      <c r="K147" s="140">
        <v>58.4</v>
      </c>
      <c r="L147" s="140">
        <v>58.2</v>
      </c>
      <c r="M147" s="140">
        <v>59.9</v>
      </c>
      <c r="N147" s="630">
        <v>53.2</v>
      </c>
      <c r="O147" s="140">
        <v>55.3</v>
      </c>
      <c r="Q147" s="225"/>
      <c r="R147" s="225"/>
    </row>
    <row r="148" spans="1:18" ht="11.25" customHeight="1" x14ac:dyDescent="0.2">
      <c r="A148" s="75" t="s">
        <v>379</v>
      </c>
      <c r="B148" s="130" t="s">
        <v>380</v>
      </c>
      <c r="C148" s="140">
        <v>74.7</v>
      </c>
      <c r="D148" s="140">
        <v>77.400000000000006</v>
      </c>
      <c r="E148" s="140">
        <v>78.599999999999994</v>
      </c>
      <c r="F148" s="140">
        <v>79</v>
      </c>
      <c r="G148" s="630">
        <v>67.599999999999994</v>
      </c>
      <c r="H148" s="140">
        <v>67.099999999999994</v>
      </c>
      <c r="J148" s="140">
        <v>58.9</v>
      </c>
      <c r="K148" s="140">
        <v>60.8</v>
      </c>
      <c r="L148" s="140">
        <v>58.5</v>
      </c>
      <c r="M148" s="140">
        <v>60</v>
      </c>
      <c r="N148" s="630">
        <v>58.9</v>
      </c>
      <c r="O148" s="140">
        <v>58.5</v>
      </c>
      <c r="Q148" s="225"/>
      <c r="R148" s="225"/>
    </row>
    <row r="149" spans="1:18" ht="11.25" customHeight="1" x14ac:dyDescent="0.2">
      <c r="A149" s="73" t="s">
        <v>381</v>
      </c>
      <c r="B149" s="130" t="s">
        <v>382</v>
      </c>
      <c r="C149" s="140">
        <v>69.900000000000006</v>
      </c>
      <c r="D149" s="140">
        <v>73.7</v>
      </c>
      <c r="E149" s="140">
        <v>71.8</v>
      </c>
      <c r="F149" s="140">
        <v>68.7</v>
      </c>
      <c r="G149" s="630">
        <v>56.3</v>
      </c>
      <c r="H149" s="140">
        <v>55</v>
      </c>
      <c r="J149" s="140">
        <v>45.5</v>
      </c>
      <c r="K149" s="140">
        <v>49.1</v>
      </c>
      <c r="L149" s="140">
        <v>44.5</v>
      </c>
      <c r="M149" s="140">
        <v>48.7</v>
      </c>
      <c r="N149" s="630">
        <v>45.2</v>
      </c>
      <c r="O149" s="140">
        <v>46.9</v>
      </c>
      <c r="Q149" s="225"/>
      <c r="R149" s="225"/>
    </row>
    <row r="150" spans="1:18" ht="11.25" customHeight="1" x14ac:dyDescent="0.2">
      <c r="A150" s="73" t="s">
        <v>383</v>
      </c>
      <c r="B150" s="130" t="s">
        <v>384</v>
      </c>
      <c r="C150" s="140">
        <v>79.3</v>
      </c>
      <c r="D150" s="140">
        <v>82.5</v>
      </c>
      <c r="E150" s="140">
        <v>86.5</v>
      </c>
      <c r="F150" s="140">
        <v>86.5</v>
      </c>
      <c r="G150" s="630">
        <v>64.8</v>
      </c>
      <c r="H150" s="140">
        <v>64</v>
      </c>
      <c r="J150" s="140">
        <v>56.8</v>
      </c>
      <c r="K150" s="140">
        <v>59.4</v>
      </c>
      <c r="L150" s="140">
        <v>61.3</v>
      </c>
      <c r="M150" s="140">
        <v>63.1</v>
      </c>
      <c r="N150" s="630">
        <v>58.1</v>
      </c>
      <c r="O150" s="140">
        <v>56.6</v>
      </c>
      <c r="Q150" s="225"/>
      <c r="R150" s="225"/>
    </row>
    <row r="151" spans="1:18" ht="11.25" customHeight="1" x14ac:dyDescent="0.2">
      <c r="A151" s="73" t="s">
        <v>385</v>
      </c>
      <c r="B151" s="130" t="s">
        <v>386</v>
      </c>
      <c r="C151" s="140">
        <v>77.7</v>
      </c>
      <c r="D151" s="140">
        <v>83.3</v>
      </c>
      <c r="E151" s="140">
        <v>88.7</v>
      </c>
      <c r="F151" s="140">
        <v>88.3</v>
      </c>
      <c r="G151" s="630">
        <v>65.8</v>
      </c>
      <c r="H151" s="140">
        <v>66.099999999999994</v>
      </c>
      <c r="J151" s="140">
        <v>53.6</v>
      </c>
      <c r="K151" s="140">
        <v>55.7</v>
      </c>
      <c r="L151" s="140">
        <v>61.2</v>
      </c>
      <c r="M151" s="140">
        <v>60.9</v>
      </c>
      <c r="N151" s="630">
        <v>58.8</v>
      </c>
      <c r="O151" s="140">
        <v>57.2</v>
      </c>
      <c r="Q151" s="225"/>
      <c r="R151" s="225"/>
    </row>
    <row r="152" spans="1:18" ht="11.25" customHeight="1" x14ac:dyDescent="0.2">
      <c r="A152" s="75" t="s">
        <v>387</v>
      </c>
      <c r="B152" s="130" t="s">
        <v>388</v>
      </c>
      <c r="C152" s="140">
        <v>75.2</v>
      </c>
      <c r="D152" s="140">
        <v>79.900000000000006</v>
      </c>
      <c r="E152" s="140">
        <v>85.3</v>
      </c>
      <c r="F152" s="140">
        <v>88.4</v>
      </c>
      <c r="G152" s="630">
        <v>60.8</v>
      </c>
      <c r="H152" s="140">
        <v>61.2</v>
      </c>
      <c r="J152" s="140">
        <v>51.5</v>
      </c>
      <c r="K152" s="140">
        <v>52.1</v>
      </c>
      <c r="L152" s="140">
        <v>58.5</v>
      </c>
      <c r="M152" s="140">
        <v>61.3</v>
      </c>
      <c r="N152" s="630">
        <v>49.2</v>
      </c>
      <c r="O152" s="140">
        <v>51</v>
      </c>
      <c r="Q152" s="225"/>
      <c r="R152" s="225"/>
    </row>
    <row r="153" spans="1:18" ht="11.25" customHeight="1" x14ac:dyDescent="0.2">
      <c r="A153" s="73" t="s">
        <v>389</v>
      </c>
      <c r="B153" s="130" t="s">
        <v>390</v>
      </c>
      <c r="C153" s="140">
        <v>72.8</v>
      </c>
      <c r="D153" s="140">
        <v>74</v>
      </c>
      <c r="E153" s="140">
        <v>76.599999999999994</v>
      </c>
      <c r="F153" s="140">
        <v>76.8</v>
      </c>
      <c r="G153" s="630">
        <v>67.5</v>
      </c>
      <c r="H153" s="140">
        <v>67.3</v>
      </c>
      <c r="J153" s="140">
        <v>57.3</v>
      </c>
      <c r="K153" s="140">
        <v>57.4</v>
      </c>
      <c r="L153" s="140">
        <v>57.9</v>
      </c>
      <c r="M153" s="140">
        <v>60.6</v>
      </c>
      <c r="N153" s="630">
        <v>59.4</v>
      </c>
      <c r="O153" s="140">
        <v>59.1</v>
      </c>
      <c r="Q153" s="225"/>
      <c r="R153" s="225"/>
    </row>
    <row r="154" spans="1:18" ht="11.25" customHeight="1" x14ac:dyDescent="0.2">
      <c r="A154" s="75" t="s">
        <v>391</v>
      </c>
      <c r="B154" s="130" t="s">
        <v>392</v>
      </c>
      <c r="C154" s="140">
        <v>63.7</v>
      </c>
      <c r="D154" s="140">
        <v>69.900000000000006</v>
      </c>
      <c r="E154" s="140">
        <v>74.400000000000006</v>
      </c>
      <c r="F154" s="140">
        <v>65.5</v>
      </c>
      <c r="G154" s="630">
        <v>58.3</v>
      </c>
      <c r="H154" s="140">
        <v>57.3</v>
      </c>
      <c r="J154" s="140">
        <v>42.8</v>
      </c>
      <c r="K154" s="140">
        <v>45.5</v>
      </c>
      <c r="L154" s="140">
        <v>52.4</v>
      </c>
      <c r="M154" s="140">
        <v>47.6</v>
      </c>
      <c r="N154" s="630">
        <v>50.8</v>
      </c>
      <c r="O154" s="140">
        <v>49.6</v>
      </c>
      <c r="Q154" s="225"/>
      <c r="R154" s="225"/>
    </row>
    <row r="155" spans="1:18" ht="11.25" customHeight="1" x14ac:dyDescent="0.2">
      <c r="A155" s="73" t="s">
        <v>393</v>
      </c>
      <c r="B155" s="130" t="s">
        <v>394</v>
      </c>
      <c r="C155" s="140">
        <v>78</v>
      </c>
      <c r="D155" s="140">
        <v>80.3</v>
      </c>
      <c r="E155" s="140">
        <v>84.4</v>
      </c>
      <c r="F155" s="140">
        <v>89.4</v>
      </c>
      <c r="G155" s="630">
        <v>67.099999999999994</v>
      </c>
      <c r="H155" s="140">
        <v>64.7</v>
      </c>
      <c r="J155" s="140">
        <v>54.7</v>
      </c>
      <c r="K155" s="140">
        <v>55.9</v>
      </c>
      <c r="L155" s="140">
        <v>60.7</v>
      </c>
      <c r="M155" s="140">
        <v>63.6</v>
      </c>
      <c r="N155" s="630">
        <v>59.3</v>
      </c>
      <c r="O155" s="140">
        <v>57</v>
      </c>
      <c r="Q155" s="225"/>
      <c r="R155" s="225"/>
    </row>
    <row r="156" spans="1:18" ht="11.25" customHeight="1" x14ac:dyDescent="0.2">
      <c r="A156" s="73" t="s">
        <v>395</v>
      </c>
      <c r="B156" s="130" t="s">
        <v>396</v>
      </c>
      <c r="C156" s="140">
        <v>80.099999999999994</v>
      </c>
      <c r="D156" s="140">
        <v>87.5</v>
      </c>
      <c r="E156" s="140">
        <v>87.4</v>
      </c>
      <c r="F156" s="140">
        <v>92.5</v>
      </c>
      <c r="G156" s="630">
        <v>75.099999999999994</v>
      </c>
      <c r="H156" s="140">
        <v>74.3</v>
      </c>
      <c r="J156" s="140">
        <v>63.1</v>
      </c>
      <c r="K156" s="140">
        <v>68.099999999999994</v>
      </c>
      <c r="L156" s="140">
        <v>66.099999999999994</v>
      </c>
      <c r="M156" s="140">
        <v>71.400000000000006</v>
      </c>
      <c r="N156" s="630">
        <v>69.3</v>
      </c>
      <c r="O156" s="140">
        <v>67.400000000000006</v>
      </c>
      <c r="Q156" s="225"/>
      <c r="R156" s="225"/>
    </row>
    <row r="157" spans="1:18" ht="11.25" customHeight="1" x14ac:dyDescent="0.2">
      <c r="A157" s="75" t="s">
        <v>397</v>
      </c>
      <c r="B157" s="130" t="s">
        <v>398</v>
      </c>
      <c r="C157" s="140">
        <v>68.7</v>
      </c>
      <c r="D157" s="140">
        <v>78.7</v>
      </c>
      <c r="E157" s="140">
        <v>82.3</v>
      </c>
      <c r="F157" s="140">
        <v>82.3</v>
      </c>
      <c r="G157" s="630">
        <v>57</v>
      </c>
      <c r="H157" s="140">
        <v>60</v>
      </c>
      <c r="J157" s="140">
        <v>47.5</v>
      </c>
      <c r="K157" s="140">
        <v>51.7</v>
      </c>
      <c r="L157" s="140">
        <v>54.4</v>
      </c>
      <c r="M157" s="140">
        <v>58.1</v>
      </c>
      <c r="N157" s="630">
        <v>51</v>
      </c>
      <c r="O157" s="140">
        <v>49.6</v>
      </c>
      <c r="Q157" s="225"/>
      <c r="R157" s="225"/>
    </row>
    <row r="158" spans="1:18" ht="11.25" customHeight="1" x14ac:dyDescent="0.2">
      <c r="A158" s="73" t="s">
        <v>399</v>
      </c>
      <c r="B158" s="130" t="s">
        <v>400</v>
      </c>
      <c r="C158" s="140">
        <v>77.5</v>
      </c>
      <c r="D158" s="140">
        <v>79.900000000000006</v>
      </c>
      <c r="E158" s="140">
        <v>82.8</v>
      </c>
      <c r="F158" s="140">
        <v>83.9</v>
      </c>
      <c r="G158" s="630">
        <v>73.2</v>
      </c>
      <c r="H158" s="140">
        <v>72.5</v>
      </c>
      <c r="J158" s="140">
        <v>62</v>
      </c>
      <c r="K158" s="140">
        <v>63.5</v>
      </c>
      <c r="L158" s="140">
        <v>64.2</v>
      </c>
      <c r="M158" s="140">
        <v>67.5</v>
      </c>
      <c r="N158" s="630">
        <v>63.5</v>
      </c>
      <c r="O158" s="140">
        <v>63.6</v>
      </c>
      <c r="Q158" s="225"/>
      <c r="R158" s="225"/>
    </row>
    <row r="159" spans="1:18" ht="11.25" customHeight="1" x14ac:dyDescent="0.2">
      <c r="A159" s="73" t="s">
        <v>401</v>
      </c>
      <c r="B159" s="130" t="s">
        <v>402</v>
      </c>
      <c r="C159" s="140">
        <v>72.5</v>
      </c>
      <c r="D159" s="140">
        <v>75.099999999999994</v>
      </c>
      <c r="E159" s="140">
        <v>77</v>
      </c>
      <c r="F159" s="140">
        <v>76.599999999999994</v>
      </c>
      <c r="G159" s="630">
        <v>71.599999999999994</v>
      </c>
      <c r="H159" s="140">
        <v>70.8</v>
      </c>
      <c r="J159" s="140">
        <v>60.7</v>
      </c>
      <c r="K159" s="140">
        <v>60.1</v>
      </c>
      <c r="L159" s="140">
        <v>57.2</v>
      </c>
      <c r="M159" s="140">
        <v>61.3</v>
      </c>
      <c r="N159" s="630">
        <v>61.1</v>
      </c>
      <c r="O159" s="140">
        <v>61.8</v>
      </c>
      <c r="Q159" s="225"/>
      <c r="R159" s="225"/>
    </row>
    <row r="160" spans="1:18" ht="11.25" customHeight="1" x14ac:dyDescent="0.2">
      <c r="A160" s="73" t="s">
        <v>403</v>
      </c>
      <c r="B160" s="130" t="s">
        <v>404</v>
      </c>
      <c r="C160" s="140">
        <v>72.3</v>
      </c>
      <c r="D160" s="140">
        <v>78</v>
      </c>
      <c r="E160" s="140">
        <v>79.400000000000006</v>
      </c>
      <c r="F160" s="140">
        <v>79</v>
      </c>
      <c r="G160" s="630">
        <v>66.5</v>
      </c>
      <c r="H160" s="140">
        <v>68.7</v>
      </c>
      <c r="J160" s="140">
        <v>55.3</v>
      </c>
      <c r="K160" s="140">
        <v>58.6</v>
      </c>
      <c r="L160" s="140">
        <v>57.5</v>
      </c>
      <c r="M160" s="140">
        <v>59.9</v>
      </c>
      <c r="N160" s="630">
        <v>57.6</v>
      </c>
      <c r="O160" s="140">
        <v>59.4</v>
      </c>
      <c r="Q160" s="225"/>
      <c r="R160" s="225"/>
    </row>
    <row r="161" spans="1:18" ht="11.25" customHeight="1" x14ac:dyDescent="0.2">
      <c r="A161" s="73" t="s">
        <v>405</v>
      </c>
      <c r="B161" s="130" t="s">
        <v>406</v>
      </c>
      <c r="C161" s="140">
        <v>80</v>
      </c>
      <c r="D161" s="140">
        <v>85</v>
      </c>
      <c r="E161" s="140">
        <v>86.6</v>
      </c>
      <c r="F161" s="140">
        <v>86.9</v>
      </c>
      <c r="G161" s="630">
        <v>69.900000000000006</v>
      </c>
      <c r="H161" s="140">
        <v>72.8</v>
      </c>
      <c r="J161" s="140">
        <v>63.6</v>
      </c>
      <c r="K161" s="140">
        <v>63.3</v>
      </c>
      <c r="L161" s="140">
        <v>63.5</v>
      </c>
      <c r="M161" s="140">
        <v>68.3</v>
      </c>
      <c r="N161" s="630">
        <v>62.3</v>
      </c>
      <c r="O161" s="140">
        <v>64</v>
      </c>
      <c r="Q161" s="225"/>
      <c r="R161" s="225"/>
    </row>
    <row r="162" spans="1:18" s="32" customFormat="1" ht="11.25" customHeight="1" x14ac:dyDescent="0.2">
      <c r="A162" s="73" t="s">
        <v>407</v>
      </c>
      <c r="B162" s="130" t="s">
        <v>408</v>
      </c>
      <c r="C162" s="140">
        <v>78.400000000000006</v>
      </c>
      <c r="D162" s="140">
        <v>83.7</v>
      </c>
      <c r="E162" s="140">
        <v>84.5</v>
      </c>
      <c r="F162" s="140">
        <v>85.5</v>
      </c>
      <c r="G162" s="630">
        <v>75.7</v>
      </c>
      <c r="H162" s="140">
        <v>75.7</v>
      </c>
      <c r="J162" s="140">
        <v>65.599999999999994</v>
      </c>
      <c r="K162" s="140">
        <v>67.599999999999994</v>
      </c>
      <c r="L162" s="140">
        <v>65.7</v>
      </c>
      <c r="M162" s="140">
        <v>70.599999999999994</v>
      </c>
      <c r="N162" s="630">
        <v>66.3</v>
      </c>
      <c r="O162" s="140">
        <v>67.3</v>
      </c>
      <c r="Q162" s="225"/>
      <c r="R162" s="225"/>
    </row>
    <row r="163" spans="1:18" s="93" customFormat="1" ht="11.25" customHeight="1" x14ac:dyDescent="0.2">
      <c r="A163" s="32"/>
      <c r="B163" s="130"/>
      <c r="C163" s="91"/>
      <c r="D163" s="91"/>
      <c r="G163" s="630"/>
      <c r="H163" s="92"/>
      <c r="J163" s="91"/>
      <c r="K163" s="91"/>
      <c r="N163" s="625"/>
      <c r="O163" s="92"/>
      <c r="Q163" s="225"/>
      <c r="R163" s="225"/>
    </row>
    <row r="164" spans="1:18" ht="11.25" customHeight="1" x14ac:dyDescent="0.2">
      <c r="A164" s="66" t="s">
        <v>524</v>
      </c>
      <c r="B164" s="66" t="s">
        <v>409</v>
      </c>
      <c r="C164" s="92">
        <v>72.7</v>
      </c>
      <c r="D164" s="92">
        <v>76.8</v>
      </c>
      <c r="E164" s="92">
        <v>79.8</v>
      </c>
      <c r="F164" s="92">
        <v>79.8</v>
      </c>
      <c r="G164" s="624">
        <v>66.2</v>
      </c>
      <c r="H164" s="92">
        <v>66.400000000000006</v>
      </c>
      <c r="J164" s="92">
        <v>55.4</v>
      </c>
      <c r="K164" s="92">
        <v>57.9</v>
      </c>
      <c r="L164" s="92">
        <v>57.5</v>
      </c>
      <c r="M164" s="92">
        <v>59.5</v>
      </c>
      <c r="N164" s="624">
        <v>56.7</v>
      </c>
      <c r="O164" s="92">
        <v>57.1</v>
      </c>
      <c r="Q164" s="225"/>
      <c r="R164" s="225"/>
    </row>
    <row r="165" spans="1:18" ht="11.25" customHeight="1" x14ac:dyDescent="0.2">
      <c r="A165" s="79" t="s">
        <v>412</v>
      </c>
      <c r="B165" s="130" t="s">
        <v>413</v>
      </c>
      <c r="C165" s="140">
        <v>77.5</v>
      </c>
      <c r="D165" s="140">
        <v>81.2</v>
      </c>
      <c r="E165" s="140">
        <v>76.5</v>
      </c>
      <c r="F165" s="140">
        <v>82.2</v>
      </c>
      <c r="G165" s="630">
        <v>70.7</v>
      </c>
      <c r="H165" s="140">
        <v>70.3</v>
      </c>
      <c r="J165" s="140">
        <v>61</v>
      </c>
      <c r="K165" s="140">
        <v>64.2</v>
      </c>
      <c r="L165" s="140">
        <v>57.5</v>
      </c>
      <c r="M165" s="140">
        <v>63.6</v>
      </c>
      <c r="N165" s="630">
        <v>61.9</v>
      </c>
      <c r="O165" s="140">
        <v>61.9</v>
      </c>
      <c r="Q165" s="225"/>
      <c r="R165" s="225"/>
    </row>
    <row r="166" spans="1:18" ht="11.25" customHeight="1" x14ac:dyDescent="0.2">
      <c r="A166" s="80" t="s">
        <v>414</v>
      </c>
      <c r="B166" s="130" t="s">
        <v>415</v>
      </c>
      <c r="C166" s="140">
        <v>72.5</v>
      </c>
      <c r="D166" s="140">
        <v>74.3</v>
      </c>
      <c r="E166" s="140">
        <v>79.5</v>
      </c>
      <c r="F166" s="140">
        <v>86.1</v>
      </c>
      <c r="G166" s="630">
        <v>67.900000000000006</v>
      </c>
      <c r="H166" s="140">
        <v>67.5</v>
      </c>
      <c r="J166" s="140">
        <v>56.5</v>
      </c>
      <c r="K166" s="140">
        <v>57.4</v>
      </c>
      <c r="L166" s="140">
        <v>60.7</v>
      </c>
      <c r="M166" s="140">
        <v>63</v>
      </c>
      <c r="N166" s="630">
        <v>61.1</v>
      </c>
      <c r="O166" s="140">
        <v>59.3</v>
      </c>
      <c r="Q166" s="225"/>
      <c r="R166" s="225"/>
    </row>
    <row r="167" spans="1:18" ht="11.25" customHeight="1" x14ac:dyDescent="0.2">
      <c r="A167" s="80" t="s">
        <v>416</v>
      </c>
      <c r="B167" s="130" t="s">
        <v>417</v>
      </c>
      <c r="C167" s="140">
        <v>71.900000000000006</v>
      </c>
      <c r="D167" s="140">
        <v>78</v>
      </c>
      <c r="E167" s="140">
        <v>81.5</v>
      </c>
      <c r="F167" s="140">
        <v>81.2</v>
      </c>
      <c r="G167" s="630">
        <v>62.1</v>
      </c>
      <c r="H167" s="140">
        <v>63</v>
      </c>
      <c r="J167" s="140">
        <v>46.2</v>
      </c>
      <c r="K167" s="140">
        <v>50.2</v>
      </c>
      <c r="L167" s="140">
        <v>51.6</v>
      </c>
      <c r="M167" s="140">
        <v>52.3</v>
      </c>
      <c r="N167" s="630">
        <v>55.2</v>
      </c>
      <c r="O167" s="140">
        <v>53.4</v>
      </c>
      <c r="Q167" s="225"/>
      <c r="R167" s="225"/>
    </row>
    <row r="168" spans="1:18" ht="11.25" customHeight="1" x14ac:dyDescent="0.2">
      <c r="A168" s="80" t="s">
        <v>418</v>
      </c>
      <c r="B168" s="130" t="s">
        <v>419</v>
      </c>
      <c r="C168" s="140">
        <v>73</v>
      </c>
      <c r="D168" s="140">
        <v>77.400000000000006</v>
      </c>
      <c r="E168" s="140">
        <v>79.400000000000006</v>
      </c>
      <c r="F168" s="140">
        <v>77.900000000000006</v>
      </c>
      <c r="G168" s="630">
        <v>64.5</v>
      </c>
      <c r="H168" s="140">
        <v>64.8</v>
      </c>
      <c r="J168" s="140">
        <v>53.8</v>
      </c>
      <c r="K168" s="140">
        <v>55</v>
      </c>
      <c r="L168" s="140">
        <v>55.4</v>
      </c>
      <c r="M168" s="140">
        <v>59.6</v>
      </c>
      <c r="N168" s="630">
        <v>55.3</v>
      </c>
      <c r="O168" s="140">
        <v>56.1</v>
      </c>
      <c r="Q168" s="225"/>
      <c r="R168" s="225"/>
    </row>
    <row r="169" spans="1:18" ht="11.25" customHeight="1" x14ac:dyDescent="0.2">
      <c r="A169" s="80" t="s">
        <v>420</v>
      </c>
      <c r="B169" s="130" t="s">
        <v>421</v>
      </c>
      <c r="C169" s="140">
        <v>68.7</v>
      </c>
      <c r="D169" s="140">
        <v>73.8</v>
      </c>
      <c r="E169" s="140">
        <v>77.900000000000006</v>
      </c>
      <c r="F169" s="140">
        <v>78</v>
      </c>
      <c r="G169" s="630">
        <v>68</v>
      </c>
      <c r="H169" s="140">
        <v>65.5</v>
      </c>
      <c r="J169" s="140">
        <v>54.7</v>
      </c>
      <c r="K169" s="140">
        <v>58.4</v>
      </c>
      <c r="L169" s="140">
        <v>58.5</v>
      </c>
      <c r="M169" s="140">
        <v>59.6</v>
      </c>
      <c r="N169" s="630">
        <v>56.7</v>
      </c>
      <c r="O169" s="140">
        <v>57</v>
      </c>
      <c r="Q169" s="225"/>
      <c r="R169" s="225"/>
    </row>
    <row r="170" spans="1:18" ht="11.25" customHeight="1" x14ac:dyDescent="0.2">
      <c r="A170" s="80" t="s">
        <v>422</v>
      </c>
      <c r="B170" s="130" t="s">
        <v>423</v>
      </c>
      <c r="C170" s="140">
        <v>74.3</v>
      </c>
      <c r="D170" s="140">
        <v>75.099999999999994</v>
      </c>
      <c r="E170" s="140">
        <v>76.3</v>
      </c>
      <c r="F170" s="140">
        <v>76</v>
      </c>
      <c r="G170" s="630">
        <v>67.5</v>
      </c>
      <c r="H170" s="140">
        <v>68.5</v>
      </c>
      <c r="J170" s="140">
        <v>59.4</v>
      </c>
      <c r="K170" s="140">
        <v>59.5</v>
      </c>
      <c r="L170" s="140">
        <v>54.1</v>
      </c>
      <c r="M170" s="140">
        <v>58.9</v>
      </c>
      <c r="N170" s="630">
        <v>58.7</v>
      </c>
      <c r="O170" s="140">
        <v>57.7</v>
      </c>
      <c r="Q170" s="225"/>
      <c r="R170" s="225"/>
    </row>
    <row r="171" spans="1:18" ht="12.75" customHeight="1" x14ac:dyDescent="0.2">
      <c r="A171" s="80" t="s">
        <v>424</v>
      </c>
      <c r="B171" s="130" t="s">
        <v>425</v>
      </c>
      <c r="C171" s="140">
        <v>76.099999999999994</v>
      </c>
      <c r="D171" s="140">
        <v>79.400000000000006</v>
      </c>
      <c r="E171" s="140">
        <v>82</v>
      </c>
      <c r="F171" s="140">
        <v>83</v>
      </c>
      <c r="G171" s="630">
        <v>69.599999999999994</v>
      </c>
      <c r="H171" s="140">
        <v>70</v>
      </c>
      <c r="J171" s="140">
        <v>60.1</v>
      </c>
      <c r="K171" s="140">
        <v>62.9</v>
      </c>
      <c r="L171" s="140">
        <v>62.3</v>
      </c>
      <c r="M171" s="140">
        <v>61.8</v>
      </c>
      <c r="N171" s="630">
        <v>60.8</v>
      </c>
      <c r="O171" s="140">
        <v>60.1</v>
      </c>
      <c r="Q171" s="225"/>
      <c r="R171" s="225"/>
    </row>
    <row r="172" spans="1:18" ht="11.25" customHeight="1" x14ac:dyDescent="0.2">
      <c r="A172" s="78" t="s">
        <v>410</v>
      </c>
      <c r="B172" s="130" t="s">
        <v>411</v>
      </c>
      <c r="C172" s="140">
        <v>90.9</v>
      </c>
      <c r="D172" s="140">
        <v>73.7</v>
      </c>
      <c r="E172" s="140">
        <v>100</v>
      </c>
      <c r="F172" s="140">
        <v>85.7</v>
      </c>
      <c r="G172" s="630">
        <v>72.7</v>
      </c>
      <c r="H172" s="140">
        <v>84.2</v>
      </c>
      <c r="J172" s="140">
        <v>68.2</v>
      </c>
      <c r="K172" s="140">
        <v>68.400000000000006</v>
      </c>
      <c r="L172" s="140">
        <v>86.4</v>
      </c>
      <c r="M172" s="140">
        <v>81</v>
      </c>
      <c r="N172" s="630">
        <v>72.7</v>
      </c>
      <c r="O172" s="140">
        <v>73.7</v>
      </c>
      <c r="Q172" s="225"/>
      <c r="R172" s="225"/>
    </row>
    <row r="173" spans="1:18" ht="11.25" customHeight="1" x14ac:dyDescent="0.2">
      <c r="A173" s="80" t="s">
        <v>426</v>
      </c>
      <c r="B173" s="130" t="s">
        <v>427</v>
      </c>
      <c r="C173" s="140">
        <v>75.900000000000006</v>
      </c>
      <c r="D173" s="140">
        <v>78.900000000000006</v>
      </c>
      <c r="E173" s="140">
        <v>81</v>
      </c>
      <c r="F173" s="140">
        <v>77.099999999999994</v>
      </c>
      <c r="G173" s="630">
        <v>68.2</v>
      </c>
      <c r="H173" s="140">
        <v>68</v>
      </c>
      <c r="J173" s="140">
        <v>56.1</v>
      </c>
      <c r="K173" s="140">
        <v>57.5</v>
      </c>
      <c r="L173" s="140">
        <v>58.8</v>
      </c>
      <c r="M173" s="140">
        <v>58.5</v>
      </c>
      <c r="N173" s="630">
        <v>57.8</v>
      </c>
      <c r="O173" s="140">
        <v>58.3</v>
      </c>
      <c r="Q173" s="225"/>
      <c r="R173" s="225"/>
    </row>
    <row r="174" spans="1:18" ht="11.25" customHeight="1" x14ac:dyDescent="0.2">
      <c r="A174" s="80" t="s">
        <v>428</v>
      </c>
      <c r="B174" s="130" t="s">
        <v>429</v>
      </c>
      <c r="C174" s="140">
        <v>77.7</v>
      </c>
      <c r="D174" s="140">
        <v>81</v>
      </c>
      <c r="E174" s="140">
        <v>84.9</v>
      </c>
      <c r="F174" s="140">
        <v>85.9</v>
      </c>
      <c r="G174" s="630">
        <v>61.6</v>
      </c>
      <c r="H174" s="140">
        <v>60.1</v>
      </c>
      <c r="J174" s="140">
        <v>54.2</v>
      </c>
      <c r="K174" s="140">
        <v>56.8</v>
      </c>
      <c r="L174" s="140">
        <v>57.5</v>
      </c>
      <c r="M174" s="140">
        <v>60.8</v>
      </c>
      <c r="N174" s="630">
        <v>53.1</v>
      </c>
      <c r="O174" s="140">
        <v>50.4</v>
      </c>
      <c r="Q174" s="225"/>
      <c r="R174" s="225"/>
    </row>
    <row r="175" spans="1:18" ht="11.25" customHeight="1" x14ac:dyDescent="0.2">
      <c r="A175" s="80" t="s">
        <v>430</v>
      </c>
      <c r="B175" s="130" t="s">
        <v>431</v>
      </c>
      <c r="C175" s="140">
        <v>68</v>
      </c>
      <c r="D175" s="140">
        <v>75.099999999999994</v>
      </c>
      <c r="E175" s="140">
        <v>80.400000000000006</v>
      </c>
      <c r="F175" s="140">
        <v>79.7</v>
      </c>
      <c r="G175" s="630">
        <v>67.5</v>
      </c>
      <c r="H175" s="140">
        <v>71.099999999999994</v>
      </c>
      <c r="J175" s="140">
        <v>55.3</v>
      </c>
      <c r="K175" s="140">
        <v>57.2</v>
      </c>
      <c r="L175" s="140">
        <v>58.8</v>
      </c>
      <c r="M175" s="140">
        <v>62.3</v>
      </c>
      <c r="N175" s="630">
        <v>56.8</v>
      </c>
      <c r="O175" s="140">
        <v>62.4</v>
      </c>
      <c r="Q175" s="225"/>
      <c r="R175" s="225"/>
    </row>
    <row r="176" spans="1:18" ht="11.25" customHeight="1" x14ac:dyDescent="0.2">
      <c r="A176" s="80" t="s">
        <v>432</v>
      </c>
      <c r="B176" s="130" t="s">
        <v>433</v>
      </c>
      <c r="C176" s="140">
        <v>68.599999999999994</v>
      </c>
      <c r="D176" s="140">
        <v>76.099999999999994</v>
      </c>
      <c r="E176" s="140">
        <v>80.400000000000006</v>
      </c>
      <c r="F176" s="140">
        <v>79.099999999999994</v>
      </c>
      <c r="G176" s="630">
        <v>64.3</v>
      </c>
      <c r="H176" s="140">
        <v>67.3</v>
      </c>
      <c r="J176" s="140">
        <v>54</v>
      </c>
      <c r="K176" s="140">
        <v>57</v>
      </c>
      <c r="L176" s="140">
        <v>56.5</v>
      </c>
      <c r="M176" s="140">
        <v>58</v>
      </c>
      <c r="N176" s="630">
        <v>53.9</v>
      </c>
      <c r="O176" s="140">
        <v>57.7</v>
      </c>
      <c r="Q176" s="225"/>
      <c r="R176" s="225"/>
    </row>
    <row r="177" spans="1:18" ht="11.25" customHeight="1" x14ac:dyDescent="0.2">
      <c r="A177" s="80" t="s">
        <v>434</v>
      </c>
      <c r="B177" s="130" t="s">
        <v>435</v>
      </c>
      <c r="C177" s="140">
        <v>75.099999999999994</v>
      </c>
      <c r="D177" s="140">
        <v>77.2</v>
      </c>
      <c r="E177" s="140">
        <v>81.7</v>
      </c>
      <c r="F177" s="140">
        <v>79.900000000000006</v>
      </c>
      <c r="G177" s="630">
        <v>64.7</v>
      </c>
      <c r="H177" s="140">
        <v>62.2</v>
      </c>
      <c r="J177" s="140">
        <v>56</v>
      </c>
      <c r="K177" s="140">
        <v>55.5</v>
      </c>
      <c r="L177" s="140">
        <v>56.4</v>
      </c>
      <c r="M177" s="140">
        <v>56.7</v>
      </c>
      <c r="N177" s="630">
        <v>54</v>
      </c>
      <c r="O177" s="140">
        <v>51.7</v>
      </c>
      <c r="Q177" s="225"/>
      <c r="R177" s="225"/>
    </row>
    <row r="178" spans="1:18" ht="11.25" customHeight="1" x14ac:dyDescent="0.2">
      <c r="A178" s="80" t="s">
        <v>436</v>
      </c>
      <c r="B178" s="130" t="s">
        <v>437</v>
      </c>
      <c r="C178" s="140">
        <v>70.400000000000006</v>
      </c>
      <c r="D178" s="140">
        <v>73.5</v>
      </c>
      <c r="E178" s="140">
        <v>76.8</v>
      </c>
      <c r="F178" s="140">
        <v>75.8</v>
      </c>
      <c r="G178" s="630">
        <v>61.3</v>
      </c>
      <c r="H178" s="140">
        <v>61.4</v>
      </c>
      <c r="J178" s="140">
        <v>49.9</v>
      </c>
      <c r="K178" s="140">
        <v>52.4</v>
      </c>
      <c r="L178" s="140">
        <v>52.7</v>
      </c>
      <c r="M178" s="140">
        <v>56.4</v>
      </c>
      <c r="N178" s="630">
        <v>53.1</v>
      </c>
      <c r="O178" s="140">
        <v>52.2</v>
      </c>
      <c r="Q178" s="225"/>
      <c r="R178" s="225"/>
    </row>
    <row r="179" spans="1:18" ht="11.25" customHeight="1" x14ac:dyDescent="0.2">
      <c r="A179" s="80" t="s">
        <v>438</v>
      </c>
      <c r="B179" s="130" t="s">
        <v>439</v>
      </c>
      <c r="C179" s="140">
        <v>75.099999999999994</v>
      </c>
      <c r="D179" s="140">
        <v>80.900000000000006</v>
      </c>
      <c r="E179" s="140">
        <v>82.4</v>
      </c>
      <c r="F179" s="140">
        <v>81</v>
      </c>
      <c r="G179" s="630">
        <v>64.099999999999994</v>
      </c>
      <c r="H179" s="140">
        <v>63.1</v>
      </c>
      <c r="J179" s="140">
        <v>54.1</v>
      </c>
      <c r="K179" s="140">
        <v>57.2</v>
      </c>
      <c r="L179" s="140">
        <v>60.5</v>
      </c>
      <c r="M179" s="140">
        <v>60.9</v>
      </c>
      <c r="N179" s="630">
        <v>56.6</v>
      </c>
      <c r="O179" s="140">
        <v>56.5</v>
      </c>
      <c r="Q179" s="225"/>
      <c r="R179" s="225"/>
    </row>
    <row r="180" spans="1:18" ht="11.25" customHeight="1" x14ac:dyDescent="0.2">
      <c r="A180" s="80" t="s">
        <v>440</v>
      </c>
      <c r="B180" s="130" t="s">
        <v>441</v>
      </c>
      <c r="C180" s="140">
        <v>70.900000000000006</v>
      </c>
      <c r="D180" s="140">
        <v>75.099999999999994</v>
      </c>
      <c r="E180" s="140">
        <v>78.7</v>
      </c>
      <c r="F180" s="140">
        <v>79.8</v>
      </c>
      <c r="G180" s="630">
        <v>67.2</v>
      </c>
      <c r="H180" s="140">
        <v>69.400000000000006</v>
      </c>
      <c r="J180" s="140">
        <v>55.8</v>
      </c>
      <c r="K180" s="140">
        <v>60.5</v>
      </c>
      <c r="L180" s="140">
        <v>59.3</v>
      </c>
      <c r="M180" s="140">
        <v>61</v>
      </c>
      <c r="N180" s="630">
        <v>56.8</v>
      </c>
      <c r="O180" s="140">
        <v>59.6</v>
      </c>
      <c r="Q180" s="225"/>
      <c r="R180" s="225"/>
    </row>
    <row r="181" spans="1:18" s="32" customFormat="1" ht="11.25" customHeight="1" x14ac:dyDescent="0.2">
      <c r="G181" s="630"/>
      <c r="H181" s="92"/>
      <c r="N181" s="623"/>
      <c r="O181" s="92"/>
      <c r="Q181" s="225"/>
      <c r="R181" s="225"/>
    </row>
    <row r="182" spans="1:18" s="93" customFormat="1" ht="12.75" customHeight="1" x14ac:dyDescent="0.2">
      <c r="A182" s="95" t="s">
        <v>537</v>
      </c>
      <c r="B182" s="82"/>
      <c r="C182" s="92">
        <v>76.3</v>
      </c>
      <c r="D182" s="92">
        <v>80.7</v>
      </c>
      <c r="E182" s="92">
        <v>83.2</v>
      </c>
      <c r="F182" s="92">
        <v>83.1</v>
      </c>
      <c r="G182" s="624">
        <v>65.8</v>
      </c>
      <c r="H182" s="92">
        <v>65.8</v>
      </c>
      <c r="J182" s="92">
        <v>55.3</v>
      </c>
      <c r="K182" s="92">
        <v>58.4</v>
      </c>
      <c r="L182" s="92">
        <v>59.1</v>
      </c>
      <c r="M182" s="92">
        <v>60.8</v>
      </c>
      <c r="N182" s="624">
        <v>56.8</v>
      </c>
      <c r="O182" s="92">
        <v>56.3</v>
      </c>
      <c r="Q182" s="225"/>
      <c r="R182" s="225"/>
    </row>
    <row r="183" spans="1:18" ht="11.25" customHeight="1" x14ac:dyDescent="0.2">
      <c r="A183" s="95"/>
      <c r="B183" s="95"/>
      <c r="C183" s="32"/>
      <c r="D183" s="32"/>
      <c r="E183" s="138"/>
      <c r="F183" s="138"/>
      <c r="G183" s="630"/>
      <c r="H183" s="92"/>
      <c r="J183" s="32"/>
      <c r="K183" s="32"/>
      <c r="L183" s="138"/>
      <c r="M183" s="138"/>
      <c r="N183" s="629"/>
      <c r="O183" s="92"/>
      <c r="Q183" s="225"/>
      <c r="R183" s="225"/>
    </row>
    <row r="184" spans="1:18" ht="11.25" customHeight="1" x14ac:dyDescent="0.2">
      <c r="A184" s="67" t="s">
        <v>480</v>
      </c>
      <c r="B184" s="82" t="s">
        <v>442</v>
      </c>
      <c r="C184" s="488">
        <v>75.400000000000006</v>
      </c>
      <c r="D184" s="92">
        <v>79.599999999999994</v>
      </c>
      <c r="E184" s="92">
        <v>81.900000000000006</v>
      </c>
      <c r="F184" s="92">
        <v>81.8</v>
      </c>
      <c r="G184" s="624">
        <v>63.8</v>
      </c>
      <c r="H184" s="92">
        <v>64.2</v>
      </c>
      <c r="J184" s="488">
        <v>53.5</v>
      </c>
      <c r="K184" s="92">
        <v>59</v>
      </c>
      <c r="L184" s="92">
        <v>59.4</v>
      </c>
      <c r="M184" s="92">
        <v>59.2</v>
      </c>
      <c r="N184" s="624">
        <v>53.4</v>
      </c>
      <c r="O184" s="92">
        <v>52.8</v>
      </c>
      <c r="Q184" s="225"/>
      <c r="R184" s="225"/>
    </row>
    <row r="185" spans="1:18" ht="12.75" x14ac:dyDescent="0.2">
      <c r="A185" s="96"/>
      <c r="B185" s="96"/>
      <c r="C185" s="96"/>
      <c r="D185" s="96"/>
      <c r="E185" s="269"/>
      <c r="F185" s="97"/>
      <c r="G185" s="97"/>
      <c r="H185" s="97"/>
      <c r="I185" s="97"/>
      <c r="J185" s="97"/>
      <c r="K185" s="97"/>
      <c r="L185" s="97"/>
      <c r="M185" s="97"/>
      <c r="N185" s="97"/>
      <c r="O185" s="97"/>
      <c r="Q185" s="225"/>
      <c r="R185" s="225"/>
    </row>
    <row r="186" spans="1:18" ht="11.25" customHeight="1" x14ac:dyDescent="0.2">
      <c r="A186" s="98"/>
      <c r="B186" s="98"/>
      <c r="C186" s="99"/>
      <c r="D186" s="98"/>
      <c r="F186" s="172"/>
      <c r="G186" s="172"/>
      <c r="H186" s="172"/>
      <c r="I186" s="172"/>
      <c r="J186" s="172"/>
      <c r="K186" s="172"/>
      <c r="L186" s="172"/>
      <c r="M186" s="172"/>
      <c r="N186" s="172"/>
      <c r="O186" s="172"/>
      <c r="Q186" s="225"/>
      <c r="R186" s="225"/>
    </row>
    <row r="187" spans="1:18" ht="22.5" customHeight="1" x14ac:dyDescent="0.2">
      <c r="A187" s="764"/>
      <c r="B187" s="764"/>
      <c r="C187" s="764"/>
      <c r="D187" s="764"/>
      <c r="E187" s="764"/>
      <c r="F187" s="764"/>
      <c r="G187" s="764"/>
      <c r="H187" s="764"/>
      <c r="I187" s="764"/>
      <c r="J187" s="764"/>
      <c r="K187" s="764"/>
      <c r="L187" s="764"/>
      <c r="M187" s="764"/>
      <c r="N187" s="764"/>
      <c r="O187" s="764"/>
      <c r="Q187" s="225"/>
      <c r="R187" s="225"/>
    </row>
    <row r="188" spans="1:18" ht="11.25" customHeight="1" x14ac:dyDescent="0.2">
      <c r="A188" s="729"/>
      <c r="B188" s="729"/>
      <c r="C188" s="729"/>
      <c r="D188" s="729"/>
      <c r="E188" s="729"/>
      <c r="F188" s="244"/>
      <c r="G188" s="244"/>
      <c r="H188" s="244"/>
      <c r="I188" s="244"/>
      <c r="J188" s="244"/>
      <c r="K188" s="244"/>
      <c r="L188" s="244"/>
      <c r="M188" s="244"/>
      <c r="N188" s="244"/>
      <c r="O188" s="244"/>
      <c r="Q188" s="225"/>
      <c r="R188" s="225"/>
    </row>
    <row r="189" spans="1:18" ht="11.25" customHeight="1" x14ac:dyDescent="0.2">
      <c r="A189" s="765"/>
      <c r="B189" s="765"/>
      <c r="C189" s="765"/>
      <c r="D189" s="765"/>
      <c r="E189" s="765"/>
      <c r="F189" s="765"/>
      <c r="G189" s="765"/>
      <c r="H189" s="765"/>
      <c r="I189" s="765"/>
      <c r="J189" s="765"/>
      <c r="K189" s="765"/>
      <c r="L189" s="765"/>
      <c r="M189" s="765"/>
      <c r="N189" s="244"/>
      <c r="O189" s="186"/>
      <c r="Q189" s="225"/>
      <c r="R189" s="225"/>
    </row>
    <row r="190" spans="1:18" ht="24" customHeight="1" x14ac:dyDescent="0.2">
      <c r="A190" s="775"/>
      <c r="B190" s="775"/>
      <c r="C190" s="775"/>
      <c r="D190" s="775"/>
      <c r="E190" s="775"/>
      <c r="F190" s="775"/>
      <c r="G190" s="775"/>
      <c r="H190" s="775"/>
      <c r="I190" s="775"/>
      <c r="J190" s="775"/>
      <c r="K190" s="775"/>
      <c r="L190" s="775"/>
      <c r="M190" s="775"/>
      <c r="N190" s="775"/>
      <c r="O190" s="775"/>
      <c r="Q190" s="225"/>
      <c r="R190" s="225"/>
    </row>
    <row r="191" spans="1:18" ht="4.5" customHeight="1" x14ac:dyDescent="0.2">
      <c r="A191" s="186"/>
      <c r="B191" s="186"/>
      <c r="C191" s="186"/>
      <c r="D191" s="186"/>
      <c r="E191" s="186"/>
      <c r="F191" s="186"/>
      <c r="G191" s="186"/>
      <c r="H191" s="186"/>
      <c r="I191" s="186"/>
      <c r="J191" s="186"/>
      <c r="K191" s="186"/>
      <c r="L191" s="186"/>
      <c r="M191" s="186"/>
      <c r="N191" s="186"/>
      <c r="O191" s="186"/>
      <c r="R191" s="225"/>
    </row>
    <row r="192" spans="1:18" ht="11.25" customHeight="1" x14ac:dyDescent="0.2">
      <c r="A192" s="32"/>
      <c r="B192" s="32"/>
      <c r="C192" s="187"/>
      <c r="D192" s="187"/>
      <c r="F192" s="32"/>
      <c r="G192" s="32"/>
      <c r="H192" s="32"/>
      <c r="I192" s="32"/>
      <c r="J192" s="32"/>
      <c r="K192" s="32"/>
      <c r="L192" s="32"/>
      <c r="M192" s="32"/>
      <c r="N192" s="32"/>
      <c r="O192" s="32"/>
      <c r="R192" s="225"/>
    </row>
  </sheetData>
  <sheetProtection sheet="1" objects="1" scenarios="1"/>
  <mergeCells count="11">
    <mergeCell ref="A190:O190"/>
    <mergeCell ref="A187:O187"/>
    <mergeCell ref="A188:E188"/>
    <mergeCell ref="A189:M189"/>
    <mergeCell ref="C2:D2"/>
    <mergeCell ref="G2:N2"/>
    <mergeCell ref="A5:A7"/>
    <mergeCell ref="B5:B7"/>
    <mergeCell ref="C5:O5"/>
    <mergeCell ref="C6:H6"/>
    <mergeCell ref="J6:O6"/>
  </mergeCells>
  <conditionalFormatting sqref="A165:A180">
    <cfRule type="cellIs" dxfId="2" priority="1" stopIfTrue="1" operator="equal">
      <formula>"x"</formula>
    </cfRule>
  </conditionalFormatting>
  <pageMargins left="0.74803149606299213" right="0.74803149606299213" top="0.98425196850393704" bottom="0.98425196850393704" header="0.51181102362204722" footer="0.51181102362204722"/>
  <pageSetup paperSize="9" scale="6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N195"/>
  <sheetViews>
    <sheetView showGridLines="0" zoomScaleNormal="100" zoomScaleSheetLayoutView="70" workbookViewId="0">
      <pane ySplit="7" topLeftCell="A8" activePane="bottomLeft" state="frozen"/>
      <selection pane="bottomLeft"/>
    </sheetView>
  </sheetViews>
  <sheetFormatPr defaultRowHeight="13.5" x14ac:dyDescent="0.25"/>
  <cols>
    <col min="1" max="1" width="23.5703125" style="184" customWidth="1"/>
    <col min="2" max="2" width="8.7109375" style="184" customWidth="1"/>
    <col min="3" max="3" width="9.85546875" style="100" customWidth="1"/>
    <col min="4" max="4" width="9.7109375" style="184" customWidth="1"/>
    <col min="5" max="5" width="9.85546875" style="139" customWidth="1"/>
    <col min="6" max="7" width="9.7109375" customWidth="1"/>
    <col min="8" max="10" width="9.85546875" style="138" customWidth="1"/>
    <col min="253" max="253" width="27.7109375" customWidth="1"/>
    <col min="254" max="254" width="8.7109375" customWidth="1"/>
    <col min="255" max="255" width="9.85546875" customWidth="1"/>
    <col min="256" max="256" width="9.7109375" customWidth="1"/>
    <col min="257" max="257" width="9.85546875" customWidth="1"/>
    <col min="258" max="259" width="9.7109375" customWidth="1"/>
    <col min="260" max="262" width="9.85546875" customWidth="1"/>
    <col min="509" max="509" width="27.7109375" customWidth="1"/>
    <col min="510" max="510" width="8.7109375" customWidth="1"/>
    <col min="511" max="511" width="9.85546875" customWidth="1"/>
    <col min="512" max="512" width="9.7109375" customWidth="1"/>
    <col min="513" max="513" width="9.85546875" customWidth="1"/>
    <col min="514" max="515" width="9.7109375" customWidth="1"/>
    <col min="516" max="518" width="9.85546875" customWidth="1"/>
    <col min="765" max="765" width="27.7109375" customWidth="1"/>
    <col min="766" max="766" width="8.7109375" customWidth="1"/>
    <col min="767" max="767" width="9.85546875" customWidth="1"/>
    <col min="768" max="768" width="9.7109375" customWidth="1"/>
    <col min="769" max="769" width="9.85546875" customWidth="1"/>
    <col min="770" max="771" width="9.7109375" customWidth="1"/>
    <col min="772" max="774" width="9.85546875" customWidth="1"/>
    <col min="1021" max="1021" width="27.7109375" customWidth="1"/>
    <col min="1022" max="1022" width="8.7109375" customWidth="1"/>
    <col min="1023" max="1023" width="9.85546875" customWidth="1"/>
    <col min="1024" max="1024" width="9.7109375" customWidth="1"/>
    <col min="1025" max="1025" width="9.85546875" customWidth="1"/>
    <col min="1026" max="1027" width="9.7109375" customWidth="1"/>
    <col min="1028" max="1030" width="9.85546875" customWidth="1"/>
    <col min="1277" max="1277" width="27.7109375" customWidth="1"/>
    <col min="1278" max="1278" width="8.7109375" customWidth="1"/>
    <col min="1279" max="1279" width="9.85546875" customWidth="1"/>
    <col min="1280" max="1280" width="9.7109375" customWidth="1"/>
    <col min="1281" max="1281" width="9.85546875" customWidth="1"/>
    <col min="1282" max="1283" width="9.7109375" customWidth="1"/>
    <col min="1284" max="1286" width="9.85546875" customWidth="1"/>
    <col min="1533" max="1533" width="27.7109375" customWidth="1"/>
    <col min="1534" max="1534" width="8.7109375" customWidth="1"/>
    <col min="1535" max="1535" width="9.85546875" customWidth="1"/>
    <col min="1536" max="1536" width="9.7109375" customWidth="1"/>
    <col min="1537" max="1537" width="9.85546875" customWidth="1"/>
    <col min="1538" max="1539" width="9.7109375" customWidth="1"/>
    <col min="1540" max="1542" width="9.85546875" customWidth="1"/>
    <col min="1789" max="1789" width="27.7109375" customWidth="1"/>
    <col min="1790" max="1790" width="8.7109375" customWidth="1"/>
    <col min="1791" max="1791" width="9.85546875" customWidth="1"/>
    <col min="1792" max="1792" width="9.7109375" customWidth="1"/>
    <col min="1793" max="1793" width="9.85546875" customWidth="1"/>
    <col min="1794" max="1795" width="9.7109375" customWidth="1"/>
    <col min="1796" max="1798" width="9.85546875" customWidth="1"/>
    <col min="2045" max="2045" width="27.7109375" customWidth="1"/>
    <col min="2046" max="2046" width="8.7109375" customWidth="1"/>
    <col min="2047" max="2047" width="9.85546875" customWidth="1"/>
    <col min="2048" max="2048" width="9.7109375" customWidth="1"/>
    <col min="2049" max="2049" width="9.85546875" customWidth="1"/>
    <col min="2050" max="2051" width="9.7109375" customWidth="1"/>
    <col min="2052" max="2054" width="9.85546875" customWidth="1"/>
    <col min="2301" max="2301" width="27.7109375" customWidth="1"/>
    <col min="2302" max="2302" width="8.7109375" customWidth="1"/>
    <col min="2303" max="2303" width="9.85546875" customWidth="1"/>
    <col min="2304" max="2304" width="9.7109375" customWidth="1"/>
    <col min="2305" max="2305" width="9.85546875" customWidth="1"/>
    <col min="2306" max="2307" width="9.7109375" customWidth="1"/>
    <col min="2308" max="2310" width="9.85546875" customWidth="1"/>
    <col min="2557" max="2557" width="27.7109375" customWidth="1"/>
    <col min="2558" max="2558" width="8.7109375" customWidth="1"/>
    <col min="2559" max="2559" width="9.85546875" customWidth="1"/>
    <col min="2560" max="2560" width="9.7109375" customWidth="1"/>
    <col min="2561" max="2561" width="9.85546875" customWidth="1"/>
    <col min="2562" max="2563" width="9.7109375" customWidth="1"/>
    <col min="2564" max="2566" width="9.85546875" customWidth="1"/>
    <col min="2813" max="2813" width="27.7109375" customWidth="1"/>
    <col min="2814" max="2814" width="8.7109375" customWidth="1"/>
    <col min="2815" max="2815" width="9.85546875" customWidth="1"/>
    <col min="2816" max="2816" width="9.7109375" customWidth="1"/>
    <col min="2817" max="2817" width="9.85546875" customWidth="1"/>
    <col min="2818" max="2819" width="9.7109375" customWidth="1"/>
    <col min="2820" max="2822" width="9.85546875" customWidth="1"/>
    <col min="3069" max="3069" width="27.7109375" customWidth="1"/>
    <col min="3070" max="3070" width="8.7109375" customWidth="1"/>
    <col min="3071" max="3071" width="9.85546875" customWidth="1"/>
    <col min="3072" max="3072" width="9.7109375" customWidth="1"/>
    <col min="3073" max="3073" width="9.85546875" customWidth="1"/>
    <col min="3074" max="3075" width="9.7109375" customWidth="1"/>
    <col min="3076" max="3078" width="9.85546875" customWidth="1"/>
    <col min="3325" max="3325" width="27.7109375" customWidth="1"/>
    <col min="3326" max="3326" width="8.7109375" customWidth="1"/>
    <col min="3327" max="3327" width="9.85546875" customWidth="1"/>
    <col min="3328" max="3328" width="9.7109375" customWidth="1"/>
    <col min="3329" max="3329" width="9.85546875" customWidth="1"/>
    <col min="3330" max="3331" width="9.7109375" customWidth="1"/>
    <col min="3332" max="3334" width="9.85546875" customWidth="1"/>
    <col min="3581" max="3581" width="27.7109375" customWidth="1"/>
    <col min="3582" max="3582" width="8.7109375" customWidth="1"/>
    <col min="3583" max="3583" width="9.85546875" customWidth="1"/>
    <col min="3584" max="3584" width="9.7109375" customWidth="1"/>
    <col min="3585" max="3585" width="9.85546875" customWidth="1"/>
    <col min="3586" max="3587" width="9.7109375" customWidth="1"/>
    <col min="3588" max="3590" width="9.85546875" customWidth="1"/>
    <col min="3837" max="3837" width="27.7109375" customWidth="1"/>
    <col min="3838" max="3838" width="8.7109375" customWidth="1"/>
    <col min="3839" max="3839" width="9.85546875" customWidth="1"/>
    <col min="3840" max="3840" width="9.7109375" customWidth="1"/>
    <col min="3841" max="3841" width="9.85546875" customWidth="1"/>
    <col min="3842" max="3843" width="9.7109375" customWidth="1"/>
    <col min="3844" max="3846" width="9.85546875" customWidth="1"/>
    <col min="4093" max="4093" width="27.7109375" customWidth="1"/>
    <col min="4094" max="4094" width="8.7109375" customWidth="1"/>
    <col min="4095" max="4095" width="9.85546875" customWidth="1"/>
    <col min="4096" max="4096" width="9.7109375" customWidth="1"/>
    <col min="4097" max="4097" width="9.85546875" customWidth="1"/>
    <col min="4098" max="4099" width="9.7109375" customWidth="1"/>
    <col min="4100" max="4102" width="9.85546875" customWidth="1"/>
    <col min="4349" max="4349" width="27.7109375" customWidth="1"/>
    <col min="4350" max="4350" width="8.7109375" customWidth="1"/>
    <col min="4351" max="4351" width="9.85546875" customWidth="1"/>
    <col min="4352" max="4352" width="9.7109375" customWidth="1"/>
    <col min="4353" max="4353" width="9.85546875" customWidth="1"/>
    <col min="4354" max="4355" width="9.7109375" customWidth="1"/>
    <col min="4356" max="4358" width="9.85546875" customWidth="1"/>
    <col min="4605" max="4605" width="27.7109375" customWidth="1"/>
    <col min="4606" max="4606" width="8.7109375" customWidth="1"/>
    <col min="4607" max="4607" width="9.85546875" customWidth="1"/>
    <col min="4608" max="4608" width="9.7109375" customWidth="1"/>
    <col min="4609" max="4609" width="9.85546875" customWidth="1"/>
    <col min="4610" max="4611" width="9.7109375" customWidth="1"/>
    <col min="4612" max="4614" width="9.85546875" customWidth="1"/>
    <col min="4861" max="4861" width="27.7109375" customWidth="1"/>
    <col min="4862" max="4862" width="8.7109375" customWidth="1"/>
    <col min="4863" max="4863" width="9.85546875" customWidth="1"/>
    <col min="4864" max="4864" width="9.7109375" customWidth="1"/>
    <col min="4865" max="4865" width="9.85546875" customWidth="1"/>
    <col min="4866" max="4867" width="9.7109375" customWidth="1"/>
    <col min="4868" max="4870" width="9.85546875" customWidth="1"/>
    <col min="5117" max="5117" width="27.7109375" customWidth="1"/>
    <col min="5118" max="5118" width="8.7109375" customWidth="1"/>
    <col min="5119" max="5119" width="9.85546875" customWidth="1"/>
    <col min="5120" max="5120" width="9.7109375" customWidth="1"/>
    <col min="5121" max="5121" width="9.85546875" customWidth="1"/>
    <col min="5122" max="5123" width="9.7109375" customWidth="1"/>
    <col min="5124" max="5126" width="9.85546875" customWidth="1"/>
    <col min="5373" max="5373" width="27.7109375" customWidth="1"/>
    <col min="5374" max="5374" width="8.7109375" customWidth="1"/>
    <col min="5375" max="5375" width="9.85546875" customWidth="1"/>
    <col min="5376" max="5376" width="9.7109375" customWidth="1"/>
    <col min="5377" max="5377" width="9.85546875" customWidth="1"/>
    <col min="5378" max="5379" width="9.7109375" customWidth="1"/>
    <col min="5380" max="5382" width="9.85546875" customWidth="1"/>
    <col min="5629" max="5629" width="27.7109375" customWidth="1"/>
    <col min="5630" max="5630" width="8.7109375" customWidth="1"/>
    <col min="5631" max="5631" width="9.85546875" customWidth="1"/>
    <col min="5632" max="5632" width="9.7109375" customWidth="1"/>
    <col min="5633" max="5633" width="9.85546875" customWidth="1"/>
    <col min="5634" max="5635" width="9.7109375" customWidth="1"/>
    <col min="5636" max="5638" width="9.85546875" customWidth="1"/>
    <col min="5885" max="5885" width="27.7109375" customWidth="1"/>
    <col min="5886" max="5886" width="8.7109375" customWidth="1"/>
    <col min="5887" max="5887" width="9.85546875" customWidth="1"/>
    <col min="5888" max="5888" width="9.7109375" customWidth="1"/>
    <col min="5889" max="5889" width="9.85546875" customWidth="1"/>
    <col min="5890" max="5891" width="9.7109375" customWidth="1"/>
    <col min="5892" max="5894" width="9.85546875" customWidth="1"/>
    <col min="6141" max="6141" width="27.7109375" customWidth="1"/>
    <col min="6142" max="6142" width="8.7109375" customWidth="1"/>
    <col min="6143" max="6143" width="9.85546875" customWidth="1"/>
    <col min="6144" max="6144" width="9.7109375" customWidth="1"/>
    <col min="6145" max="6145" width="9.85546875" customWidth="1"/>
    <col min="6146" max="6147" width="9.7109375" customWidth="1"/>
    <col min="6148" max="6150" width="9.85546875" customWidth="1"/>
    <col min="6397" max="6397" width="27.7109375" customWidth="1"/>
    <col min="6398" max="6398" width="8.7109375" customWidth="1"/>
    <col min="6399" max="6399" width="9.85546875" customWidth="1"/>
    <col min="6400" max="6400" width="9.7109375" customWidth="1"/>
    <col min="6401" max="6401" width="9.85546875" customWidth="1"/>
    <col min="6402" max="6403" width="9.7109375" customWidth="1"/>
    <col min="6404" max="6406" width="9.85546875" customWidth="1"/>
    <col min="6653" max="6653" width="27.7109375" customWidth="1"/>
    <col min="6654" max="6654" width="8.7109375" customWidth="1"/>
    <col min="6655" max="6655" width="9.85546875" customWidth="1"/>
    <col min="6656" max="6656" width="9.7109375" customWidth="1"/>
    <col min="6657" max="6657" width="9.85546875" customWidth="1"/>
    <col min="6658" max="6659" width="9.7109375" customWidth="1"/>
    <col min="6660" max="6662" width="9.85546875" customWidth="1"/>
    <col min="6909" max="6909" width="27.7109375" customWidth="1"/>
    <col min="6910" max="6910" width="8.7109375" customWidth="1"/>
    <col min="6911" max="6911" width="9.85546875" customWidth="1"/>
    <col min="6912" max="6912" width="9.7109375" customWidth="1"/>
    <col min="6913" max="6913" width="9.85546875" customWidth="1"/>
    <col min="6914" max="6915" width="9.7109375" customWidth="1"/>
    <col min="6916" max="6918" width="9.85546875" customWidth="1"/>
    <col min="7165" max="7165" width="27.7109375" customWidth="1"/>
    <col min="7166" max="7166" width="8.7109375" customWidth="1"/>
    <col min="7167" max="7167" width="9.85546875" customWidth="1"/>
    <col min="7168" max="7168" width="9.7109375" customWidth="1"/>
    <col min="7169" max="7169" width="9.85546875" customWidth="1"/>
    <col min="7170" max="7171" width="9.7109375" customWidth="1"/>
    <col min="7172" max="7174" width="9.85546875" customWidth="1"/>
    <col min="7421" max="7421" width="27.7109375" customWidth="1"/>
    <col min="7422" max="7422" width="8.7109375" customWidth="1"/>
    <col min="7423" max="7423" width="9.85546875" customWidth="1"/>
    <col min="7424" max="7424" width="9.7109375" customWidth="1"/>
    <col min="7425" max="7425" width="9.85546875" customWidth="1"/>
    <col min="7426" max="7427" width="9.7109375" customWidth="1"/>
    <col min="7428" max="7430" width="9.85546875" customWidth="1"/>
    <col min="7677" max="7677" width="27.7109375" customWidth="1"/>
    <col min="7678" max="7678" width="8.7109375" customWidth="1"/>
    <col min="7679" max="7679" width="9.85546875" customWidth="1"/>
    <col min="7680" max="7680" width="9.7109375" customWidth="1"/>
    <col min="7681" max="7681" width="9.85546875" customWidth="1"/>
    <col min="7682" max="7683" width="9.7109375" customWidth="1"/>
    <col min="7684" max="7686" width="9.85546875" customWidth="1"/>
    <col min="7933" max="7933" width="27.7109375" customWidth="1"/>
    <col min="7934" max="7934" width="8.7109375" customWidth="1"/>
    <col min="7935" max="7935" width="9.85546875" customWidth="1"/>
    <col min="7936" max="7936" width="9.7109375" customWidth="1"/>
    <col min="7937" max="7937" width="9.85546875" customWidth="1"/>
    <col min="7938" max="7939" width="9.7109375" customWidth="1"/>
    <col min="7940" max="7942" width="9.85546875" customWidth="1"/>
    <col min="8189" max="8189" width="27.7109375" customWidth="1"/>
    <col min="8190" max="8190" width="8.7109375" customWidth="1"/>
    <col min="8191" max="8191" width="9.85546875" customWidth="1"/>
    <col min="8192" max="8192" width="9.7109375" customWidth="1"/>
    <col min="8193" max="8193" width="9.85546875" customWidth="1"/>
    <col min="8194" max="8195" width="9.7109375" customWidth="1"/>
    <col min="8196" max="8198" width="9.85546875" customWidth="1"/>
    <col min="8445" max="8445" width="27.7109375" customWidth="1"/>
    <col min="8446" max="8446" width="8.7109375" customWidth="1"/>
    <col min="8447" max="8447" width="9.85546875" customWidth="1"/>
    <col min="8448" max="8448" width="9.7109375" customWidth="1"/>
    <col min="8449" max="8449" width="9.85546875" customWidth="1"/>
    <col min="8450" max="8451" width="9.7109375" customWidth="1"/>
    <col min="8452" max="8454" width="9.85546875" customWidth="1"/>
    <col min="8701" max="8701" width="27.7109375" customWidth="1"/>
    <col min="8702" max="8702" width="8.7109375" customWidth="1"/>
    <col min="8703" max="8703" width="9.85546875" customWidth="1"/>
    <col min="8704" max="8704" width="9.7109375" customWidth="1"/>
    <col min="8705" max="8705" width="9.85546875" customWidth="1"/>
    <col min="8706" max="8707" width="9.7109375" customWidth="1"/>
    <col min="8708" max="8710" width="9.85546875" customWidth="1"/>
    <col min="8957" max="8957" width="27.7109375" customWidth="1"/>
    <col min="8958" max="8958" width="8.7109375" customWidth="1"/>
    <col min="8959" max="8959" width="9.85546875" customWidth="1"/>
    <col min="8960" max="8960" width="9.7109375" customWidth="1"/>
    <col min="8961" max="8961" width="9.85546875" customWidth="1"/>
    <col min="8962" max="8963" width="9.7109375" customWidth="1"/>
    <col min="8964" max="8966" width="9.85546875" customWidth="1"/>
    <col min="9213" max="9213" width="27.7109375" customWidth="1"/>
    <col min="9214" max="9214" width="8.7109375" customWidth="1"/>
    <col min="9215" max="9215" width="9.85546875" customWidth="1"/>
    <col min="9216" max="9216" width="9.7109375" customWidth="1"/>
    <col min="9217" max="9217" width="9.85546875" customWidth="1"/>
    <col min="9218" max="9219" width="9.7109375" customWidth="1"/>
    <col min="9220" max="9222" width="9.85546875" customWidth="1"/>
    <col min="9469" max="9469" width="27.7109375" customWidth="1"/>
    <col min="9470" max="9470" width="8.7109375" customWidth="1"/>
    <col min="9471" max="9471" width="9.85546875" customWidth="1"/>
    <col min="9472" max="9472" width="9.7109375" customWidth="1"/>
    <col min="9473" max="9473" width="9.85546875" customWidth="1"/>
    <col min="9474" max="9475" width="9.7109375" customWidth="1"/>
    <col min="9476" max="9478" width="9.85546875" customWidth="1"/>
    <col min="9725" max="9725" width="27.7109375" customWidth="1"/>
    <col min="9726" max="9726" width="8.7109375" customWidth="1"/>
    <col min="9727" max="9727" width="9.85546875" customWidth="1"/>
    <col min="9728" max="9728" width="9.7109375" customWidth="1"/>
    <col min="9729" max="9729" width="9.85546875" customWidth="1"/>
    <col min="9730" max="9731" width="9.7109375" customWidth="1"/>
    <col min="9732" max="9734" width="9.85546875" customWidth="1"/>
    <col min="9981" max="9981" width="27.7109375" customWidth="1"/>
    <col min="9982" max="9982" width="8.7109375" customWidth="1"/>
    <col min="9983" max="9983" width="9.85546875" customWidth="1"/>
    <col min="9984" max="9984" width="9.7109375" customWidth="1"/>
    <col min="9985" max="9985" width="9.85546875" customWidth="1"/>
    <col min="9986" max="9987" width="9.7109375" customWidth="1"/>
    <col min="9988" max="9990" width="9.85546875" customWidth="1"/>
    <col min="10237" max="10237" width="27.7109375" customWidth="1"/>
    <col min="10238" max="10238" width="8.7109375" customWidth="1"/>
    <col min="10239" max="10239" width="9.85546875" customWidth="1"/>
    <col min="10240" max="10240" width="9.7109375" customWidth="1"/>
    <col min="10241" max="10241" width="9.85546875" customWidth="1"/>
    <col min="10242" max="10243" width="9.7109375" customWidth="1"/>
    <col min="10244" max="10246" width="9.85546875" customWidth="1"/>
    <col min="10493" max="10493" width="27.7109375" customWidth="1"/>
    <col min="10494" max="10494" width="8.7109375" customWidth="1"/>
    <col min="10495" max="10495" width="9.85546875" customWidth="1"/>
    <col min="10496" max="10496" width="9.7109375" customWidth="1"/>
    <col min="10497" max="10497" width="9.85546875" customWidth="1"/>
    <col min="10498" max="10499" width="9.7109375" customWidth="1"/>
    <col min="10500" max="10502" width="9.85546875" customWidth="1"/>
    <col min="10749" max="10749" width="27.7109375" customWidth="1"/>
    <col min="10750" max="10750" width="8.7109375" customWidth="1"/>
    <col min="10751" max="10751" width="9.85546875" customWidth="1"/>
    <col min="10752" max="10752" width="9.7109375" customWidth="1"/>
    <col min="10753" max="10753" width="9.85546875" customWidth="1"/>
    <col min="10754" max="10755" width="9.7109375" customWidth="1"/>
    <col min="10756" max="10758" width="9.85546875" customWidth="1"/>
    <col min="11005" max="11005" width="27.7109375" customWidth="1"/>
    <col min="11006" max="11006" width="8.7109375" customWidth="1"/>
    <col min="11007" max="11007" width="9.85546875" customWidth="1"/>
    <col min="11008" max="11008" width="9.7109375" customWidth="1"/>
    <col min="11009" max="11009" width="9.85546875" customWidth="1"/>
    <col min="11010" max="11011" width="9.7109375" customWidth="1"/>
    <col min="11012" max="11014" width="9.85546875" customWidth="1"/>
    <col min="11261" max="11261" width="27.7109375" customWidth="1"/>
    <col min="11262" max="11262" width="8.7109375" customWidth="1"/>
    <col min="11263" max="11263" width="9.85546875" customWidth="1"/>
    <col min="11264" max="11264" width="9.7109375" customWidth="1"/>
    <col min="11265" max="11265" width="9.85546875" customWidth="1"/>
    <col min="11266" max="11267" width="9.7109375" customWidth="1"/>
    <col min="11268" max="11270" width="9.85546875" customWidth="1"/>
    <col min="11517" max="11517" width="27.7109375" customWidth="1"/>
    <col min="11518" max="11518" width="8.7109375" customWidth="1"/>
    <col min="11519" max="11519" width="9.85546875" customWidth="1"/>
    <col min="11520" max="11520" width="9.7109375" customWidth="1"/>
    <col min="11521" max="11521" width="9.85546875" customWidth="1"/>
    <col min="11522" max="11523" width="9.7109375" customWidth="1"/>
    <col min="11524" max="11526" width="9.85546875" customWidth="1"/>
    <col min="11773" max="11773" width="27.7109375" customWidth="1"/>
    <col min="11774" max="11774" width="8.7109375" customWidth="1"/>
    <col min="11775" max="11775" width="9.85546875" customWidth="1"/>
    <col min="11776" max="11776" width="9.7109375" customWidth="1"/>
    <col min="11777" max="11777" width="9.85546875" customWidth="1"/>
    <col min="11778" max="11779" width="9.7109375" customWidth="1"/>
    <col min="11780" max="11782" width="9.85546875" customWidth="1"/>
    <col min="12029" max="12029" width="27.7109375" customWidth="1"/>
    <col min="12030" max="12030" width="8.7109375" customWidth="1"/>
    <col min="12031" max="12031" width="9.85546875" customWidth="1"/>
    <col min="12032" max="12032" width="9.7109375" customWidth="1"/>
    <col min="12033" max="12033" width="9.85546875" customWidth="1"/>
    <col min="12034" max="12035" width="9.7109375" customWidth="1"/>
    <col min="12036" max="12038" width="9.85546875" customWidth="1"/>
    <col min="12285" max="12285" width="27.7109375" customWidth="1"/>
    <col min="12286" max="12286" width="8.7109375" customWidth="1"/>
    <col min="12287" max="12287" width="9.85546875" customWidth="1"/>
    <col min="12288" max="12288" width="9.7109375" customWidth="1"/>
    <col min="12289" max="12289" width="9.85546875" customWidth="1"/>
    <col min="12290" max="12291" width="9.7109375" customWidth="1"/>
    <col min="12292" max="12294" width="9.85546875" customWidth="1"/>
    <col min="12541" max="12541" width="27.7109375" customWidth="1"/>
    <col min="12542" max="12542" width="8.7109375" customWidth="1"/>
    <col min="12543" max="12543" width="9.85546875" customWidth="1"/>
    <col min="12544" max="12544" width="9.7109375" customWidth="1"/>
    <col min="12545" max="12545" width="9.85546875" customWidth="1"/>
    <col min="12546" max="12547" width="9.7109375" customWidth="1"/>
    <col min="12548" max="12550" width="9.85546875" customWidth="1"/>
    <col min="12797" max="12797" width="27.7109375" customWidth="1"/>
    <col min="12798" max="12798" width="8.7109375" customWidth="1"/>
    <col min="12799" max="12799" width="9.85546875" customWidth="1"/>
    <col min="12800" max="12800" width="9.7109375" customWidth="1"/>
    <col min="12801" max="12801" width="9.85546875" customWidth="1"/>
    <col min="12802" max="12803" width="9.7109375" customWidth="1"/>
    <col min="12804" max="12806" width="9.85546875" customWidth="1"/>
    <col min="13053" max="13053" width="27.7109375" customWidth="1"/>
    <col min="13054" max="13054" width="8.7109375" customWidth="1"/>
    <col min="13055" max="13055" width="9.85546875" customWidth="1"/>
    <col min="13056" max="13056" width="9.7109375" customWidth="1"/>
    <col min="13057" max="13057" width="9.85546875" customWidth="1"/>
    <col min="13058" max="13059" width="9.7109375" customWidth="1"/>
    <col min="13060" max="13062" width="9.85546875" customWidth="1"/>
    <col min="13309" max="13309" width="27.7109375" customWidth="1"/>
    <col min="13310" max="13310" width="8.7109375" customWidth="1"/>
    <col min="13311" max="13311" width="9.85546875" customWidth="1"/>
    <col min="13312" max="13312" width="9.7109375" customWidth="1"/>
    <col min="13313" max="13313" width="9.85546875" customWidth="1"/>
    <col min="13314" max="13315" width="9.7109375" customWidth="1"/>
    <col min="13316" max="13318" width="9.85546875" customWidth="1"/>
    <col min="13565" max="13565" width="27.7109375" customWidth="1"/>
    <col min="13566" max="13566" width="8.7109375" customWidth="1"/>
    <col min="13567" max="13567" width="9.85546875" customWidth="1"/>
    <col min="13568" max="13568" width="9.7109375" customWidth="1"/>
    <col min="13569" max="13569" width="9.85546875" customWidth="1"/>
    <col min="13570" max="13571" width="9.7109375" customWidth="1"/>
    <col min="13572" max="13574" width="9.85546875" customWidth="1"/>
    <col min="13821" max="13821" width="27.7109375" customWidth="1"/>
    <col min="13822" max="13822" width="8.7109375" customWidth="1"/>
    <col min="13823" max="13823" width="9.85546875" customWidth="1"/>
    <col min="13824" max="13824" width="9.7109375" customWidth="1"/>
    <col min="13825" max="13825" width="9.85546875" customWidth="1"/>
    <col min="13826" max="13827" width="9.7109375" customWidth="1"/>
    <col min="13828" max="13830" width="9.85546875" customWidth="1"/>
    <col min="14077" max="14077" width="27.7109375" customWidth="1"/>
    <col min="14078" max="14078" width="8.7109375" customWidth="1"/>
    <col min="14079" max="14079" width="9.85546875" customWidth="1"/>
    <col min="14080" max="14080" width="9.7109375" customWidth="1"/>
    <col min="14081" max="14081" width="9.85546875" customWidth="1"/>
    <col min="14082" max="14083" width="9.7109375" customWidth="1"/>
    <col min="14084" max="14086" width="9.85546875" customWidth="1"/>
    <col min="14333" max="14333" width="27.7109375" customWidth="1"/>
    <col min="14334" max="14334" width="8.7109375" customWidth="1"/>
    <col min="14335" max="14335" width="9.85546875" customWidth="1"/>
    <col min="14336" max="14336" width="9.7109375" customWidth="1"/>
    <col min="14337" max="14337" width="9.85546875" customWidth="1"/>
    <col min="14338" max="14339" width="9.7109375" customWidth="1"/>
    <col min="14340" max="14342" width="9.85546875" customWidth="1"/>
    <col min="14589" max="14589" width="27.7109375" customWidth="1"/>
    <col min="14590" max="14590" width="8.7109375" customWidth="1"/>
    <col min="14591" max="14591" width="9.85546875" customWidth="1"/>
    <col min="14592" max="14592" width="9.7109375" customWidth="1"/>
    <col min="14593" max="14593" width="9.85546875" customWidth="1"/>
    <col min="14594" max="14595" width="9.7109375" customWidth="1"/>
    <col min="14596" max="14598" width="9.85546875" customWidth="1"/>
    <col min="14845" max="14845" width="27.7109375" customWidth="1"/>
    <col min="14846" max="14846" width="8.7109375" customWidth="1"/>
    <col min="14847" max="14847" width="9.85546875" customWidth="1"/>
    <col min="14848" max="14848" width="9.7109375" customWidth="1"/>
    <col min="14849" max="14849" width="9.85546875" customWidth="1"/>
    <col min="14850" max="14851" width="9.7109375" customWidth="1"/>
    <col min="14852" max="14854" width="9.85546875" customWidth="1"/>
    <col min="15101" max="15101" width="27.7109375" customWidth="1"/>
    <col min="15102" max="15102" width="8.7109375" customWidth="1"/>
    <col min="15103" max="15103" width="9.85546875" customWidth="1"/>
    <col min="15104" max="15104" width="9.7109375" customWidth="1"/>
    <col min="15105" max="15105" width="9.85546875" customWidth="1"/>
    <col min="15106" max="15107" width="9.7109375" customWidth="1"/>
    <col min="15108" max="15110" width="9.85546875" customWidth="1"/>
    <col min="15357" max="15357" width="27.7109375" customWidth="1"/>
    <col min="15358" max="15358" width="8.7109375" customWidth="1"/>
    <col min="15359" max="15359" width="9.85546875" customWidth="1"/>
    <col min="15360" max="15360" width="9.7109375" customWidth="1"/>
    <col min="15361" max="15361" width="9.85546875" customWidth="1"/>
    <col min="15362" max="15363" width="9.7109375" customWidth="1"/>
    <col min="15364" max="15366" width="9.85546875" customWidth="1"/>
    <col min="15613" max="15613" width="27.7109375" customWidth="1"/>
    <col min="15614" max="15614" width="8.7109375" customWidth="1"/>
    <col min="15615" max="15615" width="9.85546875" customWidth="1"/>
    <col min="15616" max="15616" width="9.7109375" customWidth="1"/>
    <col min="15617" max="15617" width="9.85546875" customWidth="1"/>
    <col min="15618" max="15619" width="9.7109375" customWidth="1"/>
    <col min="15620" max="15622" width="9.85546875" customWidth="1"/>
    <col min="15869" max="15869" width="27.7109375" customWidth="1"/>
    <col min="15870" max="15870" width="8.7109375" customWidth="1"/>
    <col min="15871" max="15871" width="9.85546875" customWidth="1"/>
    <col min="15872" max="15872" width="9.7109375" customWidth="1"/>
    <col min="15873" max="15873" width="9.85546875" customWidth="1"/>
    <col min="15874" max="15875" width="9.7109375" customWidth="1"/>
    <col min="15876" max="15878" width="9.85546875" customWidth="1"/>
    <col min="16125" max="16125" width="27.7109375" customWidth="1"/>
    <col min="16126" max="16126" width="8.7109375" customWidth="1"/>
    <col min="16127" max="16127" width="9.85546875" customWidth="1"/>
    <col min="16128" max="16128" width="9.7109375" customWidth="1"/>
    <col min="16129" max="16129" width="9.85546875" customWidth="1"/>
    <col min="16130" max="16131" width="9.7109375" customWidth="1"/>
    <col min="16132" max="16134" width="9.85546875" customWidth="1"/>
  </cols>
  <sheetData>
    <row r="1" spans="1:13" ht="12.75" customHeight="1" x14ac:dyDescent="0.2">
      <c r="A1" s="267" t="s">
        <v>583</v>
      </c>
      <c r="B1" s="408"/>
      <c r="C1" s="408"/>
      <c r="D1" s="408"/>
      <c r="E1" s="408"/>
      <c r="F1" s="408"/>
      <c r="G1" s="408"/>
      <c r="H1" s="408"/>
      <c r="I1" s="408"/>
      <c r="J1" s="408"/>
      <c r="L1" s="138"/>
    </row>
    <row r="2" spans="1:13" ht="13.5" customHeight="1" x14ac:dyDescent="0.2">
      <c r="A2" s="217" t="s">
        <v>692</v>
      </c>
      <c r="B2" s="217"/>
      <c r="C2" s="733"/>
      <c r="D2" s="733"/>
      <c r="E2" s="84"/>
      <c r="F2" s="85"/>
      <c r="G2" s="267"/>
      <c r="H2" s="267"/>
      <c r="I2" s="782" t="s">
        <v>532</v>
      </c>
      <c r="J2" s="783"/>
    </row>
    <row r="3" spans="1:13" ht="13.5" customHeight="1" x14ac:dyDescent="0.2">
      <c r="A3" s="247" t="s">
        <v>49</v>
      </c>
      <c r="B3" s="217"/>
      <c r="C3" s="238"/>
      <c r="D3" s="238"/>
      <c r="E3" s="84"/>
      <c r="F3" s="85"/>
      <c r="G3" s="267"/>
      <c r="H3" s="267"/>
      <c r="I3" s="784" t="s">
        <v>794</v>
      </c>
      <c r="J3" s="785"/>
      <c r="L3" s="268"/>
    </row>
    <row r="4" spans="1:13" ht="11.25" customHeight="1" x14ac:dyDescent="0.25">
      <c r="A4" s="219"/>
      <c r="B4" s="219"/>
      <c r="C4" s="126"/>
      <c r="D4" s="220"/>
      <c r="E4" s="147"/>
      <c r="F4" s="88"/>
      <c r="G4" s="88"/>
      <c r="H4" s="63"/>
      <c r="I4" s="63"/>
      <c r="J4" s="63"/>
    </row>
    <row r="5" spans="1:13" ht="19.5" customHeight="1" x14ac:dyDescent="0.2">
      <c r="A5" s="777" t="s">
        <v>721</v>
      </c>
      <c r="B5" s="777" t="s">
        <v>516</v>
      </c>
      <c r="C5" s="771" t="s">
        <v>499</v>
      </c>
      <c r="D5" s="771"/>
      <c r="E5" s="771"/>
      <c r="F5" s="771"/>
      <c r="G5" s="771"/>
      <c r="H5" s="771"/>
      <c r="I5" s="460"/>
      <c r="J5" s="460"/>
      <c r="K5" s="460"/>
    </row>
    <row r="6" spans="1:13" ht="12.75" customHeight="1" x14ac:dyDescent="0.2">
      <c r="A6" s="778"/>
      <c r="B6" s="778"/>
      <c r="C6" s="786" t="str">
        <f>IF(I3='15  calcs'!C182,'15  calcs'!D182,'15  calcs'!D183)</f>
        <v>5+ A*-C grades including English and mathematics GCSEs</v>
      </c>
      <c r="D6" s="786"/>
      <c r="E6" s="786"/>
      <c r="F6" s="786"/>
      <c r="G6" s="786"/>
      <c r="H6" s="786"/>
      <c r="I6" s="461"/>
      <c r="J6" s="461"/>
      <c r="K6" s="461"/>
      <c r="M6" s="138" t="s">
        <v>466</v>
      </c>
    </row>
    <row r="7" spans="1:13" ht="12.75" x14ac:dyDescent="0.2">
      <c r="A7" s="779"/>
      <c r="B7" s="779"/>
      <c r="C7" s="465" t="s">
        <v>722</v>
      </c>
      <c r="D7" s="465" t="s">
        <v>445</v>
      </c>
      <c r="E7" s="465" t="s">
        <v>458</v>
      </c>
      <c r="F7" s="469" t="s">
        <v>501</v>
      </c>
      <c r="G7" s="470" t="s">
        <v>724</v>
      </c>
      <c r="H7" s="527" t="s">
        <v>682</v>
      </c>
      <c r="I7" s="462"/>
      <c r="J7" s="462"/>
      <c r="K7" s="463"/>
    </row>
    <row r="8" spans="1:13" ht="11.25" customHeight="1" x14ac:dyDescent="0.2">
      <c r="A8" s="89"/>
      <c r="B8" s="89"/>
      <c r="C8" s="90"/>
      <c r="D8" s="90"/>
      <c r="E8" s="90"/>
      <c r="F8" s="464"/>
      <c r="G8" s="471"/>
      <c r="H8" s="528"/>
      <c r="I8" s="147"/>
      <c r="J8" s="32"/>
      <c r="L8" s="407"/>
    </row>
    <row r="9" spans="1:13" ht="11.25" customHeight="1" x14ac:dyDescent="0.2">
      <c r="A9" s="95" t="s">
        <v>537</v>
      </c>
      <c r="B9" s="82"/>
      <c r="C9" s="466">
        <f>IF($I$3="5 A*-C grades",'Table 16 data'!C182,'Table 16 data'!J182)</f>
        <v>55.3</v>
      </c>
      <c r="D9" s="466">
        <f>IF($I$3="5 A*-C grades",'Table 16 data'!D182,'Table 16 data'!K182)</f>
        <v>58.4</v>
      </c>
      <c r="E9" s="466">
        <f>IF($I$3="5 A*-C grades",'Table 16 data'!E182,'Table 16 data'!L182)</f>
        <v>59.1</v>
      </c>
      <c r="F9" s="570">
        <f>IF($I$3="5 A*-C grades",'Table 16 data'!F182,'Table 16 data'!M182)</f>
        <v>60.8</v>
      </c>
      <c r="G9" s="570">
        <f>IF($I$3="5 A*-C grades",'Table 16 data'!G182,'Table 16 data'!N182)</f>
        <v>56.8</v>
      </c>
      <c r="H9" s="466">
        <f>IF($I$3="5 A*-C grades",'Table 16 data'!H182,'Table 16 data'!O182)</f>
        <v>56.3</v>
      </c>
      <c r="I9" s="147"/>
      <c r="J9" s="32"/>
      <c r="L9" s="407"/>
    </row>
    <row r="10" spans="1:13" ht="11.25" customHeight="1" x14ac:dyDescent="0.2">
      <c r="A10" s="95"/>
      <c r="B10" s="95"/>
      <c r="C10" s="571"/>
      <c r="D10" s="571"/>
      <c r="E10" s="572"/>
      <c r="F10" s="570"/>
      <c r="G10" s="573"/>
      <c r="H10" s="529"/>
      <c r="I10" s="147"/>
      <c r="J10" s="32"/>
      <c r="L10" s="407"/>
    </row>
    <row r="11" spans="1:13" ht="11.25" customHeight="1" x14ac:dyDescent="0.2">
      <c r="A11" s="67" t="s">
        <v>480</v>
      </c>
      <c r="B11" s="82" t="s">
        <v>442</v>
      </c>
      <c r="C11" s="466">
        <f>IF($I$3="5 A*-C grades",'Table 16 data'!C184,'Table 16 data'!J184)</f>
        <v>53.5</v>
      </c>
      <c r="D11" s="466">
        <f>IF($I$3="5 A*-C grades",'Table 16 data'!D184,'Table 16 data'!K184)</f>
        <v>59</v>
      </c>
      <c r="E11" s="466">
        <f>IF($I$3="5 A*-C grades",'Table 16 data'!E184,'Table 16 data'!L184)</f>
        <v>59.4</v>
      </c>
      <c r="F11" s="570">
        <f>IF($I$3="5 A*-C grades",'Table 16 data'!F184,'Table 16 data'!M184)</f>
        <v>59.2</v>
      </c>
      <c r="G11" s="570">
        <f>IF($I$3="5 A*-C grades",'Table 16 data'!G184,'Table 16 data'!N184)</f>
        <v>53.4</v>
      </c>
      <c r="H11" s="466">
        <f>IF($I$3="5 A*-C grades",'Table 16 data'!H184,'Table 16 data'!O184)</f>
        <v>52.8</v>
      </c>
      <c r="I11" s="147"/>
      <c r="J11" s="32"/>
      <c r="L11" s="407"/>
    </row>
    <row r="12" spans="1:13" ht="11.25" customHeight="1" x14ac:dyDescent="0.2">
      <c r="A12" s="89"/>
      <c r="B12" s="89"/>
      <c r="C12" s="90"/>
      <c r="D12" s="90"/>
      <c r="E12" s="90"/>
      <c r="F12" s="570"/>
      <c r="G12" s="573"/>
      <c r="H12" s="574"/>
      <c r="I12" s="147"/>
      <c r="J12" s="32"/>
      <c r="L12" s="407"/>
    </row>
    <row r="13" spans="1:13" s="93" customFormat="1" ht="11.25" customHeight="1" x14ac:dyDescent="0.2">
      <c r="A13" s="66" t="s">
        <v>517</v>
      </c>
      <c r="B13" s="66" t="s">
        <v>126</v>
      </c>
      <c r="C13" s="466">
        <f>IF($I$3="5 A*-C grades",'Table 16 data'!C9,'Table 16 data'!J9)</f>
        <v>52.9</v>
      </c>
      <c r="D13" s="466">
        <f>IF($I$3="5 A*-C grades",'Table 16 data'!D9,'Table 16 data'!K9)</f>
        <v>56.8</v>
      </c>
      <c r="E13" s="466">
        <f>IF($I$3="5 A*-C grades",'Table 16 data'!E9,'Table 16 data'!L9)</f>
        <v>58.5</v>
      </c>
      <c r="F13" s="570">
        <f>IF($I$3="5 A*-C grades",'Table 16 data'!F9,'Table 16 data'!M9)</f>
        <v>59.3</v>
      </c>
      <c r="G13" s="570">
        <f>IF($I$3="5 A*-C grades",'Table 16 data'!G9,'Table 16 data'!N9)</f>
        <v>54.6</v>
      </c>
      <c r="H13" s="466">
        <f>IF($I$3="5 A*-C grades",'Table 16 data'!H9,'Table 16 data'!O9)</f>
        <v>54.4</v>
      </c>
      <c r="I13" s="375"/>
      <c r="J13" s="375"/>
      <c r="K13" s="375"/>
      <c r="L13" s="407"/>
    </row>
    <row r="14" spans="1:13" ht="11.25" customHeight="1" x14ac:dyDescent="0.2">
      <c r="A14" s="70" t="s">
        <v>459</v>
      </c>
      <c r="B14" s="130" t="s">
        <v>129</v>
      </c>
      <c r="C14" s="467">
        <f>IF($I$3="5 A*-C grades",'Table 16 data'!C10,'Table 16 data'!J10)</f>
        <v>55.8</v>
      </c>
      <c r="D14" s="467">
        <f>IF($I$3="5 A*-C grades",'Table 16 data'!D10,'Table 16 data'!K10)</f>
        <v>60</v>
      </c>
      <c r="E14" s="467">
        <f>IF($I$3="5 A*-C grades",'Table 16 data'!E10,'Table 16 data'!L10)</f>
        <v>62.5</v>
      </c>
      <c r="F14" s="573">
        <f>IF($I$3="5 A*-C grades",'Table 16 data'!F10,'Table 16 data'!M10)</f>
        <v>63.1</v>
      </c>
      <c r="G14" s="573">
        <f>IF($I$3="5 A*-C grades",'Table 16 data'!G10,'Table 16 data'!N10)</f>
        <v>57.6</v>
      </c>
      <c r="H14" s="467">
        <f>IF($I$3="5 A*-C grades",'Table 16 data'!H10,'Table 16 data'!O10)</f>
        <v>54.5</v>
      </c>
      <c r="I14" s="376"/>
      <c r="J14" s="376"/>
      <c r="K14" s="376"/>
    </row>
    <row r="15" spans="1:13" ht="11.25" customHeight="1" x14ac:dyDescent="0.2">
      <c r="A15" s="70" t="s">
        <v>127</v>
      </c>
      <c r="B15" s="130" t="s">
        <v>128</v>
      </c>
      <c r="C15" s="467">
        <f>IF($I$3="5 A*-C grades",'Table 16 data'!C11,'Table 16 data'!J11)</f>
        <v>54.7</v>
      </c>
      <c r="D15" s="467">
        <f>IF($I$3="5 A*-C grades",'Table 16 data'!D11,'Table 16 data'!K11)</f>
        <v>65.7</v>
      </c>
      <c r="E15" s="467">
        <f>IF($I$3="5 A*-C grades",'Table 16 data'!E11,'Table 16 data'!L11)</f>
        <v>62.2</v>
      </c>
      <c r="F15" s="573">
        <f>IF($I$3="5 A*-C grades",'Table 16 data'!F11,'Table 16 data'!M11)</f>
        <v>64.8</v>
      </c>
      <c r="G15" s="573">
        <f>IF($I$3="5 A*-C grades",'Table 16 data'!G11,'Table 16 data'!N11)</f>
        <v>56.9</v>
      </c>
      <c r="H15" s="467">
        <f>IF($I$3="5 A*-C grades",'Table 16 data'!H11,'Table 16 data'!O11)</f>
        <v>52</v>
      </c>
      <c r="I15" s="376"/>
      <c r="J15" s="376"/>
      <c r="K15" s="376"/>
    </row>
    <row r="16" spans="1:13" ht="11.25" customHeight="1" x14ac:dyDescent="0.2">
      <c r="A16" s="71" t="s">
        <v>130</v>
      </c>
      <c r="B16" s="130" t="s">
        <v>131</v>
      </c>
      <c r="C16" s="467">
        <f>IF($I$3="5 A*-C grades",'Table 16 data'!C12,'Table 16 data'!J12)</f>
        <v>54.2</v>
      </c>
      <c r="D16" s="467">
        <f>IF($I$3="5 A*-C grades",'Table 16 data'!D12,'Table 16 data'!K12)</f>
        <v>60.3</v>
      </c>
      <c r="E16" s="467">
        <f>IF($I$3="5 A*-C grades",'Table 16 data'!E12,'Table 16 data'!L12)</f>
        <v>60.6</v>
      </c>
      <c r="F16" s="573">
        <f>IF($I$3="5 A*-C grades",'Table 16 data'!F12,'Table 16 data'!M12)</f>
        <v>61.7</v>
      </c>
      <c r="G16" s="573">
        <f>IF($I$3="5 A*-C grades",'Table 16 data'!G12,'Table 16 data'!N12)</f>
        <v>58.5</v>
      </c>
      <c r="H16" s="467">
        <f>IF($I$3="5 A*-C grades",'Table 16 data'!H12,'Table 16 data'!O12)</f>
        <v>57.4</v>
      </c>
      <c r="I16" s="376"/>
      <c r="J16" s="376"/>
      <c r="K16" s="376"/>
    </row>
    <row r="17" spans="1:12" ht="11.25" customHeight="1" x14ac:dyDescent="0.2">
      <c r="A17" s="71" t="s">
        <v>132</v>
      </c>
      <c r="B17" s="130" t="s">
        <v>133</v>
      </c>
      <c r="C17" s="467">
        <f>IF($I$3="5 A*-C grades",'Table 16 data'!C13,'Table 16 data'!J13)</f>
        <v>49.6</v>
      </c>
      <c r="D17" s="467">
        <f>IF($I$3="5 A*-C grades",'Table 16 data'!D13,'Table 16 data'!K13)</f>
        <v>56.4</v>
      </c>
      <c r="E17" s="467">
        <f>IF($I$3="5 A*-C grades",'Table 16 data'!E13,'Table 16 data'!L13)</f>
        <v>48.8</v>
      </c>
      <c r="F17" s="573">
        <f>IF($I$3="5 A*-C grades",'Table 16 data'!F13,'Table 16 data'!M13)</f>
        <v>59</v>
      </c>
      <c r="G17" s="573">
        <f>IF($I$3="5 A*-C grades",'Table 16 data'!G13,'Table 16 data'!N13)</f>
        <v>55.1</v>
      </c>
      <c r="H17" s="467">
        <f>IF($I$3="5 A*-C grades",'Table 16 data'!H13,'Table 16 data'!O13)</f>
        <v>52.6</v>
      </c>
      <c r="I17" s="376"/>
      <c r="J17" s="376"/>
      <c r="K17" s="376"/>
    </row>
    <row r="18" spans="1:12" ht="11.25" customHeight="1" x14ac:dyDescent="0.2">
      <c r="A18" s="71" t="s">
        <v>134</v>
      </c>
      <c r="B18" s="130" t="s">
        <v>135</v>
      </c>
      <c r="C18" s="467">
        <f>IF($I$3="5 A*-C grades",'Table 16 data'!C14,'Table 16 data'!J14)</f>
        <v>44.2</v>
      </c>
      <c r="D18" s="467">
        <f>IF($I$3="5 A*-C grades",'Table 16 data'!D14,'Table 16 data'!K14)</f>
        <v>40.9</v>
      </c>
      <c r="E18" s="467">
        <f>IF($I$3="5 A*-C grades",'Table 16 data'!E14,'Table 16 data'!L14)</f>
        <v>47.6</v>
      </c>
      <c r="F18" s="573">
        <f>IF($I$3="5 A*-C grades",'Table 16 data'!F14,'Table 16 data'!M14)</f>
        <v>50.3</v>
      </c>
      <c r="G18" s="573">
        <f>IF($I$3="5 A*-C grades",'Table 16 data'!G14,'Table 16 data'!N14)</f>
        <v>47.2</v>
      </c>
      <c r="H18" s="467">
        <f>IF($I$3="5 A*-C grades",'Table 16 data'!H14,'Table 16 data'!O14)</f>
        <v>44.8</v>
      </c>
      <c r="I18" s="376"/>
      <c r="J18" s="376"/>
      <c r="K18" s="376"/>
    </row>
    <row r="19" spans="1:12" ht="11.25" customHeight="1" x14ac:dyDescent="0.2">
      <c r="A19" s="71" t="s">
        <v>136</v>
      </c>
      <c r="B19" s="130" t="s">
        <v>137</v>
      </c>
      <c r="C19" s="467">
        <f>IF($I$3="5 A*-C grades",'Table 16 data'!C15,'Table 16 data'!J15)</f>
        <v>49.5</v>
      </c>
      <c r="D19" s="467">
        <f>IF($I$3="5 A*-C grades",'Table 16 data'!D15,'Table 16 data'!K15)</f>
        <v>52.6</v>
      </c>
      <c r="E19" s="467">
        <f>IF($I$3="5 A*-C grades",'Table 16 data'!E15,'Table 16 data'!L15)</f>
        <v>55.9</v>
      </c>
      <c r="F19" s="573">
        <f>IF($I$3="5 A*-C grades",'Table 16 data'!F15,'Table 16 data'!M15)</f>
        <v>57.3</v>
      </c>
      <c r="G19" s="573">
        <f>IF($I$3="5 A*-C grades",'Table 16 data'!G15,'Table 16 data'!N15)</f>
        <v>57.4</v>
      </c>
      <c r="H19" s="467">
        <f>IF($I$3="5 A*-C grades",'Table 16 data'!H15,'Table 16 data'!O15)</f>
        <v>53.9</v>
      </c>
      <c r="I19" s="376"/>
      <c r="J19" s="376"/>
      <c r="K19" s="376"/>
    </row>
    <row r="20" spans="1:12" ht="11.25" customHeight="1" x14ac:dyDescent="0.2">
      <c r="A20" s="71" t="s">
        <v>138</v>
      </c>
      <c r="B20" s="130" t="s">
        <v>139</v>
      </c>
      <c r="C20" s="467">
        <f>IF($I$3="5 A*-C grades",'Table 16 data'!C16,'Table 16 data'!J16)</f>
        <v>53.1</v>
      </c>
      <c r="D20" s="467">
        <f>IF($I$3="5 A*-C grades",'Table 16 data'!D16,'Table 16 data'!K16)</f>
        <v>58.5</v>
      </c>
      <c r="E20" s="467">
        <f>IF($I$3="5 A*-C grades",'Table 16 data'!E16,'Table 16 data'!L16)</f>
        <v>61.9</v>
      </c>
      <c r="F20" s="573">
        <f>IF($I$3="5 A*-C grades",'Table 16 data'!F16,'Table 16 data'!M16)</f>
        <v>64.8</v>
      </c>
      <c r="G20" s="573">
        <f>IF($I$3="5 A*-C grades",'Table 16 data'!G16,'Table 16 data'!N16)</f>
        <v>56.2</v>
      </c>
      <c r="H20" s="467">
        <f>IF($I$3="5 A*-C grades",'Table 16 data'!H16,'Table 16 data'!O16)</f>
        <v>61.4</v>
      </c>
      <c r="I20" s="376"/>
      <c r="J20" s="376"/>
      <c r="K20" s="376" t="s">
        <v>466</v>
      </c>
      <c r="L20" s="138" t="s">
        <v>466</v>
      </c>
    </row>
    <row r="21" spans="1:12" ht="11.25" customHeight="1" x14ac:dyDescent="0.2">
      <c r="A21" s="71" t="s">
        <v>140</v>
      </c>
      <c r="B21" s="130" t="s">
        <v>141</v>
      </c>
      <c r="C21" s="467">
        <f>IF($I$3="5 A*-C grades",'Table 16 data'!C17,'Table 16 data'!J17)</f>
        <v>54</v>
      </c>
      <c r="D21" s="467">
        <f>IF($I$3="5 A*-C grades",'Table 16 data'!D17,'Table 16 data'!K17)</f>
        <v>57.7</v>
      </c>
      <c r="E21" s="467">
        <f>IF($I$3="5 A*-C grades",'Table 16 data'!E17,'Table 16 data'!L17)</f>
        <v>58.2</v>
      </c>
      <c r="F21" s="573">
        <f>IF($I$3="5 A*-C grades",'Table 16 data'!F17,'Table 16 data'!M17)</f>
        <v>55.2</v>
      </c>
      <c r="G21" s="573">
        <f>IF($I$3="5 A*-C grades",'Table 16 data'!G17,'Table 16 data'!N17)</f>
        <v>52.6</v>
      </c>
      <c r="H21" s="467">
        <f>IF($I$3="5 A*-C grades",'Table 16 data'!H17,'Table 16 data'!O17)</f>
        <v>55.7</v>
      </c>
      <c r="I21" s="376"/>
      <c r="J21" s="376"/>
      <c r="K21" s="376"/>
    </row>
    <row r="22" spans="1:12" ht="11.25" customHeight="1" x14ac:dyDescent="0.2">
      <c r="A22" s="71" t="s">
        <v>142</v>
      </c>
      <c r="B22" s="130" t="s">
        <v>143</v>
      </c>
      <c r="C22" s="467">
        <f>IF($I$3="5 A*-C grades",'Table 16 data'!C18,'Table 16 data'!J18)</f>
        <v>53.2</v>
      </c>
      <c r="D22" s="467">
        <f>IF($I$3="5 A*-C grades",'Table 16 data'!D18,'Table 16 data'!K18)</f>
        <v>55</v>
      </c>
      <c r="E22" s="467">
        <f>IF($I$3="5 A*-C grades",'Table 16 data'!E18,'Table 16 data'!L18)</f>
        <v>55</v>
      </c>
      <c r="F22" s="573">
        <f>IF($I$3="5 A*-C grades",'Table 16 data'!F18,'Table 16 data'!M18)</f>
        <v>55.1</v>
      </c>
      <c r="G22" s="573">
        <f>IF($I$3="5 A*-C grades",'Table 16 data'!G18,'Table 16 data'!N18)</f>
        <v>50</v>
      </c>
      <c r="H22" s="467">
        <f>IF($I$3="5 A*-C grades",'Table 16 data'!H18,'Table 16 data'!O18)</f>
        <v>53.2</v>
      </c>
      <c r="I22" s="376"/>
      <c r="J22" s="376"/>
      <c r="K22" s="376"/>
    </row>
    <row r="23" spans="1:12" ht="11.25" customHeight="1" x14ac:dyDescent="0.2">
      <c r="A23" s="71" t="s">
        <v>144</v>
      </c>
      <c r="B23" s="130" t="s">
        <v>145</v>
      </c>
      <c r="C23" s="467">
        <f>IF($I$3="5 A*-C grades",'Table 16 data'!C19,'Table 16 data'!J19)</f>
        <v>53.9</v>
      </c>
      <c r="D23" s="467">
        <f>IF($I$3="5 A*-C grades",'Table 16 data'!D19,'Table 16 data'!K19)</f>
        <v>57.7</v>
      </c>
      <c r="E23" s="467">
        <f>IF($I$3="5 A*-C grades",'Table 16 data'!E19,'Table 16 data'!L19)</f>
        <v>58.2</v>
      </c>
      <c r="F23" s="573">
        <f>IF($I$3="5 A*-C grades",'Table 16 data'!F19,'Table 16 data'!M19)</f>
        <v>59.2</v>
      </c>
      <c r="G23" s="573">
        <f>IF($I$3="5 A*-C grades",'Table 16 data'!G19,'Table 16 data'!N19)</f>
        <v>54</v>
      </c>
      <c r="H23" s="467">
        <f>IF($I$3="5 A*-C grades",'Table 16 data'!H19,'Table 16 data'!O19)</f>
        <v>56.4</v>
      </c>
      <c r="I23" s="376"/>
      <c r="J23" s="376"/>
      <c r="K23" s="376"/>
      <c r="L23" s="138" t="s">
        <v>466</v>
      </c>
    </row>
    <row r="24" spans="1:12" ht="11.25" customHeight="1" x14ac:dyDescent="0.2">
      <c r="A24" s="71" t="s">
        <v>146</v>
      </c>
      <c r="B24" s="130" t="s">
        <v>147</v>
      </c>
      <c r="C24" s="467">
        <f>IF($I$3="5 A*-C grades",'Table 16 data'!C20,'Table 16 data'!J20)</f>
        <v>52.9</v>
      </c>
      <c r="D24" s="467">
        <f>IF($I$3="5 A*-C grades",'Table 16 data'!D20,'Table 16 data'!K20)</f>
        <v>57.3</v>
      </c>
      <c r="E24" s="467">
        <f>IF($I$3="5 A*-C grades",'Table 16 data'!E20,'Table 16 data'!L20)</f>
        <v>54.3</v>
      </c>
      <c r="F24" s="573">
        <f>IF($I$3="5 A*-C grades",'Table 16 data'!F20,'Table 16 data'!M20)</f>
        <v>57.4</v>
      </c>
      <c r="G24" s="573">
        <f>IF($I$3="5 A*-C grades",'Table 16 data'!G20,'Table 16 data'!N20)</f>
        <v>55.1</v>
      </c>
      <c r="H24" s="467">
        <f>IF($I$3="5 A*-C grades",'Table 16 data'!H20,'Table 16 data'!O20)</f>
        <v>58.6</v>
      </c>
      <c r="I24" s="376"/>
      <c r="J24" s="376"/>
      <c r="K24" s="376"/>
    </row>
    <row r="25" spans="1:12" ht="11.25" customHeight="1" x14ac:dyDescent="0.2">
      <c r="A25" s="70" t="s">
        <v>148</v>
      </c>
      <c r="B25" s="130" t="s">
        <v>149</v>
      </c>
      <c r="C25" s="467">
        <f>IF($I$3="5 A*-C grades",'Table 16 data'!C21,'Table 16 data'!J21)</f>
        <v>52.6</v>
      </c>
      <c r="D25" s="467">
        <f>IF($I$3="5 A*-C grades",'Table 16 data'!D21,'Table 16 data'!K21)</f>
        <v>55.4</v>
      </c>
      <c r="E25" s="467">
        <f>IF($I$3="5 A*-C grades",'Table 16 data'!E21,'Table 16 data'!L21)</f>
        <v>62.6</v>
      </c>
      <c r="F25" s="573">
        <f>IF($I$3="5 A*-C grades",'Table 16 data'!F21,'Table 16 data'!M21)</f>
        <v>60.1</v>
      </c>
      <c r="G25" s="573">
        <f>IF($I$3="5 A*-C grades",'Table 16 data'!G21,'Table 16 data'!N21)</f>
        <v>51</v>
      </c>
      <c r="H25" s="467">
        <f>IF($I$3="5 A*-C grades",'Table 16 data'!H21,'Table 16 data'!O21)</f>
        <v>49.3</v>
      </c>
      <c r="I25" s="376"/>
      <c r="J25" s="376"/>
      <c r="K25" s="376"/>
    </row>
    <row r="26" spans="1:12" s="32" customFormat="1" ht="11.25" customHeight="1" x14ac:dyDescent="0.2">
      <c r="C26" s="572"/>
      <c r="D26" s="572"/>
      <c r="E26" s="572"/>
      <c r="F26" s="573"/>
      <c r="G26" s="573"/>
      <c r="H26" s="529"/>
      <c r="I26" s="531"/>
      <c r="J26" s="378"/>
      <c r="K26" s="378"/>
    </row>
    <row r="27" spans="1:12" s="93" customFormat="1" ht="11.25" customHeight="1" x14ac:dyDescent="0.2">
      <c r="A27" s="66" t="s">
        <v>518</v>
      </c>
      <c r="B27" s="66" t="s">
        <v>150</v>
      </c>
      <c r="C27" s="466">
        <f>IF($I$3="5 A*-C grades",'Table 16 data'!C23,'Table 16 data'!J23)</f>
        <v>55.2</v>
      </c>
      <c r="D27" s="466">
        <f>IF($I$3="5 A*-C grades",'Table 16 data'!D23,'Table 16 data'!K23)</f>
        <v>58.4</v>
      </c>
      <c r="E27" s="466">
        <f>IF($I$3="5 A*-C grades",'Table 16 data'!E23,'Table 16 data'!L23)</f>
        <v>58.9</v>
      </c>
      <c r="F27" s="570">
        <f>IF($I$3="5 A*-C grades",'Table 16 data'!F23,'Table 16 data'!M23)</f>
        <v>59.9</v>
      </c>
      <c r="G27" s="570">
        <f>IF($I$3="5 A*-C grades",'Table 16 data'!G23,'Table 16 data'!N23)</f>
        <v>55.8</v>
      </c>
      <c r="H27" s="466">
        <f>IF($I$3="5 A*-C grades",'Table 16 data'!H23,'Table 16 data'!O23)</f>
        <v>54.9</v>
      </c>
      <c r="I27" s="375"/>
      <c r="J27" s="375"/>
      <c r="K27" s="375"/>
    </row>
    <row r="28" spans="1:12" ht="11.25" customHeight="1" x14ac:dyDescent="0.2">
      <c r="A28" s="73" t="s">
        <v>151</v>
      </c>
      <c r="B28" s="130" t="s">
        <v>152</v>
      </c>
      <c r="C28" s="467">
        <f>IF($I$3="5 A*-C grades",'Table 16 data'!C24,'Table 16 data'!J24)</f>
        <v>51.9</v>
      </c>
      <c r="D28" s="467">
        <f>IF($I$3="5 A*-C grades",'Table 16 data'!D24,'Table 16 data'!K24)</f>
        <v>56.9</v>
      </c>
      <c r="E28" s="467">
        <f>IF($I$3="5 A*-C grades",'Table 16 data'!E24,'Table 16 data'!L24)</f>
        <v>57</v>
      </c>
      <c r="F28" s="573">
        <f>IF($I$3="5 A*-C grades",'Table 16 data'!F24,'Table 16 data'!M24)</f>
        <v>59.5</v>
      </c>
      <c r="G28" s="573">
        <f>IF($I$3="5 A*-C grades",'Table 16 data'!G24,'Table 16 data'!N24)</f>
        <v>54.6</v>
      </c>
      <c r="H28" s="467">
        <f>IF($I$3="5 A*-C grades",'Table 16 data'!H24,'Table 16 data'!O24)</f>
        <v>54</v>
      </c>
      <c r="I28" s="376"/>
      <c r="J28" s="376"/>
      <c r="K28" s="376"/>
    </row>
    <row r="29" spans="1:12" ht="11.25" customHeight="1" x14ac:dyDescent="0.2">
      <c r="A29" s="73" t="s">
        <v>153</v>
      </c>
      <c r="B29" s="130" t="s">
        <v>154</v>
      </c>
      <c r="C29" s="467">
        <f>IF($I$3="5 A*-C grades",'Table 16 data'!C25,'Table 16 data'!J25)</f>
        <v>47.8</v>
      </c>
      <c r="D29" s="467">
        <f>IF($I$3="5 A*-C grades",'Table 16 data'!D25,'Table 16 data'!K25)</f>
        <v>46.2</v>
      </c>
      <c r="E29" s="467">
        <f>IF($I$3="5 A*-C grades",'Table 16 data'!E25,'Table 16 data'!L25)</f>
        <v>47.9</v>
      </c>
      <c r="F29" s="573">
        <f>IF($I$3="5 A*-C grades",'Table 16 data'!F25,'Table 16 data'!M25)</f>
        <v>46.1</v>
      </c>
      <c r="G29" s="573">
        <f>IF($I$3="5 A*-C grades",'Table 16 data'!G25,'Table 16 data'!N25)</f>
        <v>44</v>
      </c>
      <c r="H29" s="467">
        <f>IF($I$3="5 A*-C grades",'Table 16 data'!H25,'Table 16 data'!O25)</f>
        <v>41.5</v>
      </c>
      <c r="I29" s="376"/>
      <c r="J29" s="376"/>
      <c r="K29" s="376"/>
    </row>
    <row r="30" spans="1:12" ht="11.25" customHeight="1" x14ac:dyDescent="0.2">
      <c r="A30" s="74" t="s">
        <v>155</v>
      </c>
      <c r="B30" s="130" t="s">
        <v>156</v>
      </c>
      <c r="C30" s="467">
        <f>IF($I$3="5 A*-C grades",'Table 16 data'!C26,'Table 16 data'!J26)</f>
        <v>53.2</v>
      </c>
      <c r="D30" s="467">
        <f>IF($I$3="5 A*-C grades",'Table 16 data'!D26,'Table 16 data'!K26)</f>
        <v>59.6</v>
      </c>
      <c r="E30" s="467">
        <f>IF($I$3="5 A*-C grades",'Table 16 data'!E26,'Table 16 data'!L26)</f>
        <v>60.2</v>
      </c>
      <c r="F30" s="573">
        <f>IF($I$3="5 A*-C grades",'Table 16 data'!F26,'Table 16 data'!M26)</f>
        <v>60.7</v>
      </c>
      <c r="G30" s="573">
        <f>IF($I$3="5 A*-C grades",'Table 16 data'!G26,'Table 16 data'!N26)</f>
        <v>57.3</v>
      </c>
      <c r="H30" s="467">
        <f>IF($I$3="5 A*-C grades",'Table 16 data'!H26,'Table 16 data'!O26)</f>
        <v>56.3</v>
      </c>
      <c r="I30" s="376"/>
      <c r="J30" s="376"/>
      <c r="K30" s="376"/>
    </row>
    <row r="31" spans="1:12" ht="11.25" customHeight="1" x14ac:dyDescent="0.2">
      <c r="A31" s="74" t="s">
        <v>157</v>
      </c>
      <c r="B31" s="130" t="s">
        <v>158</v>
      </c>
      <c r="C31" s="467">
        <f>IF($I$3="5 A*-C grades",'Table 16 data'!C27,'Table 16 data'!J27)</f>
        <v>62.1</v>
      </c>
      <c r="D31" s="467">
        <f>IF($I$3="5 A*-C grades",'Table 16 data'!D27,'Table 16 data'!K27)</f>
        <v>62.8</v>
      </c>
      <c r="E31" s="467">
        <f>IF($I$3="5 A*-C grades",'Table 16 data'!E27,'Table 16 data'!L27)</f>
        <v>63</v>
      </c>
      <c r="F31" s="573">
        <f>IF($I$3="5 A*-C grades",'Table 16 data'!F27,'Table 16 data'!M27)</f>
        <v>62.3</v>
      </c>
      <c r="G31" s="573">
        <f>IF($I$3="5 A*-C grades",'Table 16 data'!G27,'Table 16 data'!N27)</f>
        <v>56.9</v>
      </c>
      <c r="H31" s="467">
        <f>IF($I$3="5 A*-C grades",'Table 16 data'!H27,'Table 16 data'!O27)</f>
        <v>53.9</v>
      </c>
      <c r="I31" s="376"/>
      <c r="J31" s="376"/>
      <c r="K31" s="376"/>
    </row>
    <row r="32" spans="1:12" ht="11.25" customHeight="1" x14ac:dyDescent="0.2">
      <c r="A32" s="73" t="s">
        <v>159</v>
      </c>
      <c r="B32" s="130" t="s">
        <v>160</v>
      </c>
      <c r="C32" s="467">
        <f>IF($I$3="5 A*-C grades",'Table 16 data'!C28,'Table 16 data'!J28)</f>
        <v>62.5</v>
      </c>
      <c r="D32" s="467">
        <f>IF($I$3="5 A*-C grades",'Table 16 data'!D28,'Table 16 data'!K28)</f>
        <v>64.400000000000006</v>
      </c>
      <c r="E32" s="467">
        <f>IF($I$3="5 A*-C grades",'Table 16 data'!E28,'Table 16 data'!L28)</f>
        <v>62</v>
      </c>
      <c r="F32" s="573">
        <f>IF($I$3="5 A*-C grades",'Table 16 data'!F28,'Table 16 data'!M28)</f>
        <v>62.4</v>
      </c>
      <c r="G32" s="573">
        <f>IF($I$3="5 A*-C grades",'Table 16 data'!G28,'Table 16 data'!N28)</f>
        <v>61.5</v>
      </c>
      <c r="H32" s="467">
        <f>IF($I$3="5 A*-C grades",'Table 16 data'!H28,'Table 16 data'!O28)</f>
        <v>61.5</v>
      </c>
      <c r="I32" s="376"/>
      <c r="J32" s="376"/>
      <c r="K32" s="376"/>
    </row>
    <row r="33" spans="1:11" ht="11.25" customHeight="1" x14ac:dyDescent="0.2">
      <c r="A33" s="73" t="s">
        <v>161</v>
      </c>
      <c r="B33" s="130" t="s">
        <v>162</v>
      </c>
      <c r="C33" s="467">
        <f>IF($I$3="5 A*-C grades",'Table 16 data'!C29,'Table 16 data'!J29)</f>
        <v>56.4</v>
      </c>
      <c r="D33" s="467">
        <f>IF($I$3="5 A*-C grades",'Table 16 data'!D29,'Table 16 data'!K29)</f>
        <v>59.5</v>
      </c>
      <c r="E33" s="467">
        <f>IF($I$3="5 A*-C grades",'Table 16 data'!E29,'Table 16 data'!L29)</f>
        <v>59.8</v>
      </c>
      <c r="F33" s="573">
        <f>IF($I$3="5 A*-C grades",'Table 16 data'!F29,'Table 16 data'!M29)</f>
        <v>63</v>
      </c>
      <c r="G33" s="573">
        <f>IF($I$3="5 A*-C grades",'Table 16 data'!G29,'Table 16 data'!N29)</f>
        <v>58.2</v>
      </c>
      <c r="H33" s="467">
        <f>IF($I$3="5 A*-C grades",'Table 16 data'!H29,'Table 16 data'!O29)</f>
        <v>57.3</v>
      </c>
      <c r="I33" s="376"/>
      <c r="J33" s="376"/>
      <c r="K33" s="376"/>
    </row>
    <row r="34" spans="1:11" ht="11.25" customHeight="1" x14ac:dyDescent="0.2">
      <c r="A34" s="74" t="s">
        <v>163</v>
      </c>
      <c r="B34" s="130" t="s">
        <v>164</v>
      </c>
      <c r="C34" s="467">
        <f>IF($I$3="5 A*-C grades",'Table 16 data'!C30,'Table 16 data'!J30)</f>
        <v>55.8</v>
      </c>
      <c r="D34" s="467">
        <f>IF($I$3="5 A*-C grades",'Table 16 data'!D30,'Table 16 data'!K30)</f>
        <v>57</v>
      </c>
      <c r="E34" s="467">
        <f>IF($I$3="5 A*-C grades",'Table 16 data'!E30,'Table 16 data'!L30)</f>
        <v>56.1</v>
      </c>
      <c r="F34" s="573">
        <f>IF($I$3="5 A*-C grades",'Table 16 data'!F30,'Table 16 data'!M30)</f>
        <v>56.5</v>
      </c>
      <c r="G34" s="573">
        <f>IF($I$3="5 A*-C grades",'Table 16 data'!G30,'Table 16 data'!N30)</f>
        <v>57</v>
      </c>
      <c r="H34" s="467">
        <f>IF($I$3="5 A*-C grades",'Table 16 data'!H30,'Table 16 data'!O30)</f>
        <v>55.7</v>
      </c>
      <c r="I34" s="376"/>
      <c r="J34" s="376"/>
      <c r="K34" s="376"/>
    </row>
    <row r="35" spans="1:11" ht="11.25" customHeight="1" x14ac:dyDescent="0.2">
      <c r="A35" s="73" t="s">
        <v>165</v>
      </c>
      <c r="B35" s="130" t="s">
        <v>166</v>
      </c>
      <c r="C35" s="467">
        <f>IF($I$3="5 A*-C grades",'Table 16 data'!C31,'Table 16 data'!J31)</f>
        <v>50.1</v>
      </c>
      <c r="D35" s="467">
        <f>IF($I$3="5 A*-C grades",'Table 16 data'!D31,'Table 16 data'!K31)</f>
        <v>56.3</v>
      </c>
      <c r="E35" s="467">
        <f>IF($I$3="5 A*-C grades",'Table 16 data'!E31,'Table 16 data'!L31)</f>
        <v>59</v>
      </c>
      <c r="F35" s="573">
        <f>IF($I$3="5 A*-C grades",'Table 16 data'!F31,'Table 16 data'!M31)</f>
        <v>62.5</v>
      </c>
      <c r="G35" s="573">
        <f>IF($I$3="5 A*-C grades",'Table 16 data'!G31,'Table 16 data'!N31)</f>
        <v>57.2</v>
      </c>
      <c r="H35" s="467">
        <f>IF($I$3="5 A*-C grades",'Table 16 data'!H31,'Table 16 data'!O31)</f>
        <v>56.3</v>
      </c>
      <c r="I35" s="376"/>
      <c r="J35" s="376"/>
      <c r="K35" s="376"/>
    </row>
    <row r="36" spans="1:11" ht="11.25" customHeight="1" x14ac:dyDescent="0.2">
      <c r="A36" s="75" t="s">
        <v>167</v>
      </c>
      <c r="B36" s="130" t="s">
        <v>168</v>
      </c>
      <c r="C36" s="467">
        <f>IF($I$3="5 A*-C grades",'Table 16 data'!C32,'Table 16 data'!J32)</f>
        <v>38</v>
      </c>
      <c r="D36" s="467">
        <f>IF($I$3="5 A*-C grades",'Table 16 data'!D32,'Table 16 data'!K32)</f>
        <v>40.799999999999997</v>
      </c>
      <c r="E36" s="467">
        <f>IF($I$3="5 A*-C grades",'Table 16 data'!E32,'Table 16 data'!L32)</f>
        <v>40.9</v>
      </c>
      <c r="F36" s="573">
        <f>IF($I$3="5 A*-C grades",'Table 16 data'!F32,'Table 16 data'!M32)</f>
        <v>43.7</v>
      </c>
      <c r="G36" s="573">
        <f>IF($I$3="5 A*-C grades",'Table 16 data'!G32,'Table 16 data'!N32)</f>
        <v>35.4</v>
      </c>
      <c r="H36" s="467">
        <f>IF($I$3="5 A*-C grades",'Table 16 data'!H32,'Table 16 data'!O32)</f>
        <v>36.700000000000003</v>
      </c>
      <c r="I36" s="376"/>
      <c r="J36" s="376"/>
      <c r="K36" s="376"/>
    </row>
    <row r="37" spans="1:11" ht="11.25" customHeight="1" x14ac:dyDescent="0.2">
      <c r="A37" s="73" t="s">
        <v>169</v>
      </c>
      <c r="B37" s="130" t="s">
        <v>170</v>
      </c>
      <c r="C37" s="467">
        <f>IF($I$3="5 A*-C grades",'Table 16 data'!C33,'Table 16 data'!J33)</f>
        <v>56.7</v>
      </c>
      <c r="D37" s="467">
        <f>IF($I$3="5 A*-C grades",'Table 16 data'!D33,'Table 16 data'!K33)</f>
        <v>60.1</v>
      </c>
      <c r="E37" s="467">
        <f>IF($I$3="5 A*-C grades",'Table 16 data'!E33,'Table 16 data'!L33)</f>
        <v>59.9</v>
      </c>
      <c r="F37" s="573">
        <f>IF($I$3="5 A*-C grades",'Table 16 data'!F33,'Table 16 data'!M33)</f>
        <v>61.2</v>
      </c>
      <c r="G37" s="573">
        <f>IF($I$3="5 A*-C grades",'Table 16 data'!G33,'Table 16 data'!N33)</f>
        <v>56.8</v>
      </c>
      <c r="H37" s="467">
        <f>IF($I$3="5 A*-C grades",'Table 16 data'!H33,'Table 16 data'!O33)</f>
        <v>58.1</v>
      </c>
      <c r="I37" s="376"/>
      <c r="J37" s="376"/>
      <c r="K37" s="376"/>
    </row>
    <row r="38" spans="1:11" ht="11.25" customHeight="1" x14ac:dyDescent="0.2">
      <c r="A38" s="74" t="s">
        <v>171</v>
      </c>
      <c r="B38" s="130" t="s">
        <v>172</v>
      </c>
      <c r="C38" s="467">
        <f>IF($I$3="5 A*-C grades",'Table 16 data'!C34,'Table 16 data'!J34)</f>
        <v>53</v>
      </c>
      <c r="D38" s="467">
        <f>IF($I$3="5 A*-C grades",'Table 16 data'!D34,'Table 16 data'!K34)</f>
        <v>55</v>
      </c>
      <c r="E38" s="467">
        <f>IF($I$3="5 A*-C grades",'Table 16 data'!E34,'Table 16 data'!L34)</f>
        <v>56.8</v>
      </c>
      <c r="F38" s="573">
        <f>IF($I$3="5 A*-C grades",'Table 16 data'!F34,'Table 16 data'!M34)</f>
        <v>56</v>
      </c>
      <c r="G38" s="573">
        <f>IF($I$3="5 A*-C grades",'Table 16 data'!G34,'Table 16 data'!N34)</f>
        <v>49.9</v>
      </c>
      <c r="H38" s="467">
        <f>IF($I$3="5 A*-C grades",'Table 16 data'!H34,'Table 16 data'!O34)</f>
        <v>48.1</v>
      </c>
      <c r="I38" s="376"/>
      <c r="J38" s="376"/>
      <c r="K38" s="376"/>
    </row>
    <row r="39" spans="1:11" ht="11.25" customHeight="1" x14ac:dyDescent="0.2">
      <c r="A39" s="74" t="s">
        <v>173</v>
      </c>
      <c r="B39" s="130" t="s">
        <v>174</v>
      </c>
      <c r="C39" s="467">
        <f>IF($I$3="5 A*-C grades",'Table 16 data'!C35,'Table 16 data'!J35)</f>
        <v>45.7</v>
      </c>
      <c r="D39" s="467">
        <f>IF($I$3="5 A*-C grades",'Table 16 data'!D35,'Table 16 data'!K35)</f>
        <v>51.8</v>
      </c>
      <c r="E39" s="467">
        <f>IF($I$3="5 A*-C grades",'Table 16 data'!E35,'Table 16 data'!L35)</f>
        <v>53.2</v>
      </c>
      <c r="F39" s="573">
        <f>IF($I$3="5 A*-C grades",'Table 16 data'!F35,'Table 16 data'!M35)</f>
        <v>53.1</v>
      </c>
      <c r="G39" s="573">
        <f>IF($I$3="5 A*-C grades",'Table 16 data'!G35,'Table 16 data'!N35)</f>
        <v>51.4</v>
      </c>
      <c r="H39" s="467">
        <f>IF($I$3="5 A*-C grades",'Table 16 data'!H35,'Table 16 data'!O35)</f>
        <v>46</v>
      </c>
      <c r="I39" s="376"/>
      <c r="J39" s="376"/>
      <c r="K39" s="376"/>
    </row>
    <row r="40" spans="1:11" ht="11.25" customHeight="1" x14ac:dyDescent="0.2">
      <c r="A40" s="74" t="s">
        <v>175</v>
      </c>
      <c r="B40" s="130" t="s">
        <v>176</v>
      </c>
      <c r="C40" s="467">
        <f>IF($I$3="5 A*-C grades",'Table 16 data'!C36,'Table 16 data'!J36)</f>
        <v>51.9</v>
      </c>
      <c r="D40" s="467">
        <f>IF($I$3="5 A*-C grades",'Table 16 data'!D36,'Table 16 data'!K36)</f>
        <v>56.1</v>
      </c>
      <c r="E40" s="467">
        <f>IF($I$3="5 A*-C grades",'Table 16 data'!E36,'Table 16 data'!L36)</f>
        <v>55.9</v>
      </c>
      <c r="F40" s="573">
        <f>IF($I$3="5 A*-C grades",'Table 16 data'!F36,'Table 16 data'!M36)</f>
        <v>57</v>
      </c>
      <c r="G40" s="573">
        <f>IF($I$3="5 A*-C grades",'Table 16 data'!G36,'Table 16 data'!N36)</f>
        <v>52.4</v>
      </c>
      <c r="H40" s="467">
        <f>IF($I$3="5 A*-C grades",'Table 16 data'!H36,'Table 16 data'!O36)</f>
        <v>49.7</v>
      </c>
      <c r="I40" s="376"/>
      <c r="J40" s="376"/>
      <c r="K40" s="376"/>
    </row>
    <row r="41" spans="1:11" ht="11.25" customHeight="1" x14ac:dyDescent="0.2">
      <c r="A41" s="74" t="s">
        <v>177</v>
      </c>
      <c r="B41" s="130" t="s">
        <v>178</v>
      </c>
      <c r="C41" s="467">
        <f>IF($I$3="5 A*-C grades",'Table 16 data'!C37,'Table 16 data'!J37)</f>
        <v>51.4</v>
      </c>
      <c r="D41" s="467">
        <f>IF($I$3="5 A*-C grades",'Table 16 data'!D37,'Table 16 data'!K37)</f>
        <v>53.5</v>
      </c>
      <c r="E41" s="467">
        <f>IF($I$3="5 A*-C grades",'Table 16 data'!E37,'Table 16 data'!L37)</f>
        <v>52</v>
      </c>
      <c r="F41" s="573">
        <f>IF($I$3="5 A*-C grades",'Table 16 data'!F37,'Table 16 data'!M37)</f>
        <v>56.2</v>
      </c>
      <c r="G41" s="573">
        <f>IF($I$3="5 A*-C grades",'Table 16 data'!G37,'Table 16 data'!N37)</f>
        <v>54</v>
      </c>
      <c r="H41" s="467">
        <f>IF($I$3="5 A*-C grades",'Table 16 data'!H37,'Table 16 data'!O37)</f>
        <v>47.6</v>
      </c>
      <c r="I41" s="376"/>
      <c r="J41" s="376"/>
      <c r="K41" s="376"/>
    </row>
    <row r="42" spans="1:11" ht="11.25" customHeight="1" x14ac:dyDescent="0.2">
      <c r="A42" s="74" t="s">
        <v>179</v>
      </c>
      <c r="B42" s="130" t="s">
        <v>180</v>
      </c>
      <c r="C42" s="467">
        <f>IF($I$3="5 A*-C grades",'Table 16 data'!C38,'Table 16 data'!J38)</f>
        <v>49.8</v>
      </c>
      <c r="D42" s="467">
        <f>IF($I$3="5 A*-C grades",'Table 16 data'!D38,'Table 16 data'!K38)</f>
        <v>52.9</v>
      </c>
      <c r="E42" s="467">
        <f>IF($I$3="5 A*-C grades",'Table 16 data'!E38,'Table 16 data'!L38)</f>
        <v>52</v>
      </c>
      <c r="F42" s="573">
        <f>IF($I$3="5 A*-C grades",'Table 16 data'!F38,'Table 16 data'!M38)</f>
        <v>54.8</v>
      </c>
      <c r="G42" s="573">
        <f>IF($I$3="5 A*-C grades",'Table 16 data'!G38,'Table 16 data'!N38)</f>
        <v>47.3</v>
      </c>
      <c r="H42" s="467">
        <f>IF($I$3="5 A*-C grades",'Table 16 data'!H38,'Table 16 data'!O38)</f>
        <v>46.4</v>
      </c>
      <c r="I42" s="376"/>
      <c r="J42" s="376"/>
      <c r="K42" s="376"/>
    </row>
    <row r="43" spans="1:11" ht="11.25" customHeight="1" x14ac:dyDescent="0.2">
      <c r="A43" s="74" t="s">
        <v>181</v>
      </c>
      <c r="B43" s="130" t="s">
        <v>182</v>
      </c>
      <c r="C43" s="467">
        <f>IF($I$3="5 A*-C grades",'Table 16 data'!C39,'Table 16 data'!J39)</f>
        <v>55.8</v>
      </c>
      <c r="D43" s="467">
        <f>IF($I$3="5 A*-C grades",'Table 16 data'!D39,'Table 16 data'!K39)</f>
        <v>59.5</v>
      </c>
      <c r="E43" s="467">
        <f>IF($I$3="5 A*-C grades",'Table 16 data'!E39,'Table 16 data'!L39)</f>
        <v>58.5</v>
      </c>
      <c r="F43" s="573">
        <f>IF($I$3="5 A*-C grades",'Table 16 data'!F39,'Table 16 data'!M39)</f>
        <v>60.9</v>
      </c>
      <c r="G43" s="573">
        <f>IF($I$3="5 A*-C grades",'Table 16 data'!G39,'Table 16 data'!N39)</f>
        <v>55</v>
      </c>
      <c r="H43" s="467">
        <f>IF($I$3="5 A*-C grades",'Table 16 data'!H39,'Table 16 data'!O39)</f>
        <v>54.1</v>
      </c>
      <c r="I43" s="376"/>
      <c r="J43" s="376"/>
      <c r="K43" s="376"/>
    </row>
    <row r="44" spans="1:11" ht="11.25" customHeight="1" x14ac:dyDescent="0.2">
      <c r="A44" s="75" t="s">
        <v>183</v>
      </c>
      <c r="B44" s="130" t="s">
        <v>184</v>
      </c>
      <c r="C44" s="467">
        <f>IF($I$3="5 A*-C grades",'Table 16 data'!C40,'Table 16 data'!J40)</f>
        <v>52.8</v>
      </c>
      <c r="D44" s="467">
        <f>IF($I$3="5 A*-C grades",'Table 16 data'!D40,'Table 16 data'!K40)</f>
        <v>55.7</v>
      </c>
      <c r="E44" s="467">
        <f>IF($I$3="5 A*-C grades",'Table 16 data'!E40,'Table 16 data'!L40)</f>
        <v>55.1</v>
      </c>
      <c r="F44" s="573">
        <f>IF($I$3="5 A*-C grades",'Table 16 data'!F40,'Table 16 data'!M40)</f>
        <v>55.5</v>
      </c>
      <c r="G44" s="573">
        <f>IF($I$3="5 A*-C grades",'Table 16 data'!G40,'Table 16 data'!N40)</f>
        <v>55.2</v>
      </c>
      <c r="H44" s="467">
        <f>IF($I$3="5 A*-C grades",'Table 16 data'!H40,'Table 16 data'!O40)</f>
        <v>54.4</v>
      </c>
      <c r="I44" s="376"/>
      <c r="J44" s="376"/>
      <c r="K44" s="376"/>
    </row>
    <row r="45" spans="1:11" ht="11.25" customHeight="1" x14ac:dyDescent="0.2">
      <c r="A45" s="74" t="s">
        <v>185</v>
      </c>
      <c r="B45" s="130" t="s">
        <v>186</v>
      </c>
      <c r="C45" s="467">
        <f>IF($I$3="5 A*-C grades",'Table 16 data'!C41,'Table 16 data'!J41)</f>
        <v>61.9</v>
      </c>
      <c r="D45" s="467">
        <f>IF($I$3="5 A*-C grades",'Table 16 data'!D41,'Table 16 data'!K41)</f>
        <v>64.599999999999994</v>
      </c>
      <c r="E45" s="467">
        <f>IF($I$3="5 A*-C grades",'Table 16 data'!E41,'Table 16 data'!L41)</f>
        <v>65</v>
      </c>
      <c r="F45" s="573">
        <f>IF($I$3="5 A*-C grades",'Table 16 data'!F41,'Table 16 data'!M41)</f>
        <v>65.8</v>
      </c>
      <c r="G45" s="573">
        <f>IF($I$3="5 A*-C grades",'Table 16 data'!G41,'Table 16 data'!N41)</f>
        <v>58.3</v>
      </c>
      <c r="H45" s="467">
        <f>IF($I$3="5 A*-C grades",'Table 16 data'!H41,'Table 16 data'!O41)</f>
        <v>56.9</v>
      </c>
      <c r="I45" s="376"/>
      <c r="J45" s="376"/>
      <c r="K45" s="376"/>
    </row>
    <row r="46" spans="1:11" ht="11.25" customHeight="1" x14ac:dyDescent="0.2">
      <c r="A46" s="74" t="s">
        <v>187</v>
      </c>
      <c r="B46" s="130" t="s">
        <v>188</v>
      </c>
      <c r="C46" s="467">
        <f>IF($I$3="5 A*-C grades",'Table 16 data'!C42,'Table 16 data'!J42)</f>
        <v>49.7</v>
      </c>
      <c r="D46" s="467">
        <f>IF($I$3="5 A*-C grades",'Table 16 data'!D42,'Table 16 data'!K42)</f>
        <v>55.6</v>
      </c>
      <c r="E46" s="467">
        <f>IF($I$3="5 A*-C grades",'Table 16 data'!E42,'Table 16 data'!L42)</f>
        <v>56.8</v>
      </c>
      <c r="F46" s="573">
        <f>IF($I$3="5 A*-C grades",'Table 16 data'!F42,'Table 16 data'!M42)</f>
        <v>59.4</v>
      </c>
      <c r="G46" s="573">
        <f>IF($I$3="5 A*-C grades",'Table 16 data'!G42,'Table 16 data'!N42)</f>
        <v>53.7</v>
      </c>
      <c r="H46" s="467">
        <f>IF($I$3="5 A*-C grades",'Table 16 data'!H42,'Table 16 data'!O42)</f>
        <v>56.3</v>
      </c>
      <c r="I46" s="376"/>
      <c r="J46" s="376"/>
      <c r="K46" s="376"/>
    </row>
    <row r="47" spans="1:11" ht="11.25" customHeight="1" x14ac:dyDescent="0.2">
      <c r="A47" s="74" t="s">
        <v>189</v>
      </c>
      <c r="B47" s="130" t="s">
        <v>190</v>
      </c>
      <c r="C47" s="467">
        <f>IF($I$3="5 A*-C grades",'Table 16 data'!C43,'Table 16 data'!J43)</f>
        <v>68.5</v>
      </c>
      <c r="D47" s="467">
        <f>IF($I$3="5 A*-C grades",'Table 16 data'!D43,'Table 16 data'!K43)</f>
        <v>69.8</v>
      </c>
      <c r="E47" s="467">
        <f>IF($I$3="5 A*-C grades",'Table 16 data'!E43,'Table 16 data'!L43)</f>
        <v>72.400000000000006</v>
      </c>
      <c r="F47" s="573">
        <f>IF($I$3="5 A*-C grades",'Table 16 data'!F43,'Table 16 data'!M43)</f>
        <v>70.5</v>
      </c>
      <c r="G47" s="573">
        <f>IF($I$3="5 A*-C grades",'Table 16 data'!G43,'Table 16 data'!N43)</f>
        <v>72.2</v>
      </c>
      <c r="H47" s="467">
        <f>IF($I$3="5 A*-C grades",'Table 16 data'!H43,'Table 16 data'!O43)</f>
        <v>69.900000000000006</v>
      </c>
      <c r="I47" s="376"/>
      <c r="J47" s="376"/>
      <c r="K47" s="376"/>
    </row>
    <row r="48" spans="1:11" ht="11.25" customHeight="1" x14ac:dyDescent="0.2">
      <c r="A48" s="73" t="s">
        <v>191</v>
      </c>
      <c r="B48" s="130" t="s">
        <v>192</v>
      </c>
      <c r="C48" s="467">
        <f>IF($I$3="5 A*-C grades",'Table 16 data'!C44,'Table 16 data'!J44)</f>
        <v>61.3</v>
      </c>
      <c r="D48" s="467">
        <f>IF($I$3="5 A*-C grades",'Table 16 data'!D44,'Table 16 data'!K44)</f>
        <v>64.3</v>
      </c>
      <c r="E48" s="467">
        <f>IF($I$3="5 A*-C grades",'Table 16 data'!E44,'Table 16 data'!L44)</f>
        <v>62.9</v>
      </c>
      <c r="F48" s="573">
        <f>IF($I$3="5 A*-C grades",'Table 16 data'!F44,'Table 16 data'!M44)</f>
        <v>65.7</v>
      </c>
      <c r="G48" s="573">
        <f>IF($I$3="5 A*-C grades",'Table 16 data'!G44,'Table 16 data'!N44)</f>
        <v>55.9</v>
      </c>
      <c r="H48" s="467">
        <f>IF($I$3="5 A*-C grades",'Table 16 data'!H44,'Table 16 data'!O44)</f>
        <v>57.9</v>
      </c>
      <c r="I48" s="376"/>
      <c r="J48" s="376"/>
      <c r="K48" s="376"/>
    </row>
    <row r="49" spans="1:11" ht="11.25" customHeight="1" x14ac:dyDescent="0.2">
      <c r="A49" s="74" t="s">
        <v>193</v>
      </c>
      <c r="B49" s="130" t="s">
        <v>194</v>
      </c>
      <c r="C49" s="467">
        <f>IF($I$3="5 A*-C grades",'Table 16 data'!C45,'Table 16 data'!J45)</f>
        <v>56</v>
      </c>
      <c r="D49" s="467">
        <f>IF($I$3="5 A*-C grades",'Table 16 data'!D45,'Table 16 data'!K45)</f>
        <v>57.1</v>
      </c>
      <c r="E49" s="467">
        <f>IF($I$3="5 A*-C grades",'Table 16 data'!E45,'Table 16 data'!L45)</f>
        <v>64.2</v>
      </c>
      <c r="F49" s="573">
        <f>IF($I$3="5 A*-C grades",'Table 16 data'!F45,'Table 16 data'!M45)</f>
        <v>63.8</v>
      </c>
      <c r="G49" s="573">
        <f>IF($I$3="5 A*-C grades",'Table 16 data'!G45,'Table 16 data'!N45)</f>
        <v>58</v>
      </c>
      <c r="H49" s="467">
        <f>IF($I$3="5 A*-C grades",'Table 16 data'!H45,'Table 16 data'!O45)</f>
        <v>56.8</v>
      </c>
      <c r="I49" s="376"/>
      <c r="J49" s="376"/>
      <c r="K49" s="376"/>
    </row>
    <row r="50" spans="1:11" s="32" customFormat="1" ht="11.25" customHeight="1" x14ac:dyDescent="0.2">
      <c r="A50" s="75" t="s">
        <v>195</v>
      </c>
      <c r="B50" s="130" t="s">
        <v>196</v>
      </c>
      <c r="C50" s="467">
        <f>IF($I$3="5 A*-C grades",'Table 16 data'!C46,'Table 16 data'!J46)</f>
        <v>58.7</v>
      </c>
      <c r="D50" s="467">
        <f>IF($I$3="5 A*-C grades",'Table 16 data'!D46,'Table 16 data'!K46)</f>
        <v>64.099999999999994</v>
      </c>
      <c r="E50" s="467">
        <f>IF($I$3="5 A*-C grades",'Table 16 data'!E46,'Table 16 data'!L46)</f>
        <v>65.400000000000006</v>
      </c>
      <c r="F50" s="573">
        <f>IF($I$3="5 A*-C grades",'Table 16 data'!F46,'Table 16 data'!M46)</f>
        <v>66.2</v>
      </c>
      <c r="G50" s="573">
        <f>IF($I$3="5 A*-C grades",'Table 16 data'!G46,'Table 16 data'!N46)</f>
        <v>60</v>
      </c>
      <c r="H50" s="467">
        <f>IF($I$3="5 A*-C grades",'Table 16 data'!H46,'Table 16 data'!O46)</f>
        <v>61.2</v>
      </c>
      <c r="I50" s="376"/>
      <c r="J50" s="376"/>
      <c r="K50" s="376"/>
    </row>
    <row r="51" spans="1:11" s="93" customFormat="1" ht="11.25" customHeight="1" x14ac:dyDescent="0.2">
      <c r="A51" s="32"/>
      <c r="B51" s="67"/>
      <c r="C51" s="468"/>
      <c r="D51" s="468"/>
      <c r="E51" s="468"/>
      <c r="F51" s="573"/>
      <c r="G51" s="573"/>
      <c r="H51" s="530"/>
      <c r="I51" s="532"/>
      <c r="J51" s="377"/>
      <c r="K51" s="377"/>
    </row>
    <row r="52" spans="1:11" ht="11.25" customHeight="1" x14ac:dyDescent="0.2">
      <c r="A52" s="66" t="s">
        <v>519</v>
      </c>
      <c r="B52" s="66" t="s">
        <v>197</v>
      </c>
      <c r="C52" s="466">
        <f>IF($I$3="5 A*-C grades",'Table 16 data'!C48,'Table 16 data'!J48)</f>
        <v>52</v>
      </c>
      <c r="D52" s="466">
        <f>IF($I$3="5 A*-C grades",'Table 16 data'!D48,'Table 16 data'!K48)</f>
        <v>54.6</v>
      </c>
      <c r="E52" s="466">
        <f>IF($I$3="5 A*-C grades",'Table 16 data'!E48,'Table 16 data'!L48)</f>
        <v>57.3</v>
      </c>
      <c r="F52" s="570">
        <f>IF($I$3="5 A*-C grades",'Table 16 data'!F48,'Table 16 data'!M48)</f>
        <v>59.5</v>
      </c>
      <c r="G52" s="570">
        <f>IF($I$3="5 A*-C grades",'Table 16 data'!G48,'Table 16 data'!N48)</f>
        <v>53.9</v>
      </c>
      <c r="H52" s="466">
        <f>IF($I$3="5 A*-C grades",'Table 16 data'!H48,'Table 16 data'!O48)</f>
        <v>53.8</v>
      </c>
      <c r="I52" s="375"/>
      <c r="J52" s="375"/>
      <c r="K52" s="375"/>
    </row>
    <row r="53" spans="1:11" ht="11.25" customHeight="1" x14ac:dyDescent="0.2">
      <c r="A53" s="74" t="s">
        <v>198</v>
      </c>
      <c r="B53" s="130" t="s">
        <v>199</v>
      </c>
      <c r="C53" s="467">
        <f>IF($I$3="5 A*-C grades",'Table 16 data'!C49,'Table 16 data'!J49)</f>
        <v>40.200000000000003</v>
      </c>
      <c r="D53" s="467">
        <f>IF($I$3="5 A*-C grades",'Table 16 data'!D49,'Table 16 data'!K49)</f>
        <v>44.4</v>
      </c>
      <c r="E53" s="467">
        <f>IF($I$3="5 A*-C grades",'Table 16 data'!E49,'Table 16 data'!L49)</f>
        <v>45.3</v>
      </c>
      <c r="F53" s="573">
        <f>IF($I$3="5 A*-C grades",'Table 16 data'!F49,'Table 16 data'!M49)</f>
        <v>50.3</v>
      </c>
      <c r="G53" s="573">
        <f>IF($I$3="5 A*-C grades",'Table 16 data'!G49,'Table 16 data'!N49)</f>
        <v>47.1</v>
      </c>
      <c r="H53" s="467">
        <f>IF($I$3="5 A*-C grades",'Table 16 data'!H49,'Table 16 data'!O49)</f>
        <v>47.7</v>
      </c>
      <c r="I53" s="376"/>
      <c r="J53" s="376"/>
      <c r="K53" s="376"/>
    </row>
    <row r="54" spans="1:11" ht="11.25" customHeight="1" x14ac:dyDescent="0.2">
      <c r="A54" s="74" t="s">
        <v>200</v>
      </c>
      <c r="B54" s="130" t="s">
        <v>201</v>
      </c>
      <c r="C54" s="467">
        <f>IF($I$3="5 A*-C grades",'Table 16 data'!C50,'Table 16 data'!J50)</f>
        <v>44.4</v>
      </c>
      <c r="D54" s="467">
        <f>IF($I$3="5 A*-C grades",'Table 16 data'!D50,'Table 16 data'!K50)</f>
        <v>47.5</v>
      </c>
      <c r="E54" s="467">
        <f>IF($I$3="5 A*-C grades",'Table 16 data'!E50,'Table 16 data'!L50)</f>
        <v>52.4</v>
      </c>
      <c r="F54" s="573">
        <f>IF($I$3="5 A*-C grades",'Table 16 data'!F50,'Table 16 data'!M50)</f>
        <v>53</v>
      </c>
      <c r="G54" s="573">
        <f>IF($I$3="5 A*-C grades",'Table 16 data'!G50,'Table 16 data'!N50)</f>
        <v>44</v>
      </c>
      <c r="H54" s="467">
        <f>IF($I$3="5 A*-C grades",'Table 16 data'!H50,'Table 16 data'!O50)</f>
        <v>44.6</v>
      </c>
      <c r="I54" s="376"/>
      <c r="J54" s="376"/>
      <c r="K54" s="376"/>
    </row>
    <row r="55" spans="1:11" ht="11.25" customHeight="1" x14ac:dyDescent="0.2">
      <c r="A55" s="74" t="s">
        <v>202</v>
      </c>
      <c r="B55" s="130" t="s">
        <v>203</v>
      </c>
      <c r="C55" s="467">
        <f>IF($I$3="5 A*-C grades",'Table 16 data'!C51,'Table 16 data'!J51)</f>
        <v>54.5</v>
      </c>
      <c r="D55" s="467">
        <f>IF($I$3="5 A*-C grades",'Table 16 data'!D51,'Table 16 data'!K51)</f>
        <v>59.4</v>
      </c>
      <c r="E55" s="467">
        <f>IF($I$3="5 A*-C grades",'Table 16 data'!E51,'Table 16 data'!L51)</f>
        <v>61.1</v>
      </c>
      <c r="F55" s="573">
        <f>IF($I$3="5 A*-C grades",'Table 16 data'!F51,'Table 16 data'!M51)</f>
        <v>65.7</v>
      </c>
      <c r="G55" s="573">
        <f>IF($I$3="5 A*-C grades",'Table 16 data'!G51,'Table 16 data'!N51)</f>
        <v>60</v>
      </c>
      <c r="H55" s="467">
        <f>IF($I$3="5 A*-C grades",'Table 16 data'!H51,'Table 16 data'!O51)</f>
        <v>60.3</v>
      </c>
      <c r="I55" s="376"/>
      <c r="J55" s="376"/>
      <c r="K55" s="376"/>
    </row>
    <row r="56" spans="1:11" ht="11.25" customHeight="1" x14ac:dyDescent="0.2">
      <c r="A56" s="74" t="s">
        <v>204</v>
      </c>
      <c r="B56" s="130" t="s">
        <v>205</v>
      </c>
      <c r="C56" s="467">
        <f>IF($I$3="5 A*-C grades",'Table 16 data'!C52,'Table 16 data'!J52)</f>
        <v>51.4</v>
      </c>
      <c r="D56" s="467">
        <f>IF($I$3="5 A*-C grades",'Table 16 data'!D52,'Table 16 data'!K52)</f>
        <v>54.4</v>
      </c>
      <c r="E56" s="467">
        <f>IF($I$3="5 A*-C grades",'Table 16 data'!E52,'Table 16 data'!L52)</f>
        <v>54.7</v>
      </c>
      <c r="F56" s="573">
        <f>IF($I$3="5 A*-C grades",'Table 16 data'!F52,'Table 16 data'!M52)</f>
        <v>56.6</v>
      </c>
      <c r="G56" s="573">
        <f>IF($I$3="5 A*-C grades",'Table 16 data'!G52,'Table 16 data'!N52)</f>
        <v>49.4</v>
      </c>
      <c r="H56" s="467">
        <f>IF($I$3="5 A*-C grades",'Table 16 data'!H52,'Table 16 data'!O52)</f>
        <v>49</v>
      </c>
      <c r="I56" s="376"/>
      <c r="J56" s="376"/>
      <c r="K56" s="376"/>
    </row>
    <row r="57" spans="1:11" ht="11.25" customHeight="1" x14ac:dyDescent="0.2">
      <c r="A57" s="74" t="s">
        <v>206</v>
      </c>
      <c r="B57" s="130" t="s">
        <v>207</v>
      </c>
      <c r="C57" s="467">
        <f>IF($I$3="5 A*-C grades",'Table 16 data'!C53,'Table 16 data'!J53)</f>
        <v>58.6</v>
      </c>
      <c r="D57" s="467">
        <f>IF($I$3="5 A*-C grades",'Table 16 data'!D53,'Table 16 data'!K53)</f>
        <v>55.4</v>
      </c>
      <c r="E57" s="467">
        <f>IF($I$3="5 A*-C grades",'Table 16 data'!E53,'Table 16 data'!L53)</f>
        <v>57.4</v>
      </c>
      <c r="F57" s="573">
        <f>IF($I$3="5 A*-C grades",'Table 16 data'!F53,'Table 16 data'!M53)</f>
        <v>61</v>
      </c>
      <c r="G57" s="573">
        <f>IF($I$3="5 A*-C grades",'Table 16 data'!G53,'Table 16 data'!N53)</f>
        <v>57.8</v>
      </c>
      <c r="H57" s="467">
        <f>IF($I$3="5 A*-C grades",'Table 16 data'!H53,'Table 16 data'!O53)</f>
        <v>55.4</v>
      </c>
      <c r="I57" s="376"/>
      <c r="J57" s="376"/>
      <c r="K57" s="376"/>
    </row>
    <row r="58" spans="1:11" ht="11.25" customHeight="1" x14ac:dyDescent="0.2">
      <c r="A58" s="74" t="s">
        <v>208</v>
      </c>
      <c r="B58" s="130" t="s">
        <v>209</v>
      </c>
      <c r="C58" s="467">
        <f>IF($I$3="5 A*-C grades",'Table 16 data'!C54,'Table 16 data'!J54)</f>
        <v>42.3</v>
      </c>
      <c r="D58" s="467">
        <f>IF($I$3="5 A*-C grades",'Table 16 data'!D54,'Table 16 data'!K54)</f>
        <v>46.3</v>
      </c>
      <c r="E58" s="467">
        <f>IF($I$3="5 A*-C grades",'Table 16 data'!E54,'Table 16 data'!L54)</f>
        <v>47.8</v>
      </c>
      <c r="F58" s="573">
        <f>IF($I$3="5 A*-C grades",'Table 16 data'!F54,'Table 16 data'!M54)</f>
        <v>50</v>
      </c>
      <c r="G58" s="573">
        <f>IF($I$3="5 A*-C grades",'Table 16 data'!G54,'Table 16 data'!N54)</f>
        <v>44.7</v>
      </c>
      <c r="H58" s="467">
        <f>IF($I$3="5 A*-C grades",'Table 16 data'!H54,'Table 16 data'!O54)</f>
        <v>45.1</v>
      </c>
      <c r="I58" s="376"/>
      <c r="J58" s="376"/>
      <c r="K58" s="376"/>
    </row>
    <row r="59" spans="1:11" ht="11.25" customHeight="1" x14ac:dyDescent="0.2">
      <c r="A59" s="74" t="s">
        <v>210</v>
      </c>
      <c r="B59" s="130" t="s">
        <v>211</v>
      </c>
      <c r="C59" s="467">
        <f>IF($I$3="5 A*-C grades",'Table 16 data'!C55,'Table 16 data'!J55)</f>
        <v>52.8</v>
      </c>
      <c r="D59" s="467">
        <f>IF($I$3="5 A*-C grades",'Table 16 data'!D55,'Table 16 data'!K55)</f>
        <v>59.3</v>
      </c>
      <c r="E59" s="467">
        <f>IF($I$3="5 A*-C grades",'Table 16 data'!E55,'Table 16 data'!L55)</f>
        <v>62</v>
      </c>
      <c r="F59" s="573">
        <f>IF($I$3="5 A*-C grades",'Table 16 data'!F55,'Table 16 data'!M55)</f>
        <v>62.6</v>
      </c>
      <c r="G59" s="573">
        <f>IF($I$3="5 A*-C grades",'Table 16 data'!G55,'Table 16 data'!N55)</f>
        <v>56</v>
      </c>
      <c r="H59" s="467">
        <f>IF($I$3="5 A*-C grades",'Table 16 data'!H55,'Table 16 data'!O55)</f>
        <v>55.6</v>
      </c>
      <c r="I59" s="376"/>
      <c r="J59" s="376"/>
      <c r="K59" s="376"/>
    </row>
    <row r="60" spans="1:11" ht="11.25" customHeight="1" x14ac:dyDescent="0.2">
      <c r="A60" s="74" t="s">
        <v>212</v>
      </c>
      <c r="B60" s="130" t="s">
        <v>213</v>
      </c>
      <c r="C60" s="467">
        <f>IF($I$3="5 A*-C grades",'Table 16 data'!C56,'Table 16 data'!J56)</f>
        <v>50.6</v>
      </c>
      <c r="D60" s="467">
        <f>IF($I$3="5 A*-C grades",'Table 16 data'!D56,'Table 16 data'!K56)</f>
        <v>53.7</v>
      </c>
      <c r="E60" s="467">
        <f>IF($I$3="5 A*-C grades",'Table 16 data'!E56,'Table 16 data'!L56)</f>
        <v>55</v>
      </c>
      <c r="F60" s="573">
        <f>IF($I$3="5 A*-C grades",'Table 16 data'!F56,'Table 16 data'!M56)</f>
        <v>57.3</v>
      </c>
      <c r="G60" s="573">
        <f>IF($I$3="5 A*-C grades",'Table 16 data'!G56,'Table 16 data'!N56)</f>
        <v>51</v>
      </c>
      <c r="H60" s="467">
        <f>IF($I$3="5 A*-C grades",'Table 16 data'!H56,'Table 16 data'!O56)</f>
        <v>54.1</v>
      </c>
      <c r="I60" s="376"/>
      <c r="J60" s="376"/>
      <c r="K60" s="376"/>
    </row>
    <row r="61" spans="1:11" ht="11.25" customHeight="1" x14ac:dyDescent="0.2">
      <c r="A61" s="74" t="s">
        <v>214</v>
      </c>
      <c r="B61" s="130" t="s">
        <v>215</v>
      </c>
      <c r="C61" s="467">
        <f>IF($I$3="5 A*-C grades",'Table 16 data'!C57,'Table 16 data'!J57)</f>
        <v>54.2</v>
      </c>
      <c r="D61" s="467">
        <f>IF($I$3="5 A*-C grades",'Table 16 data'!D57,'Table 16 data'!K57)</f>
        <v>54.2</v>
      </c>
      <c r="E61" s="467">
        <f>IF($I$3="5 A*-C grades",'Table 16 data'!E57,'Table 16 data'!L57)</f>
        <v>61.1</v>
      </c>
      <c r="F61" s="573">
        <f>IF($I$3="5 A*-C grades",'Table 16 data'!F57,'Table 16 data'!M57)</f>
        <v>58.5</v>
      </c>
      <c r="G61" s="573">
        <f>IF($I$3="5 A*-C grades",'Table 16 data'!G57,'Table 16 data'!N57)</f>
        <v>55.4</v>
      </c>
      <c r="H61" s="467">
        <f>IF($I$3="5 A*-C grades",'Table 16 data'!H57,'Table 16 data'!O57)</f>
        <v>50.9</v>
      </c>
      <c r="I61" s="376"/>
      <c r="J61" s="376"/>
      <c r="K61" s="376"/>
    </row>
    <row r="62" spans="1:11" ht="11.25" customHeight="1" x14ac:dyDescent="0.2">
      <c r="A62" s="74" t="s">
        <v>216</v>
      </c>
      <c r="B62" s="130" t="s">
        <v>217</v>
      </c>
      <c r="C62" s="467">
        <f>IF($I$3="5 A*-C grades",'Table 16 data'!C58,'Table 16 data'!J58)</f>
        <v>51.5</v>
      </c>
      <c r="D62" s="467">
        <f>IF($I$3="5 A*-C grades",'Table 16 data'!D58,'Table 16 data'!K58)</f>
        <v>52.4</v>
      </c>
      <c r="E62" s="467">
        <f>IF($I$3="5 A*-C grades",'Table 16 data'!E58,'Table 16 data'!L58)</f>
        <v>56.3</v>
      </c>
      <c r="F62" s="573">
        <f>IF($I$3="5 A*-C grades",'Table 16 data'!F58,'Table 16 data'!M58)</f>
        <v>56.8</v>
      </c>
      <c r="G62" s="573">
        <f>IF($I$3="5 A*-C grades",'Table 16 data'!G58,'Table 16 data'!N58)</f>
        <v>54.7</v>
      </c>
      <c r="H62" s="467">
        <f>IF($I$3="5 A*-C grades",'Table 16 data'!H58,'Table 16 data'!O58)</f>
        <v>56.3</v>
      </c>
      <c r="I62" s="376"/>
      <c r="J62" s="376"/>
      <c r="K62" s="376"/>
    </row>
    <row r="63" spans="1:11" ht="11.25" customHeight="1" x14ac:dyDescent="0.2">
      <c r="A63" s="75" t="s">
        <v>218</v>
      </c>
      <c r="B63" s="130" t="s">
        <v>219</v>
      </c>
      <c r="C63" s="467">
        <f>IF($I$3="5 A*-C grades",'Table 16 data'!C59,'Table 16 data'!J59)</f>
        <v>61.6</v>
      </c>
      <c r="D63" s="467">
        <f>IF($I$3="5 A*-C grades",'Table 16 data'!D59,'Table 16 data'!K59)</f>
        <v>63.2</v>
      </c>
      <c r="E63" s="467">
        <f>IF($I$3="5 A*-C grades",'Table 16 data'!E59,'Table 16 data'!L59)</f>
        <v>65.599999999999994</v>
      </c>
      <c r="F63" s="573">
        <f>IF($I$3="5 A*-C grades",'Table 16 data'!F59,'Table 16 data'!M59)</f>
        <v>65.400000000000006</v>
      </c>
      <c r="G63" s="573">
        <f>IF($I$3="5 A*-C grades",'Table 16 data'!G59,'Table 16 data'!N59)</f>
        <v>61</v>
      </c>
      <c r="H63" s="467">
        <f>IF($I$3="5 A*-C grades",'Table 16 data'!H59,'Table 16 data'!O59)</f>
        <v>61.2</v>
      </c>
      <c r="I63" s="376"/>
      <c r="J63" s="376"/>
      <c r="K63" s="376"/>
    </row>
    <row r="64" spans="1:11" ht="11.25" customHeight="1" x14ac:dyDescent="0.2">
      <c r="A64" s="74" t="s">
        <v>220</v>
      </c>
      <c r="B64" s="130" t="s">
        <v>221</v>
      </c>
      <c r="C64" s="467">
        <f>IF($I$3="5 A*-C grades",'Table 16 data'!C60,'Table 16 data'!J60)</f>
        <v>50.8</v>
      </c>
      <c r="D64" s="467">
        <f>IF($I$3="5 A*-C grades",'Table 16 data'!D60,'Table 16 data'!K60)</f>
        <v>56.7</v>
      </c>
      <c r="E64" s="467">
        <f>IF($I$3="5 A*-C grades",'Table 16 data'!E60,'Table 16 data'!L60)</f>
        <v>60</v>
      </c>
      <c r="F64" s="573">
        <f>IF($I$3="5 A*-C grades",'Table 16 data'!F60,'Table 16 data'!M60)</f>
        <v>63.6</v>
      </c>
      <c r="G64" s="573">
        <f>IF($I$3="5 A*-C grades",'Table 16 data'!G60,'Table 16 data'!N60)</f>
        <v>57.3</v>
      </c>
      <c r="H64" s="467">
        <f>IF($I$3="5 A*-C grades",'Table 16 data'!H60,'Table 16 data'!O60)</f>
        <v>54.4</v>
      </c>
      <c r="I64" s="376"/>
      <c r="J64" s="376"/>
      <c r="K64" s="376"/>
    </row>
    <row r="65" spans="1:11" ht="11.25" customHeight="1" x14ac:dyDescent="0.2">
      <c r="A65" s="74" t="s">
        <v>222</v>
      </c>
      <c r="B65" s="130" t="s">
        <v>223</v>
      </c>
      <c r="C65" s="467">
        <f>IF($I$3="5 A*-C grades",'Table 16 data'!C61,'Table 16 data'!J61)</f>
        <v>49.2</v>
      </c>
      <c r="D65" s="467">
        <f>IF($I$3="5 A*-C grades",'Table 16 data'!D61,'Table 16 data'!K61)</f>
        <v>49.4</v>
      </c>
      <c r="E65" s="467">
        <f>IF($I$3="5 A*-C grades",'Table 16 data'!E61,'Table 16 data'!L61)</f>
        <v>55.6</v>
      </c>
      <c r="F65" s="573">
        <f>IF($I$3="5 A*-C grades",'Table 16 data'!F61,'Table 16 data'!M61)</f>
        <v>57.3</v>
      </c>
      <c r="G65" s="573">
        <f>IF($I$3="5 A*-C grades",'Table 16 data'!G61,'Table 16 data'!N61)</f>
        <v>53.9</v>
      </c>
      <c r="H65" s="467">
        <f>IF($I$3="5 A*-C grades",'Table 16 data'!H61,'Table 16 data'!O61)</f>
        <v>53.1</v>
      </c>
      <c r="I65" s="376"/>
      <c r="J65" s="376"/>
      <c r="K65" s="376"/>
    </row>
    <row r="66" spans="1:11" ht="11.25" customHeight="1" x14ac:dyDescent="0.2">
      <c r="A66" s="74" t="s">
        <v>224</v>
      </c>
      <c r="B66" s="130" t="s">
        <v>225</v>
      </c>
      <c r="C66" s="467">
        <f>IF($I$3="5 A*-C grades",'Table 16 data'!C62,'Table 16 data'!J62)</f>
        <v>55.8</v>
      </c>
      <c r="D66" s="467">
        <f>IF($I$3="5 A*-C grades",'Table 16 data'!D62,'Table 16 data'!K62)</f>
        <v>57.4</v>
      </c>
      <c r="E66" s="467">
        <f>IF($I$3="5 A*-C grades",'Table 16 data'!E62,'Table 16 data'!L62)</f>
        <v>59.3</v>
      </c>
      <c r="F66" s="573">
        <f>IF($I$3="5 A*-C grades",'Table 16 data'!F62,'Table 16 data'!M62)</f>
        <v>66.3</v>
      </c>
      <c r="G66" s="573">
        <f>IF($I$3="5 A*-C grades",'Table 16 data'!G62,'Table 16 data'!N62)</f>
        <v>58.2</v>
      </c>
      <c r="H66" s="467">
        <f>IF($I$3="5 A*-C grades",'Table 16 data'!H62,'Table 16 data'!O62)</f>
        <v>56.6</v>
      </c>
      <c r="I66" s="376"/>
      <c r="J66" s="376"/>
      <c r="K66" s="376"/>
    </row>
    <row r="67" spans="1:11" s="32" customFormat="1" ht="11.25" customHeight="1" x14ac:dyDescent="0.2">
      <c r="A67" s="74" t="s">
        <v>226</v>
      </c>
      <c r="B67" s="130" t="s">
        <v>227</v>
      </c>
      <c r="C67" s="467">
        <f>IF($I$3="5 A*-C grades",'Table 16 data'!C63,'Table 16 data'!J63)</f>
        <v>59.1</v>
      </c>
      <c r="D67" s="467">
        <f>IF($I$3="5 A*-C grades",'Table 16 data'!D63,'Table 16 data'!K63)</f>
        <v>62.1</v>
      </c>
      <c r="E67" s="467">
        <f>IF($I$3="5 A*-C grades",'Table 16 data'!E63,'Table 16 data'!L63)</f>
        <v>62.7</v>
      </c>
      <c r="F67" s="573">
        <f>IF($I$3="5 A*-C grades",'Table 16 data'!F63,'Table 16 data'!M63)</f>
        <v>67.400000000000006</v>
      </c>
      <c r="G67" s="573">
        <f>IF($I$3="5 A*-C grades",'Table 16 data'!G63,'Table 16 data'!N63)</f>
        <v>62.3</v>
      </c>
      <c r="H67" s="467">
        <f>IF($I$3="5 A*-C grades",'Table 16 data'!H63,'Table 16 data'!O63)</f>
        <v>62.7</v>
      </c>
      <c r="I67" s="376"/>
      <c r="J67" s="376"/>
      <c r="K67" s="376"/>
    </row>
    <row r="68" spans="1:11" s="93" customFormat="1" ht="11.25" customHeight="1" x14ac:dyDescent="0.2">
      <c r="A68" s="32"/>
      <c r="B68" s="67"/>
      <c r="C68" s="468"/>
      <c r="D68" s="468"/>
      <c r="E68" s="468"/>
      <c r="F68" s="573"/>
      <c r="G68" s="573"/>
      <c r="H68" s="530"/>
      <c r="I68" s="532"/>
      <c r="J68" s="377"/>
      <c r="K68" s="377"/>
    </row>
    <row r="69" spans="1:11" ht="11.25" customHeight="1" x14ac:dyDescent="0.2">
      <c r="A69" s="66" t="s">
        <v>520</v>
      </c>
      <c r="B69" s="66" t="s">
        <v>228</v>
      </c>
      <c r="C69" s="466">
        <f>IF($I$3="5 A*-C grades",'Table 16 data'!C65,'Table 16 data'!J65)</f>
        <v>53.7</v>
      </c>
      <c r="D69" s="466">
        <f>IF($I$3="5 A*-C grades",'Table 16 data'!D65,'Table 16 data'!K65)</f>
        <v>57.1</v>
      </c>
      <c r="E69" s="466">
        <f>IF($I$3="5 A*-C grades",'Table 16 data'!E65,'Table 16 data'!L65)</f>
        <v>57.6</v>
      </c>
      <c r="F69" s="570">
        <f>IF($I$3="5 A*-C grades",'Table 16 data'!F65,'Table 16 data'!M65)</f>
        <v>59.3</v>
      </c>
      <c r="G69" s="570">
        <f>IF($I$3="5 A*-C grades",'Table 16 data'!G65,'Table 16 data'!N65)</f>
        <v>54</v>
      </c>
      <c r="H69" s="466">
        <f>IF($I$3="5 A*-C grades",'Table 16 data'!H65,'Table 16 data'!O65)</f>
        <v>53</v>
      </c>
      <c r="I69" s="375"/>
      <c r="J69" s="375"/>
      <c r="K69" s="375"/>
    </row>
    <row r="70" spans="1:11" ht="11.25" customHeight="1" x14ac:dyDescent="0.2">
      <c r="A70" s="75" t="s">
        <v>229</v>
      </c>
      <c r="B70" s="130" t="s">
        <v>230</v>
      </c>
      <c r="C70" s="467">
        <f>IF($I$3="5 A*-C grades",'Table 16 data'!C66,'Table 16 data'!J66)</f>
        <v>55.1</v>
      </c>
      <c r="D70" s="467">
        <f>IF($I$3="5 A*-C grades",'Table 16 data'!D66,'Table 16 data'!K66)</f>
        <v>56.9</v>
      </c>
      <c r="E70" s="467">
        <f>IF($I$3="5 A*-C grades",'Table 16 data'!E66,'Table 16 data'!L66)</f>
        <v>57.2</v>
      </c>
      <c r="F70" s="573">
        <f>IF($I$3="5 A*-C grades",'Table 16 data'!F66,'Table 16 data'!M66)</f>
        <v>55.6</v>
      </c>
      <c r="G70" s="573">
        <f>IF($I$3="5 A*-C grades",'Table 16 data'!G66,'Table 16 data'!N66)</f>
        <v>50.2</v>
      </c>
      <c r="H70" s="467">
        <f>IF($I$3="5 A*-C grades",'Table 16 data'!H66,'Table 16 data'!O66)</f>
        <v>46.2</v>
      </c>
      <c r="I70" s="376"/>
      <c r="J70" s="376"/>
      <c r="K70" s="376"/>
    </row>
    <row r="71" spans="1:11" ht="11.25" customHeight="1" x14ac:dyDescent="0.2">
      <c r="A71" s="75" t="s">
        <v>231</v>
      </c>
      <c r="B71" s="130" t="s">
        <v>232</v>
      </c>
      <c r="C71" s="467">
        <f>IF($I$3="5 A*-C grades",'Table 16 data'!C67,'Table 16 data'!J67)</f>
        <v>55</v>
      </c>
      <c r="D71" s="467">
        <f>IF($I$3="5 A*-C grades",'Table 16 data'!D67,'Table 16 data'!K67)</f>
        <v>58.4</v>
      </c>
      <c r="E71" s="467">
        <f>IF($I$3="5 A*-C grades",'Table 16 data'!E67,'Table 16 data'!L67)</f>
        <v>57.2</v>
      </c>
      <c r="F71" s="573">
        <f>IF($I$3="5 A*-C grades",'Table 16 data'!F67,'Table 16 data'!M67)</f>
        <v>59.1</v>
      </c>
      <c r="G71" s="573">
        <f>IF($I$3="5 A*-C grades",'Table 16 data'!G67,'Table 16 data'!N67)</f>
        <v>53.7</v>
      </c>
      <c r="H71" s="467">
        <f>IF($I$3="5 A*-C grades",'Table 16 data'!H67,'Table 16 data'!O67)</f>
        <v>54.5</v>
      </c>
      <c r="I71" s="376"/>
      <c r="J71" s="376"/>
      <c r="K71" s="376"/>
    </row>
    <row r="72" spans="1:11" ht="11.25" customHeight="1" x14ac:dyDescent="0.2">
      <c r="A72" s="75" t="s">
        <v>233</v>
      </c>
      <c r="B72" s="130" t="s">
        <v>234</v>
      </c>
      <c r="C72" s="467">
        <f>IF($I$3="5 A*-C grades",'Table 16 data'!C68,'Table 16 data'!J68)</f>
        <v>48.9</v>
      </c>
      <c r="D72" s="467">
        <f>IF($I$3="5 A*-C grades",'Table 16 data'!D68,'Table 16 data'!K68)</f>
        <v>52.1</v>
      </c>
      <c r="E72" s="467">
        <f>IF($I$3="5 A*-C grades",'Table 16 data'!E68,'Table 16 data'!L68)</f>
        <v>51.5</v>
      </c>
      <c r="F72" s="573">
        <f>IF($I$3="5 A*-C grades",'Table 16 data'!F68,'Table 16 data'!M68)</f>
        <v>54.8</v>
      </c>
      <c r="G72" s="573">
        <f>IF($I$3="5 A*-C grades",'Table 16 data'!G68,'Table 16 data'!N68)</f>
        <v>51.9</v>
      </c>
      <c r="H72" s="467">
        <f>IF($I$3="5 A*-C grades",'Table 16 data'!H68,'Table 16 data'!O68)</f>
        <v>49.5</v>
      </c>
      <c r="I72" s="376"/>
      <c r="J72" s="376"/>
      <c r="K72" s="376"/>
    </row>
    <row r="73" spans="1:11" ht="11.25" customHeight="1" x14ac:dyDescent="0.2">
      <c r="A73" s="75" t="s">
        <v>235</v>
      </c>
      <c r="B73" s="130" t="s">
        <v>236</v>
      </c>
      <c r="C73" s="467">
        <f>IF($I$3="5 A*-C grades",'Table 16 data'!C69,'Table 16 data'!J69)</f>
        <v>55.3</v>
      </c>
      <c r="D73" s="467">
        <f>IF($I$3="5 A*-C grades",'Table 16 data'!D69,'Table 16 data'!K69)</f>
        <v>56.9</v>
      </c>
      <c r="E73" s="467">
        <f>IF($I$3="5 A*-C grades",'Table 16 data'!E69,'Table 16 data'!L69)</f>
        <v>56.9</v>
      </c>
      <c r="F73" s="573">
        <f>IF($I$3="5 A*-C grades",'Table 16 data'!F69,'Table 16 data'!M69)</f>
        <v>59.5</v>
      </c>
      <c r="G73" s="573">
        <f>IF($I$3="5 A*-C grades",'Table 16 data'!G69,'Table 16 data'!N69)</f>
        <v>56.5</v>
      </c>
      <c r="H73" s="467">
        <f>IF($I$3="5 A*-C grades",'Table 16 data'!H69,'Table 16 data'!O69)</f>
        <v>56.1</v>
      </c>
      <c r="I73" s="376"/>
      <c r="J73" s="376"/>
      <c r="K73" s="376"/>
    </row>
    <row r="74" spans="1:11" ht="11.25" customHeight="1" x14ac:dyDescent="0.2">
      <c r="A74" s="74" t="s">
        <v>237</v>
      </c>
      <c r="B74" s="130" t="s">
        <v>238</v>
      </c>
      <c r="C74" s="467">
        <f>IF($I$3="5 A*-C grades",'Table 16 data'!C70,'Table 16 data'!J70)</f>
        <v>59.2</v>
      </c>
      <c r="D74" s="467">
        <f>IF($I$3="5 A*-C grades",'Table 16 data'!D70,'Table 16 data'!K70)</f>
        <v>62.2</v>
      </c>
      <c r="E74" s="467">
        <f>IF($I$3="5 A*-C grades",'Table 16 data'!E70,'Table 16 data'!L70)</f>
        <v>62.1</v>
      </c>
      <c r="F74" s="573">
        <f>IF($I$3="5 A*-C grades",'Table 16 data'!F70,'Table 16 data'!M70)</f>
        <v>61.8</v>
      </c>
      <c r="G74" s="573">
        <f>IF($I$3="5 A*-C grades",'Table 16 data'!G70,'Table 16 data'!N70)</f>
        <v>54.8</v>
      </c>
      <c r="H74" s="467">
        <f>IF($I$3="5 A*-C grades",'Table 16 data'!H70,'Table 16 data'!O70)</f>
        <v>54.8</v>
      </c>
      <c r="I74" s="376"/>
      <c r="J74" s="376"/>
      <c r="K74" s="376"/>
    </row>
    <row r="75" spans="1:11" ht="11.25" customHeight="1" x14ac:dyDescent="0.2">
      <c r="A75" s="74" t="s">
        <v>239</v>
      </c>
      <c r="B75" s="130" t="s">
        <v>240</v>
      </c>
      <c r="C75" s="467">
        <f>IF($I$3="5 A*-C grades",'Table 16 data'!C71,'Table 16 data'!J71)</f>
        <v>51.9</v>
      </c>
      <c r="D75" s="467">
        <f>IF($I$3="5 A*-C grades",'Table 16 data'!D71,'Table 16 data'!K71)</f>
        <v>55.3</v>
      </c>
      <c r="E75" s="467">
        <f>IF($I$3="5 A*-C grades",'Table 16 data'!E71,'Table 16 data'!L71)</f>
        <v>56.2</v>
      </c>
      <c r="F75" s="573">
        <f>IF($I$3="5 A*-C grades",'Table 16 data'!F71,'Table 16 data'!M71)</f>
        <v>58.1</v>
      </c>
      <c r="G75" s="573">
        <f>IF($I$3="5 A*-C grades",'Table 16 data'!G71,'Table 16 data'!N71)</f>
        <v>51.8</v>
      </c>
      <c r="H75" s="467">
        <f>IF($I$3="5 A*-C grades",'Table 16 data'!H71,'Table 16 data'!O71)</f>
        <v>51.3</v>
      </c>
      <c r="I75" s="376"/>
      <c r="J75" s="376"/>
      <c r="K75" s="376"/>
    </row>
    <row r="76" spans="1:11" ht="11.25" customHeight="1" x14ac:dyDescent="0.2">
      <c r="A76" s="74" t="s">
        <v>241</v>
      </c>
      <c r="B76" s="130" t="s">
        <v>242</v>
      </c>
      <c r="C76" s="467">
        <f>IF($I$3="5 A*-C grades",'Table 16 data'!C72,'Table 16 data'!J72)</f>
        <v>44.2</v>
      </c>
      <c r="D76" s="467">
        <f>IF($I$3="5 A*-C grades",'Table 16 data'!D72,'Table 16 data'!K72)</f>
        <v>46.7</v>
      </c>
      <c r="E76" s="467">
        <f>IF($I$3="5 A*-C grades",'Table 16 data'!E72,'Table 16 data'!L72)</f>
        <v>49.6</v>
      </c>
      <c r="F76" s="573">
        <f>IF($I$3="5 A*-C grades",'Table 16 data'!F72,'Table 16 data'!M72)</f>
        <v>50.3</v>
      </c>
      <c r="G76" s="573">
        <f>IF($I$3="5 A*-C grades",'Table 16 data'!G72,'Table 16 data'!N72)</f>
        <v>44.6</v>
      </c>
      <c r="H76" s="467">
        <f>IF($I$3="5 A*-C grades",'Table 16 data'!H72,'Table 16 data'!O72)</f>
        <v>41.5</v>
      </c>
      <c r="I76" s="376"/>
      <c r="J76" s="376"/>
      <c r="K76" s="376"/>
    </row>
    <row r="77" spans="1:11" ht="11.25" customHeight="1" x14ac:dyDescent="0.2">
      <c r="A77" s="74" t="s">
        <v>243</v>
      </c>
      <c r="B77" s="130" t="s">
        <v>244</v>
      </c>
      <c r="C77" s="467">
        <f>IF($I$3="5 A*-C grades",'Table 16 data'!C73,'Table 16 data'!J73)</f>
        <v>51.4</v>
      </c>
      <c r="D77" s="467">
        <f>IF($I$3="5 A*-C grades",'Table 16 data'!D73,'Table 16 data'!K73)</f>
        <v>57.6</v>
      </c>
      <c r="E77" s="467">
        <f>IF($I$3="5 A*-C grades",'Table 16 data'!E73,'Table 16 data'!L73)</f>
        <v>60.6</v>
      </c>
      <c r="F77" s="573">
        <f>IF($I$3="5 A*-C grades",'Table 16 data'!F73,'Table 16 data'!M73)</f>
        <v>63.4</v>
      </c>
      <c r="G77" s="573">
        <f>IF($I$3="5 A*-C grades",'Table 16 data'!G73,'Table 16 data'!N73)</f>
        <v>58</v>
      </c>
      <c r="H77" s="467">
        <f>IF($I$3="5 A*-C grades",'Table 16 data'!H73,'Table 16 data'!O73)</f>
        <v>55.4</v>
      </c>
      <c r="I77" s="376"/>
      <c r="J77" s="376"/>
      <c r="K77" s="376"/>
    </row>
    <row r="78" spans="1:11" s="32" customFormat="1" ht="11.25" customHeight="1" x14ac:dyDescent="0.2">
      <c r="A78" s="75" t="s">
        <v>245</v>
      </c>
      <c r="B78" s="130" t="s">
        <v>246</v>
      </c>
      <c r="C78" s="467">
        <f>IF($I$3="5 A*-C grades",'Table 16 data'!C74,'Table 16 data'!J74)</f>
        <v>61.4</v>
      </c>
      <c r="D78" s="467">
        <f>IF($I$3="5 A*-C grades",'Table 16 data'!D74,'Table 16 data'!K74)</f>
        <v>60.8</v>
      </c>
      <c r="E78" s="467">
        <f>IF($I$3="5 A*-C grades",'Table 16 data'!E74,'Table 16 data'!L74)</f>
        <v>55.5</v>
      </c>
      <c r="F78" s="573">
        <f>IF($I$3="5 A*-C grades",'Table 16 data'!F74,'Table 16 data'!M74)</f>
        <v>67.2</v>
      </c>
      <c r="G78" s="573">
        <f>IF($I$3="5 A*-C grades",'Table 16 data'!G74,'Table 16 data'!N74)</f>
        <v>62.7</v>
      </c>
      <c r="H78" s="467">
        <f>IF($I$3="5 A*-C grades",'Table 16 data'!H74,'Table 16 data'!O74)</f>
        <v>65.099999999999994</v>
      </c>
      <c r="I78" s="376"/>
      <c r="J78" s="376"/>
      <c r="K78" s="376"/>
    </row>
    <row r="79" spans="1:11" s="93" customFormat="1" ht="11.25" customHeight="1" x14ac:dyDescent="0.2">
      <c r="A79" s="32"/>
      <c r="B79" s="67"/>
      <c r="C79" s="468"/>
      <c r="D79" s="468"/>
      <c r="E79" s="468"/>
      <c r="F79" s="573"/>
      <c r="G79" s="573"/>
      <c r="H79" s="530"/>
      <c r="I79" s="533"/>
      <c r="J79" s="378"/>
      <c r="K79" s="378"/>
    </row>
    <row r="80" spans="1:11" ht="11.25" customHeight="1" x14ac:dyDescent="0.2">
      <c r="A80" s="66" t="s">
        <v>521</v>
      </c>
      <c r="B80" s="66" t="s">
        <v>247</v>
      </c>
      <c r="C80" s="466">
        <f>IF($I$3="5 A*-C grades",'Table 16 data'!C76,'Table 16 data'!J76)</f>
        <v>54.2</v>
      </c>
      <c r="D80" s="466">
        <f>IF($I$3="5 A*-C grades",'Table 16 data'!D76,'Table 16 data'!K76)</f>
        <v>57.4</v>
      </c>
      <c r="E80" s="466">
        <f>IF($I$3="5 A*-C grades",'Table 16 data'!E76,'Table 16 data'!L76)</f>
        <v>58.8</v>
      </c>
      <c r="F80" s="570">
        <f>IF($I$3="5 A*-C grades",'Table 16 data'!F76,'Table 16 data'!M76)</f>
        <v>59.9</v>
      </c>
      <c r="G80" s="570">
        <f>IF($I$3="5 A*-C grades",'Table 16 data'!G76,'Table 16 data'!N76)</f>
        <v>55</v>
      </c>
      <c r="H80" s="466">
        <f>IF($I$3="5 A*-C grades",'Table 16 data'!H76,'Table 16 data'!O76)</f>
        <v>54.1</v>
      </c>
      <c r="I80" s="375"/>
      <c r="J80" s="375"/>
      <c r="K80" s="375"/>
    </row>
    <row r="81" spans="1:11" ht="11.25" customHeight="1" x14ac:dyDescent="0.2">
      <c r="A81" s="75" t="s">
        <v>248</v>
      </c>
      <c r="B81" s="130" t="s">
        <v>249</v>
      </c>
      <c r="C81" s="467">
        <f>IF($I$3="5 A*-C grades",'Table 16 data'!C77,'Table 16 data'!J77)</f>
        <v>54.9</v>
      </c>
      <c r="D81" s="467">
        <f>IF($I$3="5 A*-C grades",'Table 16 data'!D77,'Table 16 data'!K77)</f>
        <v>58.2</v>
      </c>
      <c r="E81" s="467">
        <f>IF($I$3="5 A*-C grades",'Table 16 data'!E77,'Table 16 data'!L77)</f>
        <v>60.1</v>
      </c>
      <c r="F81" s="573">
        <f>IF($I$3="5 A*-C grades",'Table 16 data'!F77,'Table 16 data'!M77)</f>
        <v>59.8</v>
      </c>
      <c r="G81" s="573">
        <f>IF($I$3="5 A*-C grades",'Table 16 data'!G77,'Table 16 data'!N77)</f>
        <v>55.9</v>
      </c>
      <c r="H81" s="467">
        <f>IF($I$3="5 A*-C grades",'Table 16 data'!H77,'Table 16 data'!O77)</f>
        <v>53.8</v>
      </c>
      <c r="I81" s="376"/>
      <c r="J81" s="376"/>
      <c r="K81" s="376"/>
    </row>
    <row r="82" spans="1:11" ht="11.25" customHeight="1" x14ac:dyDescent="0.2">
      <c r="A82" s="74" t="s">
        <v>250</v>
      </c>
      <c r="B82" s="130" t="s">
        <v>251</v>
      </c>
      <c r="C82" s="467">
        <f>IF($I$3="5 A*-C grades",'Table 16 data'!C78,'Table 16 data'!J78)</f>
        <v>51.7</v>
      </c>
      <c r="D82" s="467">
        <f>IF($I$3="5 A*-C grades",'Table 16 data'!D78,'Table 16 data'!K78)</f>
        <v>54.7</v>
      </c>
      <c r="E82" s="467">
        <f>IF($I$3="5 A*-C grades",'Table 16 data'!E78,'Table 16 data'!L78)</f>
        <v>58.7</v>
      </c>
      <c r="F82" s="573">
        <f>IF($I$3="5 A*-C grades",'Table 16 data'!F78,'Table 16 data'!M78)</f>
        <v>56.4</v>
      </c>
      <c r="G82" s="573">
        <f>IF($I$3="5 A*-C grades",'Table 16 data'!G78,'Table 16 data'!N78)</f>
        <v>52.3</v>
      </c>
      <c r="H82" s="467">
        <f>IF($I$3="5 A*-C grades",'Table 16 data'!H78,'Table 16 data'!O78)</f>
        <v>50.1</v>
      </c>
      <c r="I82" s="376"/>
      <c r="J82" s="376"/>
      <c r="K82" s="376"/>
    </row>
    <row r="83" spans="1:11" ht="11.25" customHeight="1" x14ac:dyDescent="0.2">
      <c r="A83" s="75" t="s">
        <v>252</v>
      </c>
      <c r="B83" s="130" t="s">
        <v>253</v>
      </c>
      <c r="C83" s="467">
        <f>IF($I$3="5 A*-C grades",'Table 16 data'!C79,'Table 16 data'!J79)</f>
        <v>56.4</v>
      </c>
      <c r="D83" s="467">
        <f>IF($I$3="5 A*-C grades",'Table 16 data'!D79,'Table 16 data'!K79)</f>
        <v>58.5</v>
      </c>
      <c r="E83" s="467">
        <f>IF($I$3="5 A*-C grades",'Table 16 data'!E79,'Table 16 data'!L79)</f>
        <v>56.1</v>
      </c>
      <c r="F83" s="573">
        <f>IF($I$3="5 A*-C grades",'Table 16 data'!F79,'Table 16 data'!M79)</f>
        <v>59.7</v>
      </c>
      <c r="G83" s="573">
        <f>IF($I$3="5 A*-C grades",'Table 16 data'!G79,'Table 16 data'!N79)</f>
        <v>53.3</v>
      </c>
      <c r="H83" s="467">
        <f>IF($I$3="5 A*-C grades",'Table 16 data'!H79,'Table 16 data'!O79)</f>
        <v>52.4</v>
      </c>
      <c r="I83" s="376"/>
      <c r="J83" s="376"/>
      <c r="K83" s="376"/>
    </row>
    <row r="84" spans="1:11" ht="11.25" customHeight="1" x14ac:dyDescent="0.2">
      <c r="A84" s="127" t="s">
        <v>460</v>
      </c>
      <c r="B84" s="130" t="s">
        <v>254</v>
      </c>
      <c r="C84" s="467">
        <f>IF($I$3="5 A*-C grades",'Table 16 data'!C80,'Table 16 data'!J80)</f>
        <v>56</v>
      </c>
      <c r="D84" s="467">
        <f>IF($I$3="5 A*-C grades",'Table 16 data'!D80,'Table 16 data'!K80)</f>
        <v>57.5</v>
      </c>
      <c r="E84" s="467">
        <f>IF($I$3="5 A*-C grades",'Table 16 data'!E80,'Table 16 data'!L80)</f>
        <v>56.5</v>
      </c>
      <c r="F84" s="573">
        <f>IF($I$3="5 A*-C grades",'Table 16 data'!F80,'Table 16 data'!M80)</f>
        <v>56.1</v>
      </c>
      <c r="G84" s="573">
        <f>IF($I$3="5 A*-C grades",'Table 16 data'!G80,'Table 16 data'!N80)</f>
        <v>58.7</v>
      </c>
      <c r="H84" s="467">
        <f>IF($I$3="5 A*-C grades",'Table 16 data'!H80,'Table 16 data'!O80)</f>
        <v>56.5</v>
      </c>
      <c r="I84" s="376"/>
      <c r="J84" s="376"/>
      <c r="K84" s="376"/>
    </row>
    <row r="85" spans="1:11" ht="11.25" customHeight="1" x14ac:dyDescent="0.2">
      <c r="A85" s="74" t="s">
        <v>255</v>
      </c>
      <c r="B85" s="130" t="s">
        <v>256</v>
      </c>
      <c r="C85" s="467">
        <f>IF($I$3="5 A*-C grades",'Table 16 data'!C81,'Table 16 data'!J81)</f>
        <v>43.6</v>
      </c>
      <c r="D85" s="467">
        <f>IF($I$3="5 A*-C grades",'Table 16 data'!D81,'Table 16 data'!K81)</f>
        <v>50</v>
      </c>
      <c r="E85" s="467">
        <f>IF($I$3="5 A*-C grades",'Table 16 data'!E81,'Table 16 data'!L81)</f>
        <v>53.8</v>
      </c>
      <c r="F85" s="573">
        <f>IF($I$3="5 A*-C grades",'Table 16 data'!F81,'Table 16 data'!M81)</f>
        <v>54.1</v>
      </c>
      <c r="G85" s="573">
        <f>IF($I$3="5 A*-C grades",'Table 16 data'!G81,'Table 16 data'!N81)</f>
        <v>50.7</v>
      </c>
      <c r="H85" s="467">
        <f>IF($I$3="5 A*-C grades",'Table 16 data'!H81,'Table 16 data'!O81)</f>
        <v>46.1</v>
      </c>
      <c r="I85" s="376"/>
      <c r="J85" s="376"/>
      <c r="K85" s="376"/>
    </row>
    <row r="86" spans="1:11" ht="11.25" customHeight="1" x14ac:dyDescent="0.2">
      <c r="A86" s="73" t="s">
        <v>257</v>
      </c>
      <c r="B86" s="130" t="s">
        <v>258</v>
      </c>
      <c r="C86" s="467">
        <f>IF($I$3="5 A*-C grades",'Table 16 data'!C82,'Table 16 data'!J82)</f>
        <v>57.8</v>
      </c>
      <c r="D86" s="467">
        <f>IF($I$3="5 A*-C grades",'Table 16 data'!D82,'Table 16 data'!K82)</f>
        <v>60</v>
      </c>
      <c r="E86" s="467">
        <f>IF($I$3="5 A*-C grades",'Table 16 data'!E82,'Table 16 data'!L82)</f>
        <v>58.6</v>
      </c>
      <c r="F86" s="573">
        <f>IF($I$3="5 A*-C grades",'Table 16 data'!F82,'Table 16 data'!M82)</f>
        <v>60.4</v>
      </c>
      <c r="G86" s="573">
        <f>IF($I$3="5 A*-C grades",'Table 16 data'!G82,'Table 16 data'!N82)</f>
        <v>56.1</v>
      </c>
      <c r="H86" s="467">
        <f>IF($I$3="5 A*-C grades",'Table 16 data'!H82,'Table 16 data'!O82)</f>
        <v>55.2</v>
      </c>
      <c r="I86" s="376"/>
      <c r="J86" s="376"/>
      <c r="K86" s="376"/>
    </row>
    <row r="87" spans="1:11" ht="11.25" customHeight="1" x14ac:dyDescent="0.2">
      <c r="A87" s="74" t="s">
        <v>259</v>
      </c>
      <c r="B87" s="130" t="s">
        <v>260</v>
      </c>
      <c r="C87" s="467">
        <f>IF($I$3="5 A*-C grades",'Table 16 data'!C83,'Table 16 data'!J83)</f>
        <v>60.1</v>
      </c>
      <c r="D87" s="467">
        <f>IF($I$3="5 A*-C grades",'Table 16 data'!D83,'Table 16 data'!K83)</f>
        <v>61.7</v>
      </c>
      <c r="E87" s="467">
        <f>IF($I$3="5 A*-C grades",'Table 16 data'!E83,'Table 16 data'!L83)</f>
        <v>62.7</v>
      </c>
      <c r="F87" s="573">
        <f>IF($I$3="5 A*-C grades",'Table 16 data'!F83,'Table 16 data'!M83)</f>
        <v>67.099999999999994</v>
      </c>
      <c r="G87" s="573">
        <f>IF($I$3="5 A*-C grades",'Table 16 data'!G83,'Table 16 data'!N83)</f>
        <v>60.8</v>
      </c>
      <c r="H87" s="467">
        <f>IF($I$3="5 A*-C grades",'Table 16 data'!H83,'Table 16 data'!O83)</f>
        <v>59.8</v>
      </c>
      <c r="I87" s="376"/>
      <c r="J87" s="376"/>
      <c r="K87" s="376"/>
    </row>
    <row r="88" spans="1:11" ht="11.25" customHeight="1" x14ac:dyDescent="0.2">
      <c r="A88" s="75" t="s">
        <v>261</v>
      </c>
      <c r="B88" s="130" t="s">
        <v>262</v>
      </c>
      <c r="C88" s="467">
        <f>IF($I$3="5 A*-C grades",'Table 16 data'!C84,'Table 16 data'!J84)</f>
        <v>54</v>
      </c>
      <c r="D88" s="467">
        <f>IF($I$3="5 A*-C grades",'Table 16 data'!D84,'Table 16 data'!K84)</f>
        <v>56.5</v>
      </c>
      <c r="E88" s="467">
        <f>IF($I$3="5 A*-C grades",'Table 16 data'!E84,'Table 16 data'!L84)</f>
        <v>58.7</v>
      </c>
      <c r="F88" s="573">
        <f>IF($I$3="5 A*-C grades",'Table 16 data'!F84,'Table 16 data'!M84)</f>
        <v>59.9</v>
      </c>
      <c r="G88" s="573">
        <f>IF($I$3="5 A*-C grades",'Table 16 data'!G84,'Table 16 data'!N84)</f>
        <v>54.9</v>
      </c>
      <c r="H88" s="467">
        <f>IF($I$3="5 A*-C grades",'Table 16 data'!H84,'Table 16 data'!O84)</f>
        <v>55.3</v>
      </c>
      <c r="I88" s="376"/>
      <c r="J88" s="376"/>
      <c r="K88" s="376"/>
    </row>
    <row r="89" spans="1:11" ht="11.25" customHeight="1" x14ac:dyDescent="0.2">
      <c r="A89" s="75" t="s">
        <v>263</v>
      </c>
      <c r="B89" s="130" t="s">
        <v>264</v>
      </c>
      <c r="C89" s="467">
        <f>IF($I$3="5 A*-C grades",'Table 16 data'!C85,'Table 16 data'!J85)</f>
        <v>48.4</v>
      </c>
      <c r="D89" s="467">
        <f>IF($I$3="5 A*-C grades",'Table 16 data'!D85,'Table 16 data'!K85)</f>
        <v>48.2</v>
      </c>
      <c r="E89" s="467">
        <f>IF($I$3="5 A*-C grades",'Table 16 data'!E85,'Table 16 data'!L85)</f>
        <v>51.8</v>
      </c>
      <c r="F89" s="573">
        <f>IF($I$3="5 A*-C grades",'Table 16 data'!F85,'Table 16 data'!M85)</f>
        <v>49.9</v>
      </c>
      <c r="G89" s="573">
        <f>IF($I$3="5 A*-C grades",'Table 16 data'!G85,'Table 16 data'!N85)</f>
        <v>50</v>
      </c>
      <c r="H89" s="467">
        <f>IF($I$3="5 A*-C grades",'Table 16 data'!H85,'Table 16 data'!O85)</f>
        <v>46.4</v>
      </c>
      <c r="I89" s="376"/>
      <c r="J89" s="376"/>
      <c r="K89" s="376"/>
    </row>
    <row r="90" spans="1:11" ht="11.25" customHeight="1" x14ac:dyDescent="0.2">
      <c r="A90" s="73" t="s">
        <v>265</v>
      </c>
      <c r="B90" s="130" t="s">
        <v>266</v>
      </c>
      <c r="C90" s="467">
        <f>IF($I$3="5 A*-C grades",'Table 16 data'!C86,'Table 16 data'!J86)</f>
        <v>55.9</v>
      </c>
      <c r="D90" s="467">
        <f>IF($I$3="5 A*-C grades",'Table 16 data'!D86,'Table 16 data'!K86)</f>
        <v>57.9</v>
      </c>
      <c r="E90" s="467">
        <f>IF($I$3="5 A*-C grades",'Table 16 data'!E86,'Table 16 data'!L86)</f>
        <v>61.3</v>
      </c>
      <c r="F90" s="573">
        <f>IF($I$3="5 A*-C grades",'Table 16 data'!F86,'Table 16 data'!M86)</f>
        <v>58.6</v>
      </c>
      <c r="G90" s="573">
        <f>IF($I$3="5 A*-C grades",'Table 16 data'!G86,'Table 16 data'!N86)</f>
        <v>51.7</v>
      </c>
      <c r="H90" s="467">
        <f>IF($I$3="5 A*-C grades",'Table 16 data'!H86,'Table 16 data'!O86)</f>
        <v>52.7</v>
      </c>
      <c r="I90" s="376"/>
      <c r="J90" s="376"/>
      <c r="K90" s="376"/>
    </row>
    <row r="91" spans="1:11" ht="11.25" customHeight="1" x14ac:dyDescent="0.2">
      <c r="A91" s="74" t="s">
        <v>267</v>
      </c>
      <c r="B91" s="130" t="s">
        <v>268</v>
      </c>
      <c r="C91" s="467">
        <f>IF($I$3="5 A*-C grades",'Table 16 data'!C87,'Table 16 data'!J87)</f>
        <v>49.5</v>
      </c>
      <c r="D91" s="467">
        <f>IF($I$3="5 A*-C grades",'Table 16 data'!D87,'Table 16 data'!K87)</f>
        <v>56.3</v>
      </c>
      <c r="E91" s="467">
        <f>IF($I$3="5 A*-C grades",'Table 16 data'!E87,'Table 16 data'!L87)</f>
        <v>55.9</v>
      </c>
      <c r="F91" s="573">
        <f>IF($I$3="5 A*-C grades",'Table 16 data'!F87,'Table 16 data'!M87)</f>
        <v>58.7</v>
      </c>
      <c r="G91" s="573">
        <f>IF($I$3="5 A*-C grades",'Table 16 data'!G87,'Table 16 data'!N87)</f>
        <v>48.8</v>
      </c>
      <c r="H91" s="467">
        <f>IF($I$3="5 A*-C grades",'Table 16 data'!H87,'Table 16 data'!O87)</f>
        <v>50.2</v>
      </c>
      <c r="I91" s="376"/>
      <c r="J91" s="376"/>
      <c r="K91" s="376"/>
    </row>
    <row r="92" spans="1:11" ht="11.25" customHeight="1" x14ac:dyDescent="0.2">
      <c r="A92" s="74" t="s">
        <v>269</v>
      </c>
      <c r="B92" s="130" t="s">
        <v>270</v>
      </c>
      <c r="C92" s="467">
        <f>IF($I$3="5 A*-C grades",'Table 16 data'!C88,'Table 16 data'!J88)</f>
        <v>58.9</v>
      </c>
      <c r="D92" s="467">
        <f>IF($I$3="5 A*-C grades",'Table 16 data'!D88,'Table 16 data'!K88)</f>
        <v>60.7</v>
      </c>
      <c r="E92" s="467">
        <f>IF($I$3="5 A*-C grades",'Table 16 data'!E88,'Table 16 data'!L88)</f>
        <v>63.1</v>
      </c>
      <c r="F92" s="573">
        <f>IF($I$3="5 A*-C grades",'Table 16 data'!F88,'Table 16 data'!M88)</f>
        <v>65.3</v>
      </c>
      <c r="G92" s="573">
        <f>IF($I$3="5 A*-C grades",'Table 16 data'!G88,'Table 16 data'!N88)</f>
        <v>60.4</v>
      </c>
      <c r="H92" s="467">
        <f>IF($I$3="5 A*-C grades",'Table 16 data'!H88,'Table 16 data'!O88)</f>
        <v>59.8</v>
      </c>
      <c r="I92" s="376"/>
      <c r="J92" s="376"/>
      <c r="K92" s="376"/>
    </row>
    <row r="93" spans="1:11" ht="11.25" customHeight="1" x14ac:dyDescent="0.2">
      <c r="A93" s="74" t="s">
        <v>271</v>
      </c>
      <c r="B93" s="130" t="s">
        <v>272</v>
      </c>
      <c r="C93" s="467">
        <f>IF($I$3="5 A*-C grades",'Table 16 data'!C89,'Table 16 data'!J89)</f>
        <v>52.1</v>
      </c>
      <c r="D93" s="467">
        <f>IF($I$3="5 A*-C grades",'Table 16 data'!D89,'Table 16 data'!K89)</f>
        <v>57.7</v>
      </c>
      <c r="E93" s="467">
        <f>IF($I$3="5 A*-C grades",'Table 16 data'!E89,'Table 16 data'!L89)</f>
        <v>56.7</v>
      </c>
      <c r="F93" s="573">
        <f>IF($I$3="5 A*-C grades",'Table 16 data'!F89,'Table 16 data'!M89)</f>
        <v>61</v>
      </c>
      <c r="G93" s="573">
        <f>IF($I$3="5 A*-C grades",'Table 16 data'!G89,'Table 16 data'!N89)</f>
        <v>46.4</v>
      </c>
      <c r="H93" s="467">
        <f>IF($I$3="5 A*-C grades",'Table 16 data'!H89,'Table 16 data'!O89)</f>
        <v>48.6</v>
      </c>
      <c r="I93" s="376"/>
      <c r="J93" s="376"/>
      <c r="K93" s="376"/>
    </row>
    <row r="94" spans="1:11" s="32" customFormat="1" ht="11.25" customHeight="1" x14ac:dyDescent="0.2">
      <c r="A94" s="73" t="s">
        <v>273</v>
      </c>
      <c r="B94" s="130" t="s">
        <v>274</v>
      </c>
      <c r="C94" s="467">
        <f>IF($I$3="5 A*-C grades",'Table 16 data'!C90,'Table 16 data'!J90)</f>
        <v>54.9</v>
      </c>
      <c r="D94" s="467">
        <f>IF($I$3="5 A*-C grades",'Table 16 data'!D90,'Table 16 data'!K90)</f>
        <v>60.1</v>
      </c>
      <c r="E94" s="467">
        <f>IF($I$3="5 A*-C grades",'Table 16 data'!E90,'Table 16 data'!L90)</f>
        <v>60.7</v>
      </c>
      <c r="F94" s="573">
        <f>IF($I$3="5 A*-C grades",'Table 16 data'!F90,'Table 16 data'!M90)</f>
        <v>62.9</v>
      </c>
      <c r="G94" s="573">
        <f>IF($I$3="5 A*-C grades",'Table 16 data'!G90,'Table 16 data'!N90)</f>
        <v>58.5</v>
      </c>
      <c r="H94" s="467">
        <f>IF($I$3="5 A*-C grades",'Table 16 data'!H90,'Table 16 data'!O90)</f>
        <v>60</v>
      </c>
      <c r="I94" s="376"/>
      <c r="J94" s="376"/>
      <c r="K94" s="376"/>
    </row>
    <row r="95" spans="1:11" s="93" customFormat="1" ht="11.25" customHeight="1" x14ac:dyDescent="0.2">
      <c r="A95" s="32"/>
      <c r="B95" s="67"/>
      <c r="C95" s="468"/>
      <c r="D95" s="468"/>
      <c r="E95" s="468"/>
      <c r="F95" s="573"/>
      <c r="G95" s="573"/>
      <c r="H95" s="530"/>
      <c r="I95" s="533"/>
      <c r="J95" s="377"/>
      <c r="K95" s="377"/>
    </row>
    <row r="96" spans="1:11" ht="11.25" customHeight="1" x14ac:dyDescent="0.2">
      <c r="A96" s="67" t="s">
        <v>522</v>
      </c>
      <c r="B96" s="66" t="s">
        <v>275</v>
      </c>
      <c r="C96" s="466">
        <f>IF($I$3="5 A*-C grades",'Table 16 data'!C92,'Table 16 data'!J92)</f>
        <v>56</v>
      </c>
      <c r="D96" s="466">
        <f>IF($I$3="5 A*-C grades",'Table 16 data'!D92,'Table 16 data'!K92)</f>
        <v>59.1</v>
      </c>
      <c r="E96" s="466">
        <f>IF($I$3="5 A*-C grades",'Table 16 data'!E92,'Table 16 data'!L92)</f>
        <v>58.2</v>
      </c>
      <c r="F96" s="570">
        <f>IF($I$3="5 A*-C grades",'Table 16 data'!F92,'Table 16 data'!M92)</f>
        <v>59.8</v>
      </c>
      <c r="G96" s="570">
        <f>IF($I$3="5 A*-C grades",'Table 16 data'!G92,'Table 16 data'!N92)</f>
        <v>57.2</v>
      </c>
      <c r="H96" s="466">
        <f>IF($I$3="5 A*-C grades",'Table 16 data'!H92,'Table 16 data'!O92)</f>
        <v>57.3</v>
      </c>
      <c r="I96" s="375"/>
      <c r="J96" s="375"/>
      <c r="K96" s="375"/>
    </row>
    <row r="97" spans="1:11" ht="11.25" customHeight="1" x14ac:dyDescent="0.2">
      <c r="A97" s="75" t="s">
        <v>276</v>
      </c>
      <c r="B97" s="130" t="s">
        <v>277</v>
      </c>
      <c r="C97" s="467">
        <f>IF($I$3="5 A*-C grades",'Table 16 data'!C93,'Table 16 data'!J93)</f>
        <v>50.8</v>
      </c>
      <c r="D97" s="467">
        <f>IF($I$3="5 A*-C grades",'Table 16 data'!D93,'Table 16 data'!K93)</f>
        <v>56.2</v>
      </c>
      <c r="E97" s="467">
        <f>IF($I$3="5 A*-C grades",'Table 16 data'!E93,'Table 16 data'!L93)</f>
        <v>53.4</v>
      </c>
      <c r="F97" s="573">
        <f>IF($I$3="5 A*-C grades",'Table 16 data'!F93,'Table 16 data'!M93)</f>
        <v>59.7</v>
      </c>
      <c r="G97" s="573">
        <f>IF($I$3="5 A*-C grades",'Table 16 data'!G93,'Table 16 data'!N93)</f>
        <v>52</v>
      </c>
      <c r="H97" s="467">
        <f>IF($I$3="5 A*-C grades",'Table 16 data'!H93,'Table 16 data'!O93)</f>
        <v>51.1</v>
      </c>
      <c r="I97" s="376"/>
      <c r="J97" s="376"/>
      <c r="K97" s="376"/>
    </row>
    <row r="98" spans="1:11" ht="11.25" customHeight="1" x14ac:dyDescent="0.2">
      <c r="A98" s="73" t="s">
        <v>278</v>
      </c>
      <c r="B98" s="130" t="s">
        <v>279</v>
      </c>
      <c r="C98" s="467">
        <f>IF($I$3="5 A*-C grades",'Table 16 data'!C94,'Table 16 data'!J94)</f>
        <v>58.9</v>
      </c>
      <c r="D98" s="467">
        <f>IF($I$3="5 A*-C grades",'Table 16 data'!D94,'Table 16 data'!K94)</f>
        <v>59.3</v>
      </c>
      <c r="E98" s="467">
        <f>IF($I$3="5 A*-C grades",'Table 16 data'!E94,'Table 16 data'!L94)</f>
        <v>57.5</v>
      </c>
      <c r="F98" s="573">
        <f>IF($I$3="5 A*-C grades",'Table 16 data'!F94,'Table 16 data'!M94)</f>
        <v>61</v>
      </c>
      <c r="G98" s="573">
        <f>IF($I$3="5 A*-C grades",'Table 16 data'!G94,'Table 16 data'!N94)</f>
        <v>55.9</v>
      </c>
      <c r="H98" s="467">
        <f>IF($I$3="5 A*-C grades",'Table 16 data'!H94,'Table 16 data'!O94)</f>
        <v>58</v>
      </c>
      <c r="I98" s="376"/>
      <c r="J98" s="376"/>
      <c r="K98" s="376"/>
    </row>
    <row r="99" spans="1:11" ht="11.25" customHeight="1" x14ac:dyDescent="0.2">
      <c r="A99" s="73" t="s">
        <v>280</v>
      </c>
      <c r="B99" s="130" t="s">
        <v>281</v>
      </c>
      <c r="C99" s="467">
        <f>IF($I$3="5 A*-C grades",'Table 16 data'!C95,'Table 16 data'!J95)</f>
        <v>54.2</v>
      </c>
      <c r="D99" s="467">
        <f>IF($I$3="5 A*-C grades",'Table 16 data'!D95,'Table 16 data'!K95)</f>
        <v>59.4</v>
      </c>
      <c r="E99" s="467">
        <f>IF($I$3="5 A*-C grades",'Table 16 data'!E95,'Table 16 data'!L95)</f>
        <v>57.6</v>
      </c>
      <c r="F99" s="573">
        <f>IF($I$3="5 A*-C grades",'Table 16 data'!F95,'Table 16 data'!M95)</f>
        <v>57.7</v>
      </c>
      <c r="G99" s="573">
        <f>IF($I$3="5 A*-C grades",'Table 16 data'!G95,'Table 16 data'!N95)</f>
        <v>57.1</v>
      </c>
      <c r="H99" s="467">
        <f>IF($I$3="5 A*-C grades",'Table 16 data'!H95,'Table 16 data'!O95)</f>
        <v>57.2</v>
      </c>
      <c r="I99" s="376"/>
      <c r="J99" s="376"/>
      <c r="K99" s="376"/>
    </row>
    <row r="100" spans="1:11" ht="11.25" customHeight="1" x14ac:dyDescent="0.2">
      <c r="A100" s="73" t="s">
        <v>282</v>
      </c>
      <c r="B100" s="130" t="s">
        <v>283</v>
      </c>
      <c r="C100" s="467">
        <f>IF($I$3="5 A*-C grades",'Table 16 data'!C96,'Table 16 data'!J96)</f>
        <v>54.6</v>
      </c>
      <c r="D100" s="467">
        <f>IF($I$3="5 A*-C grades",'Table 16 data'!D96,'Table 16 data'!K96)</f>
        <v>58.2</v>
      </c>
      <c r="E100" s="467">
        <f>IF($I$3="5 A*-C grades",'Table 16 data'!E96,'Table 16 data'!L96)</f>
        <v>59</v>
      </c>
      <c r="F100" s="573">
        <f>IF($I$3="5 A*-C grades",'Table 16 data'!F96,'Table 16 data'!M96)</f>
        <v>60.5</v>
      </c>
      <c r="G100" s="573">
        <f>IF($I$3="5 A*-C grades",'Table 16 data'!G96,'Table 16 data'!N96)</f>
        <v>56.5</v>
      </c>
      <c r="H100" s="467">
        <f>IF($I$3="5 A*-C grades",'Table 16 data'!H96,'Table 16 data'!O96)</f>
        <v>57.6</v>
      </c>
      <c r="I100" s="376"/>
      <c r="J100" s="376"/>
      <c r="K100" s="376"/>
    </row>
    <row r="101" spans="1:11" ht="11.25" customHeight="1" x14ac:dyDescent="0.2">
      <c r="A101" s="74" t="s">
        <v>284</v>
      </c>
      <c r="B101" s="130" t="s">
        <v>285</v>
      </c>
      <c r="C101" s="467">
        <f>IF($I$3="5 A*-C grades",'Table 16 data'!C97,'Table 16 data'!J97)</f>
        <v>64.099999999999994</v>
      </c>
      <c r="D101" s="467">
        <f>IF($I$3="5 A*-C grades",'Table 16 data'!D97,'Table 16 data'!K97)</f>
        <v>66.900000000000006</v>
      </c>
      <c r="E101" s="467">
        <f>IF($I$3="5 A*-C grades",'Table 16 data'!E97,'Table 16 data'!L97)</f>
        <v>65.8</v>
      </c>
      <c r="F101" s="573">
        <f>IF($I$3="5 A*-C grades",'Table 16 data'!F97,'Table 16 data'!M97)</f>
        <v>66.3</v>
      </c>
      <c r="G101" s="573">
        <f>IF($I$3="5 A*-C grades",'Table 16 data'!G97,'Table 16 data'!N97)</f>
        <v>66.5</v>
      </c>
      <c r="H101" s="467">
        <f>IF($I$3="5 A*-C grades",'Table 16 data'!H97,'Table 16 data'!O97)</f>
        <v>64.400000000000006</v>
      </c>
      <c r="I101" s="376"/>
      <c r="J101" s="376"/>
      <c r="K101" s="376"/>
    </row>
    <row r="102" spans="1:11" ht="11.25" customHeight="1" x14ac:dyDescent="0.2">
      <c r="A102" s="75" t="s">
        <v>286</v>
      </c>
      <c r="B102" s="130" t="s">
        <v>287</v>
      </c>
      <c r="C102" s="467">
        <f>IF($I$3="5 A*-C grades",'Table 16 data'!C98,'Table 16 data'!J98)</f>
        <v>52.2</v>
      </c>
      <c r="D102" s="467">
        <f>IF($I$3="5 A*-C grades",'Table 16 data'!D98,'Table 16 data'!K98)</f>
        <v>56.7</v>
      </c>
      <c r="E102" s="467">
        <f>IF($I$3="5 A*-C grades",'Table 16 data'!E98,'Table 16 data'!L98)</f>
        <v>57.7</v>
      </c>
      <c r="F102" s="573">
        <f>IF($I$3="5 A*-C grades",'Table 16 data'!F98,'Table 16 data'!M98)</f>
        <v>58.7</v>
      </c>
      <c r="G102" s="573">
        <f>IF($I$3="5 A*-C grades",'Table 16 data'!G98,'Table 16 data'!N98)</f>
        <v>54.1</v>
      </c>
      <c r="H102" s="467">
        <f>IF($I$3="5 A*-C grades",'Table 16 data'!H98,'Table 16 data'!O98)</f>
        <v>52.3</v>
      </c>
      <c r="I102" s="376"/>
      <c r="J102" s="376"/>
      <c r="K102" s="376"/>
    </row>
    <row r="103" spans="1:11" ht="11.25" customHeight="1" x14ac:dyDescent="0.2">
      <c r="A103" s="74" t="s">
        <v>288</v>
      </c>
      <c r="B103" s="130" t="s">
        <v>289</v>
      </c>
      <c r="C103" s="467">
        <f>IF($I$3="5 A*-C grades",'Table 16 data'!C99,'Table 16 data'!J99)</f>
        <v>52.3</v>
      </c>
      <c r="D103" s="467">
        <f>IF($I$3="5 A*-C grades",'Table 16 data'!D99,'Table 16 data'!K99)</f>
        <v>55.4</v>
      </c>
      <c r="E103" s="467">
        <f>IF($I$3="5 A*-C grades",'Table 16 data'!E99,'Table 16 data'!L99)</f>
        <v>55.6</v>
      </c>
      <c r="F103" s="573">
        <f>IF($I$3="5 A*-C grades",'Table 16 data'!F99,'Table 16 data'!M99)</f>
        <v>54.4</v>
      </c>
      <c r="G103" s="573">
        <f>IF($I$3="5 A*-C grades",'Table 16 data'!G99,'Table 16 data'!N99)</f>
        <v>52.7</v>
      </c>
      <c r="H103" s="467">
        <f>IF($I$3="5 A*-C grades",'Table 16 data'!H99,'Table 16 data'!O99)</f>
        <v>53.8</v>
      </c>
      <c r="I103" s="376"/>
      <c r="J103" s="376"/>
      <c r="K103" s="376"/>
    </row>
    <row r="104" spans="1:11" ht="11.25" customHeight="1" x14ac:dyDescent="0.2">
      <c r="A104" s="73" t="s">
        <v>290</v>
      </c>
      <c r="B104" s="130" t="s">
        <v>291</v>
      </c>
      <c r="C104" s="467">
        <f>IF($I$3="5 A*-C grades",'Table 16 data'!C100,'Table 16 data'!J100)</f>
        <v>45.5</v>
      </c>
      <c r="D104" s="467">
        <f>IF($I$3="5 A*-C grades",'Table 16 data'!D100,'Table 16 data'!K100)</f>
        <v>49.4</v>
      </c>
      <c r="E104" s="467">
        <f>IF($I$3="5 A*-C grades",'Table 16 data'!E100,'Table 16 data'!L100)</f>
        <v>49.3</v>
      </c>
      <c r="F104" s="573">
        <f>IF($I$3="5 A*-C grades",'Table 16 data'!F100,'Table 16 data'!M100)</f>
        <v>56.2</v>
      </c>
      <c r="G104" s="573">
        <f>IF($I$3="5 A*-C grades",'Table 16 data'!G100,'Table 16 data'!N100)</f>
        <v>50</v>
      </c>
      <c r="H104" s="467">
        <f>IF($I$3="5 A*-C grades",'Table 16 data'!H100,'Table 16 data'!O100)</f>
        <v>47.7</v>
      </c>
      <c r="I104" s="376"/>
      <c r="J104" s="376"/>
      <c r="K104" s="376"/>
    </row>
    <row r="105" spans="1:11" ht="11.25" customHeight="1" x14ac:dyDescent="0.2">
      <c r="A105" s="73" t="s">
        <v>292</v>
      </c>
      <c r="B105" s="130" t="s">
        <v>293</v>
      </c>
      <c r="C105" s="467">
        <f>IF($I$3="5 A*-C grades",'Table 16 data'!C101,'Table 16 data'!J101)</f>
        <v>61.8</v>
      </c>
      <c r="D105" s="467">
        <f>IF($I$3="5 A*-C grades",'Table 16 data'!D101,'Table 16 data'!K101)</f>
        <v>65</v>
      </c>
      <c r="E105" s="467">
        <f>IF($I$3="5 A*-C grades",'Table 16 data'!E101,'Table 16 data'!L101)</f>
        <v>61.8</v>
      </c>
      <c r="F105" s="573">
        <f>IF($I$3="5 A*-C grades",'Table 16 data'!F101,'Table 16 data'!M101)</f>
        <v>61.9</v>
      </c>
      <c r="G105" s="573">
        <f>IF($I$3="5 A*-C grades",'Table 16 data'!G101,'Table 16 data'!N101)</f>
        <v>62.2</v>
      </c>
      <c r="H105" s="467">
        <f>IF($I$3="5 A*-C grades",'Table 16 data'!H101,'Table 16 data'!O101)</f>
        <v>63.9</v>
      </c>
      <c r="I105" s="376"/>
      <c r="J105" s="376"/>
      <c r="K105" s="376"/>
    </row>
    <row r="106" spans="1:11" s="32" customFormat="1" ht="11.25" customHeight="1" x14ac:dyDescent="0.2">
      <c r="A106" s="74" t="s">
        <v>294</v>
      </c>
      <c r="B106" s="130" t="s">
        <v>295</v>
      </c>
      <c r="C106" s="467">
        <f>IF($I$3="5 A*-C grades",'Table 16 data'!C102,'Table 16 data'!J102)</f>
        <v>51.8</v>
      </c>
      <c r="D106" s="467">
        <f>IF($I$3="5 A*-C grades",'Table 16 data'!D102,'Table 16 data'!K102)</f>
        <v>54.7</v>
      </c>
      <c r="E106" s="467">
        <f>IF($I$3="5 A*-C grades",'Table 16 data'!E102,'Table 16 data'!L102)</f>
        <v>50.5</v>
      </c>
      <c r="F106" s="573">
        <f>IF($I$3="5 A*-C grades",'Table 16 data'!F102,'Table 16 data'!M102)</f>
        <v>54.6</v>
      </c>
      <c r="G106" s="573">
        <f>IF($I$3="5 A*-C grades",'Table 16 data'!G102,'Table 16 data'!N102)</f>
        <v>51.7</v>
      </c>
      <c r="H106" s="467">
        <f>IF($I$3="5 A*-C grades",'Table 16 data'!H102,'Table 16 data'!O102)</f>
        <v>53.4</v>
      </c>
      <c r="I106" s="376"/>
      <c r="J106" s="376"/>
      <c r="K106" s="376"/>
    </row>
    <row r="107" spans="1:11" s="93" customFormat="1" ht="11.25" customHeight="1" x14ac:dyDescent="0.2">
      <c r="A107" s="73" t="s">
        <v>296</v>
      </c>
      <c r="B107" s="130" t="s">
        <v>297</v>
      </c>
      <c r="C107" s="467">
        <f>IF($I$3="5 A*-C grades",'Table 16 data'!C103,'Table 16 data'!J103)</f>
        <v>56.8</v>
      </c>
      <c r="D107" s="467">
        <f>IF($I$3="5 A*-C grades",'Table 16 data'!D103,'Table 16 data'!K103)</f>
        <v>60.1</v>
      </c>
      <c r="E107" s="467">
        <f>IF($I$3="5 A*-C grades",'Table 16 data'!E103,'Table 16 data'!L103)</f>
        <v>59.2</v>
      </c>
      <c r="F107" s="573">
        <f>IF($I$3="5 A*-C grades",'Table 16 data'!F103,'Table 16 data'!M103)</f>
        <v>59.5</v>
      </c>
      <c r="G107" s="573">
        <f>IF($I$3="5 A*-C grades",'Table 16 data'!G103,'Table 16 data'!N103)</f>
        <v>58</v>
      </c>
      <c r="H107" s="467">
        <f>IF($I$3="5 A*-C grades",'Table 16 data'!H103,'Table 16 data'!O103)</f>
        <v>51.7</v>
      </c>
      <c r="I107" s="376"/>
      <c r="J107" s="376"/>
      <c r="K107" s="376"/>
    </row>
    <row r="108" spans="1:11" s="93" customFormat="1" ht="11.25" customHeight="1" x14ac:dyDescent="0.2">
      <c r="A108" s="32"/>
      <c r="B108" s="76"/>
      <c r="C108" s="572"/>
      <c r="D108" s="572"/>
      <c r="E108" s="468"/>
      <c r="F108" s="573"/>
      <c r="G108" s="573"/>
      <c r="H108" s="530"/>
      <c r="I108" s="532"/>
      <c r="J108" s="378"/>
      <c r="K108" s="378"/>
    </row>
    <row r="109" spans="1:11" s="93" customFormat="1" ht="11.25" customHeight="1" x14ac:dyDescent="0.2">
      <c r="A109" s="67" t="s">
        <v>467</v>
      </c>
      <c r="B109" s="66" t="s">
        <v>298</v>
      </c>
      <c r="C109" s="466">
        <f>IF($I$3="5 A*-C grades",'Table 16 data'!C105,'Table 16 data'!J105)</f>
        <v>58</v>
      </c>
      <c r="D109" s="466">
        <f>IF($I$3="5 A*-C grades",'Table 16 data'!D105,'Table 16 data'!K105)</f>
        <v>61.9</v>
      </c>
      <c r="E109" s="466">
        <f>IF($I$3="5 A*-C grades",'Table 16 data'!E105,'Table 16 data'!L105)</f>
        <v>62.4</v>
      </c>
      <c r="F109" s="570">
        <f>IF($I$3="5 A*-C grades",'Table 16 data'!F105,'Table 16 data'!M105)</f>
        <v>65.099999999999994</v>
      </c>
      <c r="G109" s="570">
        <f>IF($I$3="5 A*-C grades",'Table 16 data'!G105,'Table 16 data'!N105)</f>
        <v>61.5</v>
      </c>
      <c r="H109" s="466">
        <f>IF($I$3="5 A*-C grades",'Table 16 data'!H105,'Table 16 data'!O105)</f>
        <v>59.5</v>
      </c>
      <c r="I109" s="375"/>
      <c r="J109" s="375"/>
      <c r="K109" s="375"/>
    </row>
    <row r="110" spans="1:11" ht="11.25" customHeight="1" x14ac:dyDescent="0.2">
      <c r="A110" s="66" t="s">
        <v>299</v>
      </c>
      <c r="B110" s="66" t="s">
        <v>300</v>
      </c>
      <c r="C110" s="466">
        <f>IF($I$3="5 A*-C grades",'Table 16 data'!C106,'Table 16 data'!J106)</f>
        <v>54.2</v>
      </c>
      <c r="D110" s="466">
        <f>IF($I$3="5 A*-C grades",'Table 16 data'!D106,'Table 16 data'!K106)</f>
        <v>59.6</v>
      </c>
      <c r="E110" s="466">
        <f>IF($I$3="5 A*-C grades",'Table 16 data'!E106,'Table 16 data'!L106)</f>
        <v>60.8</v>
      </c>
      <c r="F110" s="570">
        <f>IF($I$3="5 A*-C grades",'Table 16 data'!F106,'Table 16 data'!M106)</f>
        <v>63.1</v>
      </c>
      <c r="G110" s="570">
        <f>IF($I$3="5 A*-C grades",'Table 16 data'!G106,'Table 16 data'!N106)</f>
        <v>59.5</v>
      </c>
      <c r="H110" s="466">
        <f>IF($I$3="5 A*-C grades",'Table 16 data'!H106,'Table 16 data'!O106)</f>
        <v>57.7</v>
      </c>
      <c r="I110" s="375"/>
      <c r="J110" s="375"/>
      <c r="K110" s="375"/>
    </row>
    <row r="111" spans="1:11" ht="11.25" customHeight="1" x14ac:dyDescent="0.2">
      <c r="A111" s="75" t="s">
        <v>301</v>
      </c>
      <c r="B111" s="130" t="s">
        <v>302</v>
      </c>
      <c r="C111" s="467">
        <f>IF($I$3="5 A*-C grades",'Table 16 data'!C107,'Table 16 data'!J107)</f>
        <v>53.1</v>
      </c>
      <c r="D111" s="467">
        <f>IF($I$3="5 A*-C grades",'Table 16 data'!D107,'Table 16 data'!K107)</f>
        <v>60.2</v>
      </c>
      <c r="E111" s="467">
        <f>IF($I$3="5 A*-C grades",'Table 16 data'!E107,'Table 16 data'!L107)</f>
        <v>59</v>
      </c>
      <c r="F111" s="573">
        <f>IF($I$3="5 A*-C grades",'Table 16 data'!F107,'Table 16 data'!M107)</f>
        <v>60.4</v>
      </c>
      <c r="G111" s="573">
        <f>IF($I$3="5 A*-C grades",'Table 16 data'!G107,'Table 16 data'!N107)</f>
        <v>60.5</v>
      </c>
      <c r="H111" s="467">
        <f>IF($I$3="5 A*-C grades",'Table 16 data'!H107,'Table 16 data'!O107)</f>
        <v>55</v>
      </c>
      <c r="I111" s="376"/>
      <c r="J111" s="376"/>
      <c r="K111" s="376"/>
    </row>
    <row r="112" spans="1:11" ht="11.25" customHeight="1" x14ac:dyDescent="0.2">
      <c r="A112" s="75" t="s">
        <v>303</v>
      </c>
      <c r="B112" s="158" t="s">
        <v>304</v>
      </c>
      <c r="C112" s="467" t="str">
        <f>IF($I$3="5 A*-C grades",'Table 16 data'!C108,'Table 16 data'!J108)</f>
        <v>.</v>
      </c>
      <c r="D112" s="467" t="str">
        <f>IF($I$3="5 A*-C grades",'Table 16 data'!D108,'Table 16 data'!K108)</f>
        <v>.</v>
      </c>
      <c r="E112" s="467" t="str">
        <f>IF($I$3="5 A*-C grades",'Table 16 data'!E108,'Table 16 data'!L108)</f>
        <v>.</v>
      </c>
      <c r="F112" s="573" t="str">
        <f>IF($I$3="5 A*-C grades",'Table 16 data'!F108,'Table 16 data'!M108)</f>
        <v>.</v>
      </c>
      <c r="G112" s="573" t="s">
        <v>305</v>
      </c>
      <c r="H112" s="467" t="s">
        <v>305</v>
      </c>
      <c r="I112" s="376"/>
      <c r="J112" s="376"/>
      <c r="K112" s="376"/>
    </row>
    <row r="113" spans="1:11" ht="11.25" customHeight="1" x14ac:dyDescent="0.2">
      <c r="A113" s="74" t="s">
        <v>306</v>
      </c>
      <c r="B113" s="130" t="s">
        <v>307</v>
      </c>
      <c r="C113" s="467">
        <f>IF($I$3="5 A*-C grades",'Table 16 data'!C109,'Table 16 data'!J109)</f>
        <v>55.3</v>
      </c>
      <c r="D113" s="467">
        <f>IF($I$3="5 A*-C grades",'Table 16 data'!D109,'Table 16 data'!K109)</f>
        <v>57</v>
      </c>
      <c r="E113" s="467">
        <f>IF($I$3="5 A*-C grades",'Table 16 data'!E109,'Table 16 data'!L109)</f>
        <v>60.2</v>
      </c>
      <c r="F113" s="573">
        <f>IF($I$3="5 A*-C grades",'Table 16 data'!F109,'Table 16 data'!M109)</f>
        <v>61.2</v>
      </c>
      <c r="G113" s="573">
        <f>IF($I$3="5 A*-C grades",'Table 16 data'!G109,'Table 16 data'!N109)</f>
        <v>58.8</v>
      </c>
      <c r="H113" s="467">
        <f>IF($I$3="5 A*-C grades",'Table 16 data'!H109,'Table 16 data'!O109)</f>
        <v>59.3</v>
      </c>
      <c r="I113" s="376"/>
      <c r="J113" s="376"/>
      <c r="K113" s="376"/>
    </row>
    <row r="114" spans="1:11" ht="11.25" customHeight="1" x14ac:dyDescent="0.2">
      <c r="A114" s="75" t="s">
        <v>814</v>
      </c>
      <c r="B114" s="130" t="s">
        <v>309</v>
      </c>
      <c r="C114" s="467">
        <f>IF($I$3="5 A*-C grades",'Table 16 data'!C110,'Table 16 data'!J110)</f>
        <v>68.2</v>
      </c>
      <c r="D114" s="467">
        <f>IF($I$3="5 A*-C grades",'Table 16 data'!D110,'Table 16 data'!K110)</f>
        <v>71.3</v>
      </c>
      <c r="E114" s="467">
        <f>IF($I$3="5 A*-C grades",'Table 16 data'!E110,'Table 16 data'!L110)</f>
        <v>65.599999999999994</v>
      </c>
      <c r="F114" s="573">
        <f>IF($I$3="5 A*-C grades",'Table 16 data'!F110,'Table 16 data'!M110)</f>
        <v>66.5</v>
      </c>
      <c r="G114" s="573">
        <f>IF($I$3="5 A*-C grades",'Table 16 data'!G110,'Table 16 data'!N110)</f>
        <v>65.599999999999994</v>
      </c>
      <c r="H114" s="467">
        <f>IF($I$3="5 A*-C grades",'Table 16 data'!H110,'Table 16 data'!O110)</f>
        <v>49</v>
      </c>
      <c r="I114" s="376"/>
      <c r="J114" s="376"/>
      <c r="K114" s="376"/>
    </row>
    <row r="115" spans="1:11" ht="11.25" customHeight="1" x14ac:dyDescent="0.2">
      <c r="A115" s="74" t="s">
        <v>310</v>
      </c>
      <c r="B115" s="130" t="s">
        <v>311</v>
      </c>
      <c r="C115" s="467">
        <f>IF($I$3="5 A*-C grades",'Table 16 data'!C111,'Table 16 data'!J111)</f>
        <v>48</v>
      </c>
      <c r="D115" s="467">
        <f>IF($I$3="5 A*-C grades",'Table 16 data'!D111,'Table 16 data'!K111)</f>
        <v>57.3</v>
      </c>
      <c r="E115" s="467">
        <f>IF($I$3="5 A*-C grades",'Table 16 data'!E111,'Table 16 data'!L111)</f>
        <v>58.6</v>
      </c>
      <c r="F115" s="573">
        <f>IF($I$3="5 A*-C grades",'Table 16 data'!F111,'Table 16 data'!M111)</f>
        <v>63.5</v>
      </c>
      <c r="G115" s="573">
        <f>IF($I$3="5 A*-C grades",'Table 16 data'!G111,'Table 16 data'!N111)</f>
        <v>59.1</v>
      </c>
      <c r="H115" s="467">
        <f>IF($I$3="5 A*-C grades",'Table 16 data'!H111,'Table 16 data'!O111)</f>
        <v>53.6</v>
      </c>
      <c r="I115" s="376"/>
      <c r="J115" s="376"/>
      <c r="K115" s="376"/>
    </row>
    <row r="116" spans="1:11" ht="12.75" customHeight="1" x14ac:dyDescent="0.2">
      <c r="A116" s="74" t="s">
        <v>312</v>
      </c>
      <c r="B116" s="130" t="s">
        <v>313</v>
      </c>
      <c r="C116" s="467">
        <f>IF($I$3="5 A*-C grades",'Table 16 data'!C112,'Table 16 data'!J112)</f>
        <v>50</v>
      </c>
      <c r="D116" s="467">
        <f>IF($I$3="5 A*-C grades",'Table 16 data'!D112,'Table 16 data'!K112)</f>
        <v>49.4</v>
      </c>
      <c r="E116" s="467">
        <f>IF($I$3="5 A*-C grades",'Table 16 data'!E112,'Table 16 data'!L112)</f>
        <v>53.7</v>
      </c>
      <c r="F116" s="573">
        <f>IF($I$3="5 A*-C grades",'Table 16 data'!F112,'Table 16 data'!M112)</f>
        <v>63.5</v>
      </c>
      <c r="G116" s="573">
        <f>IF($I$3="5 A*-C grades",'Table 16 data'!G112,'Table 16 data'!N112)</f>
        <v>59.9</v>
      </c>
      <c r="H116" s="467">
        <f>IF($I$3="5 A*-C grades",'Table 16 data'!H112,'Table 16 data'!O112)</f>
        <v>56.9</v>
      </c>
      <c r="I116" s="376"/>
      <c r="J116" s="376"/>
      <c r="K116" s="376"/>
    </row>
    <row r="117" spans="1:11" ht="11.25" customHeight="1" x14ac:dyDescent="0.2">
      <c r="A117" s="74" t="s">
        <v>314</v>
      </c>
      <c r="B117" s="130" t="s">
        <v>315</v>
      </c>
      <c r="C117" s="467">
        <f>IF($I$3="5 A*-C grades",'Table 16 data'!C113,'Table 16 data'!J113)</f>
        <v>71.3</v>
      </c>
      <c r="D117" s="467">
        <f>IF($I$3="5 A*-C grades",'Table 16 data'!D113,'Table 16 data'!K113)</f>
        <v>73.099999999999994</v>
      </c>
      <c r="E117" s="467">
        <f>IF($I$3="5 A*-C grades",'Table 16 data'!E113,'Table 16 data'!L113)</f>
        <v>79.599999999999994</v>
      </c>
      <c r="F117" s="573">
        <f>IF($I$3="5 A*-C grades",'Table 16 data'!F113,'Table 16 data'!M113)</f>
        <v>80.2</v>
      </c>
      <c r="G117" s="573">
        <f>IF($I$3="5 A*-C grades",'Table 16 data'!G113,'Table 16 data'!N113)</f>
        <v>73.8</v>
      </c>
      <c r="H117" s="467">
        <f>IF($I$3="5 A*-C grades",'Table 16 data'!H113,'Table 16 data'!O113)</f>
        <v>66.400000000000006</v>
      </c>
      <c r="I117" s="376"/>
      <c r="J117" s="376"/>
      <c r="K117" s="376"/>
    </row>
    <row r="118" spans="1:11" ht="11.25" customHeight="1" x14ac:dyDescent="0.2">
      <c r="A118" s="74" t="s">
        <v>316</v>
      </c>
      <c r="B118" s="130" t="s">
        <v>317</v>
      </c>
      <c r="C118" s="467">
        <f>IF($I$3="5 A*-C grades",'Table 16 data'!C114,'Table 16 data'!J114)</f>
        <v>53</v>
      </c>
      <c r="D118" s="467">
        <f>IF($I$3="5 A*-C grades",'Table 16 data'!D114,'Table 16 data'!K114)</f>
        <v>61.1</v>
      </c>
      <c r="E118" s="467">
        <f>IF($I$3="5 A*-C grades",'Table 16 data'!E114,'Table 16 data'!L114)</f>
        <v>62.8</v>
      </c>
      <c r="F118" s="573">
        <f>IF($I$3="5 A*-C grades",'Table 16 data'!F114,'Table 16 data'!M114)</f>
        <v>65.900000000000006</v>
      </c>
      <c r="G118" s="573">
        <f>IF($I$3="5 A*-C grades",'Table 16 data'!G114,'Table 16 data'!N114)</f>
        <v>57</v>
      </c>
      <c r="H118" s="467">
        <f>IF($I$3="5 A*-C grades",'Table 16 data'!H114,'Table 16 data'!O114)</f>
        <v>55.4</v>
      </c>
      <c r="I118" s="376"/>
      <c r="J118" s="376"/>
      <c r="K118" s="376"/>
    </row>
    <row r="119" spans="1:11" ht="11.25" customHeight="1" x14ac:dyDescent="0.2">
      <c r="A119" s="74" t="s">
        <v>318</v>
      </c>
      <c r="B119" s="130" t="s">
        <v>319</v>
      </c>
      <c r="C119" s="467">
        <f>IF($I$3="5 A*-C grades",'Table 16 data'!C115,'Table 16 data'!J115)</f>
        <v>48</v>
      </c>
      <c r="D119" s="467">
        <f>IF($I$3="5 A*-C grades",'Table 16 data'!D115,'Table 16 data'!K115)</f>
        <v>56.1</v>
      </c>
      <c r="E119" s="467">
        <f>IF($I$3="5 A*-C grades",'Table 16 data'!E115,'Table 16 data'!L115)</f>
        <v>56</v>
      </c>
      <c r="F119" s="573">
        <f>IF($I$3="5 A*-C grades",'Table 16 data'!F115,'Table 16 data'!M115)</f>
        <v>58</v>
      </c>
      <c r="G119" s="573">
        <f>IF($I$3="5 A*-C grades",'Table 16 data'!G115,'Table 16 data'!N115)</f>
        <v>51.8</v>
      </c>
      <c r="H119" s="467">
        <f>IF($I$3="5 A*-C grades",'Table 16 data'!H115,'Table 16 data'!O115)</f>
        <v>50.7</v>
      </c>
      <c r="I119" s="376"/>
      <c r="J119" s="376"/>
      <c r="K119" s="376"/>
    </row>
    <row r="120" spans="1:11" ht="11.25" customHeight="1" x14ac:dyDescent="0.2">
      <c r="A120" s="74" t="s">
        <v>320</v>
      </c>
      <c r="B120" s="130" t="s">
        <v>321</v>
      </c>
      <c r="C120" s="467">
        <f>IF($I$3="5 A*-C grades",'Table 16 data'!C116,'Table 16 data'!J116)</f>
        <v>52.1</v>
      </c>
      <c r="D120" s="467">
        <f>IF($I$3="5 A*-C grades",'Table 16 data'!D116,'Table 16 data'!K116)</f>
        <v>58.5</v>
      </c>
      <c r="E120" s="467">
        <f>IF($I$3="5 A*-C grades",'Table 16 data'!E116,'Table 16 data'!L116)</f>
        <v>61.9</v>
      </c>
      <c r="F120" s="573">
        <f>IF($I$3="5 A*-C grades",'Table 16 data'!F116,'Table 16 data'!M116)</f>
        <v>58.4</v>
      </c>
      <c r="G120" s="573">
        <f>IF($I$3="5 A*-C grades",'Table 16 data'!G116,'Table 16 data'!N116)</f>
        <v>55.4</v>
      </c>
      <c r="H120" s="467">
        <f>IF($I$3="5 A*-C grades",'Table 16 data'!H116,'Table 16 data'!O116)</f>
        <v>57.2</v>
      </c>
      <c r="I120" s="376"/>
      <c r="J120" s="376"/>
      <c r="K120" s="376"/>
    </row>
    <row r="121" spans="1:11" ht="11.25" customHeight="1" x14ac:dyDescent="0.2">
      <c r="A121" s="74" t="s">
        <v>322</v>
      </c>
      <c r="B121" s="130" t="s">
        <v>323</v>
      </c>
      <c r="C121" s="467">
        <f>IF($I$3="5 A*-C grades",'Table 16 data'!C117,'Table 16 data'!J117)</f>
        <v>56.1</v>
      </c>
      <c r="D121" s="467">
        <f>IF($I$3="5 A*-C grades",'Table 16 data'!D117,'Table 16 data'!K117)</f>
        <v>58</v>
      </c>
      <c r="E121" s="467">
        <f>IF($I$3="5 A*-C grades",'Table 16 data'!E117,'Table 16 data'!L117)</f>
        <v>58.8</v>
      </c>
      <c r="F121" s="573">
        <f>IF($I$3="5 A*-C grades",'Table 16 data'!F117,'Table 16 data'!M117)</f>
        <v>65.2</v>
      </c>
      <c r="G121" s="573">
        <f>IF($I$3="5 A*-C grades",'Table 16 data'!G117,'Table 16 data'!N117)</f>
        <v>62.5</v>
      </c>
      <c r="H121" s="467">
        <f>IF($I$3="5 A*-C grades",'Table 16 data'!H117,'Table 16 data'!O117)</f>
        <v>62.9</v>
      </c>
      <c r="I121" s="376"/>
      <c r="J121" s="376"/>
      <c r="K121" s="376"/>
    </row>
    <row r="122" spans="1:11" ht="11.25" customHeight="1" x14ac:dyDescent="0.2">
      <c r="A122" s="74" t="s">
        <v>324</v>
      </c>
      <c r="B122" s="130" t="s">
        <v>325</v>
      </c>
      <c r="C122" s="467">
        <f>IF($I$3="5 A*-C grades",'Table 16 data'!C118,'Table 16 data'!J118)</f>
        <v>51.8</v>
      </c>
      <c r="D122" s="467">
        <f>IF($I$3="5 A*-C grades",'Table 16 data'!D118,'Table 16 data'!K118)</f>
        <v>61.5</v>
      </c>
      <c r="E122" s="467">
        <f>IF($I$3="5 A*-C grades",'Table 16 data'!E118,'Table 16 data'!L118)</f>
        <v>61.9</v>
      </c>
      <c r="F122" s="573">
        <f>IF($I$3="5 A*-C grades",'Table 16 data'!F118,'Table 16 data'!M118)</f>
        <v>64.7</v>
      </c>
      <c r="G122" s="573">
        <f>IF($I$3="5 A*-C grades",'Table 16 data'!G118,'Table 16 data'!N118)</f>
        <v>59.7</v>
      </c>
      <c r="H122" s="467">
        <f>IF($I$3="5 A*-C grades",'Table 16 data'!H118,'Table 16 data'!O118)</f>
        <v>63.4</v>
      </c>
      <c r="I122" s="376"/>
      <c r="J122" s="376"/>
      <c r="K122" s="376"/>
    </row>
    <row r="123" spans="1:11" ht="11.25" customHeight="1" x14ac:dyDescent="0.2">
      <c r="A123" s="74" t="s">
        <v>326</v>
      </c>
      <c r="B123" s="130" t="s">
        <v>327</v>
      </c>
      <c r="C123" s="467">
        <f>IF($I$3="5 A*-C grades",'Table 16 data'!C119,'Table 16 data'!J119)</f>
        <v>58.1</v>
      </c>
      <c r="D123" s="467">
        <f>IF($I$3="5 A*-C grades",'Table 16 data'!D119,'Table 16 data'!K119)</f>
        <v>61.7</v>
      </c>
      <c r="E123" s="467">
        <f>IF($I$3="5 A*-C grades",'Table 16 data'!E119,'Table 16 data'!L119)</f>
        <v>58.3</v>
      </c>
      <c r="F123" s="573">
        <f>IF($I$3="5 A*-C grades",'Table 16 data'!F119,'Table 16 data'!M119)</f>
        <v>61.3</v>
      </c>
      <c r="G123" s="573">
        <f>IF($I$3="5 A*-C grades",'Table 16 data'!G119,'Table 16 data'!N119)</f>
        <v>59.1</v>
      </c>
      <c r="H123" s="467">
        <f>IF($I$3="5 A*-C grades",'Table 16 data'!H119,'Table 16 data'!O119)</f>
        <v>55.2</v>
      </c>
      <c r="I123" s="376"/>
      <c r="J123" s="376"/>
      <c r="K123" s="376"/>
    </row>
    <row r="124" spans="1:11" s="32" customFormat="1" ht="11.25" customHeight="1" x14ac:dyDescent="0.2">
      <c r="A124" s="74" t="s">
        <v>328</v>
      </c>
      <c r="B124" s="130" t="s">
        <v>329</v>
      </c>
      <c r="C124" s="467">
        <f>IF($I$3="5 A*-C grades",'Table 16 data'!C120,'Table 16 data'!J120)</f>
        <v>62.5</v>
      </c>
      <c r="D124" s="467">
        <f>IF($I$3="5 A*-C grades",'Table 16 data'!D120,'Table 16 data'!K120)</f>
        <v>63.1</v>
      </c>
      <c r="E124" s="467">
        <f>IF($I$3="5 A*-C grades",'Table 16 data'!E120,'Table 16 data'!L120)</f>
        <v>70</v>
      </c>
      <c r="F124" s="573">
        <f>IF($I$3="5 A*-C grades",'Table 16 data'!F120,'Table 16 data'!M120)</f>
        <v>69.599999999999994</v>
      </c>
      <c r="G124" s="573">
        <f>IF($I$3="5 A*-C grades",'Table 16 data'!G120,'Table 16 data'!N120)</f>
        <v>68.099999999999994</v>
      </c>
      <c r="H124" s="467">
        <f>IF($I$3="5 A*-C grades",'Table 16 data'!H120,'Table 16 data'!O120)</f>
        <v>66.7</v>
      </c>
      <c r="I124" s="376"/>
      <c r="J124" s="376"/>
      <c r="K124" s="376"/>
    </row>
    <row r="125" spans="1:11" s="93" customFormat="1" ht="11.25" customHeight="1" x14ac:dyDescent="0.2">
      <c r="A125" s="32"/>
      <c r="B125" s="130"/>
      <c r="C125" s="468"/>
      <c r="D125" s="468"/>
      <c r="E125" s="468"/>
      <c r="F125" s="573"/>
      <c r="G125" s="573"/>
      <c r="H125" s="530"/>
      <c r="I125" s="533"/>
      <c r="J125" s="378"/>
      <c r="K125" s="378"/>
    </row>
    <row r="126" spans="1:11" ht="11.25" customHeight="1" x14ac:dyDescent="0.2">
      <c r="A126" s="67" t="s">
        <v>330</v>
      </c>
      <c r="B126" s="66" t="s">
        <v>331</v>
      </c>
      <c r="C126" s="466">
        <f>IF($I$3="5 A*-C grades",'Table 16 data'!C122,'Table 16 data'!J122)</f>
        <v>59.8</v>
      </c>
      <c r="D126" s="466">
        <f>IF($I$3="5 A*-C grades",'Table 16 data'!D122,'Table 16 data'!K122)</f>
        <v>62.9</v>
      </c>
      <c r="E126" s="466">
        <f>IF($I$3="5 A*-C grades",'Table 16 data'!E122,'Table 16 data'!L122)</f>
        <v>63.1</v>
      </c>
      <c r="F126" s="570">
        <f>IF($I$3="5 A*-C grades",'Table 16 data'!F122,'Table 16 data'!M122)</f>
        <v>66</v>
      </c>
      <c r="G126" s="570">
        <f>IF($I$3="5 A*-C grades",'Table 16 data'!G122,'Table 16 data'!N122)</f>
        <v>62.4</v>
      </c>
      <c r="H126" s="466">
        <f>IF($I$3="5 A*-C grades",'Table 16 data'!H122,'Table 16 data'!O122)</f>
        <v>60.3</v>
      </c>
      <c r="I126" s="375"/>
      <c r="J126" s="375"/>
      <c r="K126" s="375"/>
    </row>
    <row r="127" spans="1:11" ht="11.25" customHeight="1" x14ac:dyDescent="0.2">
      <c r="A127" s="74" t="s">
        <v>332</v>
      </c>
      <c r="B127" s="130" t="s">
        <v>333</v>
      </c>
      <c r="C127" s="467">
        <f>IF($I$3="5 A*-C grades",'Table 16 data'!C123,'Table 16 data'!J123)</f>
        <v>51.6</v>
      </c>
      <c r="D127" s="467">
        <f>IF($I$3="5 A*-C grades",'Table 16 data'!D123,'Table 16 data'!K123)</f>
        <v>57.2</v>
      </c>
      <c r="E127" s="467">
        <f>IF($I$3="5 A*-C grades",'Table 16 data'!E123,'Table 16 data'!L123)</f>
        <v>58.6</v>
      </c>
      <c r="F127" s="573">
        <f>IF($I$3="5 A*-C grades",'Table 16 data'!F123,'Table 16 data'!M123)</f>
        <v>60.2</v>
      </c>
      <c r="G127" s="573">
        <f>IF($I$3="5 A*-C grades",'Table 16 data'!G123,'Table 16 data'!N123)</f>
        <v>58.2</v>
      </c>
      <c r="H127" s="467">
        <f>IF($I$3="5 A*-C grades",'Table 16 data'!H123,'Table 16 data'!O123)</f>
        <v>53</v>
      </c>
      <c r="I127" s="376"/>
      <c r="J127" s="376"/>
      <c r="K127" s="376"/>
    </row>
    <row r="128" spans="1:11" ht="11.25" customHeight="1" x14ac:dyDescent="0.2">
      <c r="A128" s="74" t="s">
        <v>334</v>
      </c>
      <c r="B128" s="130" t="s">
        <v>335</v>
      </c>
      <c r="C128" s="467">
        <f>IF($I$3="5 A*-C grades",'Table 16 data'!C124,'Table 16 data'!J124)</f>
        <v>67.3</v>
      </c>
      <c r="D128" s="467">
        <f>IF($I$3="5 A*-C grades",'Table 16 data'!D124,'Table 16 data'!K124)</f>
        <v>68.8</v>
      </c>
      <c r="E128" s="467">
        <f>IF($I$3="5 A*-C grades",'Table 16 data'!E124,'Table 16 data'!L124)</f>
        <v>69.2</v>
      </c>
      <c r="F128" s="573">
        <f>IF($I$3="5 A*-C grades",'Table 16 data'!F124,'Table 16 data'!M124)</f>
        <v>71.5</v>
      </c>
      <c r="G128" s="573">
        <f>IF($I$3="5 A*-C grades",'Table 16 data'!G124,'Table 16 data'!N124)</f>
        <v>67.5</v>
      </c>
      <c r="H128" s="467">
        <f>IF($I$3="5 A*-C grades",'Table 16 data'!H124,'Table 16 data'!O124)</f>
        <v>69</v>
      </c>
      <c r="I128" s="376"/>
      <c r="J128" s="376"/>
      <c r="K128" s="376"/>
    </row>
    <row r="129" spans="1:11" ht="11.25" customHeight="1" x14ac:dyDescent="0.2">
      <c r="A129" s="74" t="s">
        <v>336</v>
      </c>
      <c r="B129" s="130" t="s">
        <v>337</v>
      </c>
      <c r="C129" s="467">
        <f>IF($I$3="5 A*-C grades",'Table 16 data'!C125,'Table 16 data'!J125)</f>
        <v>59.8</v>
      </c>
      <c r="D129" s="467">
        <f>IF($I$3="5 A*-C grades",'Table 16 data'!D125,'Table 16 data'!K125)</f>
        <v>63.3</v>
      </c>
      <c r="E129" s="467">
        <f>IF($I$3="5 A*-C grades",'Table 16 data'!E125,'Table 16 data'!L125)</f>
        <v>65</v>
      </c>
      <c r="F129" s="573">
        <f>IF($I$3="5 A*-C grades",'Table 16 data'!F125,'Table 16 data'!M125)</f>
        <v>66</v>
      </c>
      <c r="G129" s="573">
        <f>IF($I$3="5 A*-C grades",'Table 16 data'!G125,'Table 16 data'!N125)</f>
        <v>60.3</v>
      </c>
      <c r="H129" s="467">
        <f>IF($I$3="5 A*-C grades",'Table 16 data'!H125,'Table 16 data'!O125)</f>
        <v>54.1</v>
      </c>
      <c r="I129" s="376"/>
      <c r="J129" s="376"/>
      <c r="K129" s="376"/>
    </row>
    <row r="130" spans="1:11" ht="11.25" customHeight="1" x14ac:dyDescent="0.2">
      <c r="A130" s="74" t="s">
        <v>338</v>
      </c>
      <c r="B130" s="130" t="s">
        <v>339</v>
      </c>
      <c r="C130" s="467">
        <f>IF($I$3="5 A*-C grades",'Table 16 data'!C126,'Table 16 data'!J126)</f>
        <v>60.1</v>
      </c>
      <c r="D130" s="467">
        <f>IF($I$3="5 A*-C grades",'Table 16 data'!D126,'Table 16 data'!K126)</f>
        <v>62.1</v>
      </c>
      <c r="E130" s="467">
        <f>IF($I$3="5 A*-C grades",'Table 16 data'!E126,'Table 16 data'!L126)</f>
        <v>58.7</v>
      </c>
      <c r="F130" s="573">
        <f>IF($I$3="5 A*-C grades",'Table 16 data'!F126,'Table 16 data'!M126)</f>
        <v>62.9</v>
      </c>
      <c r="G130" s="573">
        <f>IF($I$3="5 A*-C grades",'Table 16 data'!G126,'Table 16 data'!N126)</f>
        <v>60</v>
      </c>
      <c r="H130" s="467">
        <f>IF($I$3="5 A*-C grades",'Table 16 data'!H126,'Table 16 data'!O126)</f>
        <v>58.5</v>
      </c>
      <c r="I130" s="376"/>
      <c r="J130" s="376"/>
      <c r="K130" s="376"/>
    </row>
    <row r="131" spans="1:11" ht="11.25" customHeight="1" x14ac:dyDescent="0.2">
      <c r="A131" s="74" t="s">
        <v>340</v>
      </c>
      <c r="B131" s="130" t="s">
        <v>341</v>
      </c>
      <c r="C131" s="467">
        <f>IF($I$3="5 A*-C grades",'Table 16 data'!C127,'Table 16 data'!J127)</f>
        <v>65.099999999999994</v>
      </c>
      <c r="D131" s="467">
        <f>IF($I$3="5 A*-C grades",'Table 16 data'!D127,'Table 16 data'!K127)</f>
        <v>67.2</v>
      </c>
      <c r="E131" s="467">
        <f>IF($I$3="5 A*-C grades",'Table 16 data'!E127,'Table 16 data'!L127)</f>
        <v>68.900000000000006</v>
      </c>
      <c r="F131" s="573">
        <f>IF($I$3="5 A*-C grades",'Table 16 data'!F127,'Table 16 data'!M127)</f>
        <v>73.900000000000006</v>
      </c>
      <c r="G131" s="573">
        <f>IF($I$3="5 A*-C grades",'Table 16 data'!G127,'Table 16 data'!N127)</f>
        <v>65.599999999999994</v>
      </c>
      <c r="H131" s="467">
        <f>IF($I$3="5 A*-C grades",'Table 16 data'!H127,'Table 16 data'!O127)</f>
        <v>67.8</v>
      </c>
      <c r="I131" s="376"/>
      <c r="J131" s="376"/>
      <c r="K131" s="376"/>
    </row>
    <row r="132" spans="1:11" ht="11.25" customHeight="1" x14ac:dyDescent="0.2">
      <c r="A132" s="74" t="s">
        <v>342</v>
      </c>
      <c r="B132" s="130" t="s">
        <v>343</v>
      </c>
      <c r="C132" s="467">
        <f>IF($I$3="5 A*-C grades",'Table 16 data'!C128,'Table 16 data'!J128)</f>
        <v>54.4</v>
      </c>
      <c r="D132" s="467">
        <f>IF($I$3="5 A*-C grades",'Table 16 data'!D128,'Table 16 data'!K128)</f>
        <v>61</v>
      </c>
      <c r="E132" s="467">
        <f>IF($I$3="5 A*-C grades",'Table 16 data'!E128,'Table 16 data'!L128)</f>
        <v>62.2</v>
      </c>
      <c r="F132" s="573">
        <f>IF($I$3="5 A*-C grades",'Table 16 data'!F128,'Table 16 data'!M128)</f>
        <v>64.400000000000006</v>
      </c>
      <c r="G132" s="573">
        <f>IF($I$3="5 A*-C grades",'Table 16 data'!G128,'Table 16 data'!N128)</f>
        <v>56.8</v>
      </c>
      <c r="H132" s="467">
        <f>IF($I$3="5 A*-C grades",'Table 16 data'!H128,'Table 16 data'!O128)</f>
        <v>58.8</v>
      </c>
      <c r="I132" s="376"/>
      <c r="J132" s="376"/>
      <c r="K132" s="376"/>
    </row>
    <row r="133" spans="1:11" ht="11.25" customHeight="1" x14ac:dyDescent="0.2">
      <c r="A133" s="74" t="s">
        <v>344</v>
      </c>
      <c r="B133" s="130" t="s">
        <v>345</v>
      </c>
      <c r="C133" s="467">
        <f>IF($I$3="5 A*-C grades",'Table 16 data'!C129,'Table 16 data'!J129)</f>
        <v>58.7</v>
      </c>
      <c r="D133" s="467">
        <f>IF($I$3="5 A*-C grades",'Table 16 data'!D129,'Table 16 data'!K129)</f>
        <v>57.3</v>
      </c>
      <c r="E133" s="467">
        <f>IF($I$3="5 A*-C grades",'Table 16 data'!E129,'Table 16 data'!L129)</f>
        <v>57.7</v>
      </c>
      <c r="F133" s="573">
        <f>IF($I$3="5 A*-C grades",'Table 16 data'!F129,'Table 16 data'!M129)</f>
        <v>60.9</v>
      </c>
      <c r="G133" s="573">
        <f>IF($I$3="5 A*-C grades",'Table 16 data'!G129,'Table 16 data'!N129)</f>
        <v>59.8</v>
      </c>
      <c r="H133" s="467">
        <f>IF($I$3="5 A*-C grades",'Table 16 data'!H129,'Table 16 data'!O129)</f>
        <v>61</v>
      </c>
      <c r="I133" s="376"/>
      <c r="J133" s="376"/>
      <c r="K133" s="376"/>
    </row>
    <row r="134" spans="1:11" ht="11.25" customHeight="1" x14ac:dyDescent="0.2">
      <c r="A134" s="74" t="s">
        <v>346</v>
      </c>
      <c r="B134" s="130" t="s">
        <v>347</v>
      </c>
      <c r="C134" s="467">
        <f>IF($I$3="5 A*-C grades",'Table 16 data'!C130,'Table 16 data'!J130)</f>
        <v>55.3</v>
      </c>
      <c r="D134" s="467">
        <f>IF($I$3="5 A*-C grades",'Table 16 data'!D130,'Table 16 data'!K130)</f>
        <v>59.5</v>
      </c>
      <c r="E134" s="467">
        <f>IF($I$3="5 A*-C grades",'Table 16 data'!E130,'Table 16 data'!L130)</f>
        <v>55.5</v>
      </c>
      <c r="F134" s="573">
        <f>IF($I$3="5 A*-C grades",'Table 16 data'!F130,'Table 16 data'!M130)</f>
        <v>63.2</v>
      </c>
      <c r="G134" s="573">
        <f>IF($I$3="5 A*-C grades",'Table 16 data'!G130,'Table 16 data'!N130)</f>
        <v>59.7</v>
      </c>
      <c r="H134" s="467">
        <f>IF($I$3="5 A*-C grades",'Table 16 data'!H130,'Table 16 data'!O130)</f>
        <v>53.6</v>
      </c>
      <c r="I134" s="376"/>
      <c r="J134" s="376"/>
      <c r="K134" s="376"/>
    </row>
    <row r="135" spans="1:11" ht="11.25" customHeight="1" x14ac:dyDescent="0.2">
      <c r="A135" s="74" t="s">
        <v>348</v>
      </c>
      <c r="B135" s="130" t="s">
        <v>349</v>
      </c>
      <c r="C135" s="467">
        <f>IF($I$3="5 A*-C grades",'Table 16 data'!C131,'Table 16 data'!J131)</f>
        <v>50.1</v>
      </c>
      <c r="D135" s="467">
        <f>IF($I$3="5 A*-C grades",'Table 16 data'!D131,'Table 16 data'!K131)</f>
        <v>54.5</v>
      </c>
      <c r="E135" s="467">
        <f>IF($I$3="5 A*-C grades",'Table 16 data'!E131,'Table 16 data'!L131)</f>
        <v>63.1</v>
      </c>
      <c r="F135" s="573">
        <f>IF($I$3="5 A*-C grades",'Table 16 data'!F131,'Table 16 data'!M131)</f>
        <v>65.400000000000006</v>
      </c>
      <c r="G135" s="573">
        <f>IF($I$3="5 A*-C grades",'Table 16 data'!G131,'Table 16 data'!N131)</f>
        <v>59.6</v>
      </c>
      <c r="H135" s="467">
        <f>IF($I$3="5 A*-C grades",'Table 16 data'!H131,'Table 16 data'!O131)</f>
        <v>56.6</v>
      </c>
      <c r="I135" s="376"/>
      <c r="J135" s="376"/>
      <c r="K135" s="376"/>
    </row>
    <row r="136" spans="1:11" ht="11.25" customHeight="1" x14ac:dyDescent="0.2">
      <c r="A136" s="75" t="s">
        <v>350</v>
      </c>
      <c r="B136" s="130" t="s">
        <v>351</v>
      </c>
      <c r="C136" s="467">
        <f>IF($I$3="5 A*-C grades",'Table 16 data'!C132,'Table 16 data'!J132)</f>
        <v>60.7</v>
      </c>
      <c r="D136" s="467">
        <f>IF($I$3="5 A*-C grades",'Table 16 data'!D132,'Table 16 data'!K132)</f>
        <v>64.599999999999994</v>
      </c>
      <c r="E136" s="467">
        <f>IF($I$3="5 A*-C grades",'Table 16 data'!E132,'Table 16 data'!L132)</f>
        <v>63.6</v>
      </c>
      <c r="F136" s="573">
        <f>IF($I$3="5 A*-C grades",'Table 16 data'!F132,'Table 16 data'!M132)</f>
        <v>65.400000000000006</v>
      </c>
      <c r="G136" s="573">
        <f>IF($I$3="5 A*-C grades",'Table 16 data'!G132,'Table 16 data'!N132)</f>
        <v>62.3</v>
      </c>
      <c r="H136" s="467">
        <f>IF($I$3="5 A*-C grades",'Table 16 data'!H132,'Table 16 data'!O132)</f>
        <v>59.4</v>
      </c>
      <c r="I136" s="376"/>
      <c r="J136" s="376"/>
      <c r="K136" s="376"/>
    </row>
    <row r="137" spans="1:11" ht="11.25" customHeight="1" x14ac:dyDescent="0.2">
      <c r="A137" s="74" t="s">
        <v>352</v>
      </c>
      <c r="B137" s="130" t="s">
        <v>353</v>
      </c>
      <c r="C137" s="467">
        <f>IF($I$3="5 A*-C grades",'Table 16 data'!C133,'Table 16 data'!J133)</f>
        <v>62.3</v>
      </c>
      <c r="D137" s="467">
        <f>IF($I$3="5 A*-C grades",'Table 16 data'!D133,'Table 16 data'!K133)</f>
        <v>63.9</v>
      </c>
      <c r="E137" s="467">
        <f>IF($I$3="5 A*-C grades",'Table 16 data'!E133,'Table 16 data'!L133)</f>
        <v>61.5</v>
      </c>
      <c r="F137" s="573">
        <f>IF($I$3="5 A*-C grades",'Table 16 data'!F133,'Table 16 data'!M133)</f>
        <v>63.7</v>
      </c>
      <c r="G137" s="573">
        <f>IF($I$3="5 A*-C grades",'Table 16 data'!G133,'Table 16 data'!N133)</f>
        <v>60.2</v>
      </c>
      <c r="H137" s="467">
        <f>IF($I$3="5 A*-C grades",'Table 16 data'!H133,'Table 16 data'!O133)</f>
        <v>57.1</v>
      </c>
      <c r="I137" s="376"/>
      <c r="J137" s="376"/>
      <c r="K137" s="376"/>
    </row>
    <row r="138" spans="1:11" ht="11.25" customHeight="1" x14ac:dyDescent="0.2">
      <c r="A138" s="77" t="s">
        <v>354</v>
      </c>
      <c r="B138" s="130" t="s">
        <v>355</v>
      </c>
      <c r="C138" s="467">
        <f>IF($I$3="5 A*-C grades",'Table 16 data'!C134,'Table 16 data'!J134)</f>
        <v>55.8</v>
      </c>
      <c r="D138" s="467">
        <f>IF($I$3="5 A*-C grades",'Table 16 data'!D134,'Table 16 data'!K134)</f>
        <v>59.5</v>
      </c>
      <c r="E138" s="467">
        <f>IF($I$3="5 A*-C grades",'Table 16 data'!E134,'Table 16 data'!L134)</f>
        <v>61</v>
      </c>
      <c r="F138" s="573">
        <f>IF($I$3="5 A*-C grades",'Table 16 data'!F134,'Table 16 data'!M134)</f>
        <v>61.6</v>
      </c>
      <c r="G138" s="573">
        <f>IF($I$3="5 A*-C grades",'Table 16 data'!G134,'Table 16 data'!N134)</f>
        <v>58.8</v>
      </c>
      <c r="H138" s="467">
        <f>IF($I$3="5 A*-C grades",'Table 16 data'!H134,'Table 16 data'!O134)</f>
        <v>56.2</v>
      </c>
      <c r="I138" s="376"/>
      <c r="J138" s="376"/>
      <c r="K138" s="376"/>
    </row>
    <row r="139" spans="1:11" ht="11.25" customHeight="1" x14ac:dyDescent="0.2">
      <c r="A139" s="74" t="s">
        <v>356</v>
      </c>
      <c r="B139" s="130" t="s">
        <v>357</v>
      </c>
      <c r="C139" s="467">
        <f>IF($I$3="5 A*-C grades",'Table 16 data'!C135,'Table 16 data'!J135)</f>
        <v>58.7</v>
      </c>
      <c r="D139" s="467">
        <f>IF($I$3="5 A*-C grades",'Table 16 data'!D135,'Table 16 data'!K135)</f>
        <v>62.5</v>
      </c>
      <c r="E139" s="467">
        <f>IF($I$3="5 A*-C grades",'Table 16 data'!E135,'Table 16 data'!L135)</f>
        <v>61.8</v>
      </c>
      <c r="F139" s="573">
        <f>IF($I$3="5 A*-C grades",'Table 16 data'!F135,'Table 16 data'!M135)</f>
        <v>66.7</v>
      </c>
      <c r="G139" s="573">
        <f>IF($I$3="5 A*-C grades",'Table 16 data'!G135,'Table 16 data'!N135)</f>
        <v>66.099999999999994</v>
      </c>
      <c r="H139" s="467">
        <f>IF($I$3="5 A*-C grades",'Table 16 data'!H135,'Table 16 data'!O135)</f>
        <v>63.4</v>
      </c>
      <c r="I139" s="376"/>
      <c r="J139" s="376"/>
      <c r="K139" s="376"/>
    </row>
    <row r="140" spans="1:11" ht="11.25" customHeight="1" x14ac:dyDescent="0.2">
      <c r="A140" s="74" t="s">
        <v>358</v>
      </c>
      <c r="B140" s="130" t="s">
        <v>359</v>
      </c>
      <c r="C140" s="467">
        <f>IF($I$3="5 A*-C grades",'Table 16 data'!C136,'Table 16 data'!J136)</f>
        <v>68.7</v>
      </c>
      <c r="D140" s="467">
        <f>IF($I$3="5 A*-C grades",'Table 16 data'!D136,'Table 16 data'!K136)</f>
        <v>71.099999999999994</v>
      </c>
      <c r="E140" s="467">
        <f>IF($I$3="5 A*-C grades",'Table 16 data'!E136,'Table 16 data'!L136)</f>
        <v>70.099999999999994</v>
      </c>
      <c r="F140" s="573">
        <f>IF($I$3="5 A*-C grades",'Table 16 data'!F136,'Table 16 data'!M136)</f>
        <v>71.599999999999994</v>
      </c>
      <c r="G140" s="573">
        <f>IF($I$3="5 A*-C grades",'Table 16 data'!G136,'Table 16 data'!N136)</f>
        <v>70</v>
      </c>
      <c r="H140" s="467">
        <f>IF($I$3="5 A*-C grades",'Table 16 data'!H136,'Table 16 data'!O136)</f>
        <v>72.400000000000006</v>
      </c>
      <c r="I140" s="376"/>
      <c r="J140" s="376"/>
      <c r="K140" s="376"/>
    </row>
    <row r="141" spans="1:11" ht="11.25" customHeight="1" x14ac:dyDescent="0.2">
      <c r="A141" s="74" t="s">
        <v>360</v>
      </c>
      <c r="B141" s="130" t="s">
        <v>361</v>
      </c>
      <c r="C141" s="467">
        <f>IF($I$3="5 A*-C grades",'Table 16 data'!C137,'Table 16 data'!J137)</f>
        <v>52.4</v>
      </c>
      <c r="D141" s="467">
        <f>IF($I$3="5 A*-C grades",'Table 16 data'!D137,'Table 16 data'!K137)</f>
        <v>59.8</v>
      </c>
      <c r="E141" s="467">
        <f>IF($I$3="5 A*-C grades",'Table 16 data'!E137,'Table 16 data'!L137)</f>
        <v>59.1</v>
      </c>
      <c r="F141" s="573">
        <f>IF($I$3="5 A*-C grades",'Table 16 data'!F137,'Table 16 data'!M137)</f>
        <v>62.6</v>
      </c>
      <c r="G141" s="573">
        <f>IF($I$3="5 A*-C grades",'Table 16 data'!G137,'Table 16 data'!N137)</f>
        <v>64.2</v>
      </c>
      <c r="H141" s="467">
        <f>IF($I$3="5 A*-C grades",'Table 16 data'!H137,'Table 16 data'!O137)</f>
        <v>57.6</v>
      </c>
      <c r="I141" s="376"/>
      <c r="J141" s="376"/>
      <c r="K141" s="376"/>
    </row>
    <row r="142" spans="1:11" ht="11.25" customHeight="1" x14ac:dyDescent="0.2">
      <c r="A142" s="74" t="s">
        <v>362</v>
      </c>
      <c r="B142" s="130" t="s">
        <v>363</v>
      </c>
      <c r="C142" s="467">
        <f>IF($I$3="5 A*-C grades",'Table 16 data'!C138,'Table 16 data'!J138)</f>
        <v>69.3</v>
      </c>
      <c r="D142" s="467">
        <f>IF($I$3="5 A*-C grades",'Table 16 data'!D138,'Table 16 data'!K138)</f>
        <v>68.5</v>
      </c>
      <c r="E142" s="467">
        <f>IF($I$3="5 A*-C grades",'Table 16 data'!E138,'Table 16 data'!L138)</f>
        <v>70.599999999999994</v>
      </c>
      <c r="F142" s="573">
        <f>IF($I$3="5 A*-C grades",'Table 16 data'!F138,'Table 16 data'!M138)</f>
        <v>70.2</v>
      </c>
      <c r="G142" s="573">
        <f>IF($I$3="5 A*-C grades",'Table 16 data'!G138,'Table 16 data'!N138)</f>
        <v>68.099999999999994</v>
      </c>
      <c r="H142" s="467">
        <f>IF($I$3="5 A*-C grades",'Table 16 data'!H138,'Table 16 data'!O138)</f>
        <v>62.3</v>
      </c>
      <c r="I142" s="376"/>
      <c r="J142" s="376"/>
      <c r="K142" s="376"/>
    </row>
    <row r="143" spans="1:11" ht="11.25" customHeight="1" x14ac:dyDescent="0.2">
      <c r="A143" s="74" t="s">
        <v>364</v>
      </c>
      <c r="B143" s="130" t="s">
        <v>365</v>
      </c>
      <c r="C143" s="467">
        <f>IF($I$3="5 A*-C grades",'Table 16 data'!C139,'Table 16 data'!J139)</f>
        <v>61.4</v>
      </c>
      <c r="D143" s="467">
        <f>IF($I$3="5 A*-C grades",'Table 16 data'!D139,'Table 16 data'!K139)</f>
        <v>63.2</v>
      </c>
      <c r="E143" s="467">
        <f>IF($I$3="5 A*-C grades",'Table 16 data'!E139,'Table 16 data'!L139)</f>
        <v>62.6</v>
      </c>
      <c r="F143" s="573">
        <f>IF($I$3="5 A*-C grades",'Table 16 data'!F139,'Table 16 data'!M139)</f>
        <v>68.3</v>
      </c>
      <c r="G143" s="573">
        <f>IF($I$3="5 A*-C grades",'Table 16 data'!G139,'Table 16 data'!N139)</f>
        <v>63.5</v>
      </c>
      <c r="H143" s="467">
        <f>IF($I$3="5 A*-C grades",'Table 16 data'!H139,'Table 16 data'!O139)</f>
        <v>63.3</v>
      </c>
      <c r="I143" s="376"/>
      <c r="J143" s="376"/>
      <c r="K143" s="376"/>
    </row>
    <row r="144" spans="1:11" ht="11.25" customHeight="1" x14ac:dyDescent="0.2">
      <c r="A144" s="74" t="s">
        <v>366</v>
      </c>
      <c r="B144" s="130" t="s">
        <v>367</v>
      </c>
      <c r="C144" s="467">
        <f>IF($I$3="5 A*-C grades",'Table 16 data'!C140,'Table 16 data'!J140)</f>
        <v>70.599999999999994</v>
      </c>
      <c r="D144" s="467">
        <f>IF($I$3="5 A*-C grades",'Table 16 data'!D140,'Table 16 data'!K140)</f>
        <v>74.7</v>
      </c>
      <c r="E144" s="467">
        <f>IF($I$3="5 A*-C grades",'Table 16 data'!E140,'Table 16 data'!L140)</f>
        <v>75.900000000000006</v>
      </c>
      <c r="F144" s="573">
        <f>IF($I$3="5 A*-C grades",'Table 16 data'!F140,'Table 16 data'!M140)</f>
        <v>77</v>
      </c>
      <c r="G144" s="573">
        <f>IF($I$3="5 A*-C grades",'Table 16 data'!G140,'Table 16 data'!N140)</f>
        <v>72.099999999999994</v>
      </c>
      <c r="H144" s="467">
        <f>IF($I$3="5 A*-C grades",'Table 16 data'!H140,'Table 16 data'!O140)</f>
        <v>70.2</v>
      </c>
      <c r="I144" s="376"/>
      <c r="J144" s="376"/>
      <c r="K144" s="376"/>
    </row>
    <row r="145" spans="1:11" s="32" customFormat="1" ht="11.25" customHeight="1" x14ac:dyDescent="0.2">
      <c r="A145" s="74" t="s">
        <v>368</v>
      </c>
      <c r="B145" s="130" t="s">
        <v>369</v>
      </c>
      <c r="C145" s="467">
        <f>IF($I$3="5 A*-C grades",'Table 16 data'!C141,'Table 16 data'!J141)</f>
        <v>50.9</v>
      </c>
      <c r="D145" s="467">
        <f>IF($I$3="5 A*-C grades",'Table 16 data'!D141,'Table 16 data'!K141)</f>
        <v>54.3</v>
      </c>
      <c r="E145" s="467">
        <f>IF($I$3="5 A*-C grades",'Table 16 data'!E141,'Table 16 data'!L141)</f>
        <v>52.6</v>
      </c>
      <c r="F145" s="573">
        <f>IF($I$3="5 A*-C grades",'Table 16 data'!F141,'Table 16 data'!M141)</f>
        <v>56.7</v>
      </c>
      <c r="G145" s="573">
        <f>IF($I$3="5 A*-C grades",'Table 16 data'!G141,'Table 16 data'!N141)</f>
        <v>56.7</v>
      </c>
      <c r="H145" s="467">
        <f>IF($I$3="5 A*-C grades",'Table 16 data'!H141,'Table 16 data'!O141)</f>
        <v>55.1</v>
      </c>
      <c r="I145" s="376"/>
      <c r="J145" s="376"/>
      <c r="K145" s="376"/>
    </row>
    <row r="146" spans="1:11" s="93" customFormat="1" ht="11.25" customHeight="1" x14ac:dyDescent="0.2">
      <c r="A146" s="32"/>
      <c r="B146" s="130"/>
      <c r="C146" s="468"/>
      <c r="D146" s="468"/>
      <c r="E146" s="468"/>
      <c r="F146" s="573"/>
      <c r="G146" s="573"/>
      <c r="H146" s="530"/>
      <c r="I146" s="533"/>
      <c r="J146" s="378"/>
      <c r="K146" s="378"/>
    </row>
    <row r="147" spans="1:11" ht="11.25" customHeight="1" x14ac:dyDescent="0.2">
      <c r="A147" s="66" t="s">
        <v>523</v>
      </c>
      <c r="B147" s="66" t="s">
        <v>370</v>
      </c>
      <c r="C147" s="466">
        <f>IF($I$3="5 A*-C grades",'Table 16 data'!C143,'Table 16 data'!J143)</f>
        <v>57.5</v>
      </c>
      <c r="D147" s="466">
        <f>IF($I$3="5 A*-C grades",'Table 16 data'!D143,'Table 16 data'!K143)</f>
        <v>59.6</v>
      </c>
      <c r="E147" s="466">
        <f>IF($I$3="5 A*-C grades",'Table 16 data'!E143,'Table 16 data'!L143)</f>
        <v>60.2</v>
      </c>
      <c r="F147" s="570">
        <f>IF($I$3="5 A*-C grades",'Table 16 data'!F143,'Table 16 data'!M143)</f>
        <v>62.4</v>
      </c>
      <c r="G147" s="570">
        <f>IF($I$3="5 A*-C grades",'Table 16 data'!G143,'Table 16 data'!N143)</f>
        <v>59</v>
      </c>
      <c r="H147" s="466">
        <f>IF($I$3="5 A*-C grades",'Table 16 data'!H143,'Table 16 data'!O143)</f>
        <v>59</v>
      </c>
      <c r="I147" s="375"/>
      <c r="J147" s="375"/>
      <c r="K147" s="375"/>
    </row>
    <row r="148" spans="1:11" ht="11.25" customHeight="1" x14ac:dyDescent="0.2">
      <c r="A148" s="73" t="s">
        <v>371</v>
      </c>
      <c r="B148" s="130" t="s">
        <v>372</v>
      </c>
      <c r="C148" s="467">
        <f>IF($I$3="5 A*-C grades",'Table 16 data'!C144,'Table 16 data'!J144)</f>
        <v>56.9</v>
      </c>
      <c r="D148" s="467">
        <f>IF($I$3="5 A*-C grades",'Table 16 data'!D144,'Table 16 data'!K144)</f>
        <v>59.7</v>
      </c>
      <c r="E148" s="467">
        <f>IF($I$3="5 A*-C grades",'Table 16 data'!E144,'Table 16 data'!L144)</f>
        <v>61.4</v>
      </c>
      <c r="F148" s="573">
        <f>IF($I$3="5 A*-C grades",'Table 16 data'!F144,'Table 16 data'!M144)</f>
        <v>54.9</v>
      </c>
      <c r="G148" s="573">
        <f>IF($I$3="5 A*-C grades",'Table 16 data'!G144,'Table 16 data'!N144)</f>
        <v>57</v>
      </c>
      <c r="H148" s="467">
        <f>IF($I$3="5 A*-C grades",'Table 16 data'!H144,'Table 16 data'!O144)</f>
        <v>57.3</v>
      </c>
      <c r="I148" s="376"/>
      <c r="J148" s="376"/>
      <c r="K148" s="376"/>
    </row>
    <row r="149" spans="1:11" ht="11.25" customHeight="1" x14ac:dyDescent="0.2">
      <c r="A149" s="75" t="s">
        <v>373</v>
      </c>
      <c r="B149" s="130" t="s">
        <v>374</v>
      </c>
      <c r="C149" s="467">
        <f>IF($I$3="5 A*-C grades",'Table 16 data'!C145,'Table 16 data'!J145)</f>
        <v>49.1</v>
      </c>
      <c r="D149" s="467">
        <f>IF($I$3="5 A*-C grades",'Table 16 data'!D145,'Table 16 data'!K145)</f>
        <v>52.8</v>
      </c>
      <c r="E149" s="467">
        <f>IF($I$3="5 A*-C grades",'Table 16 data'!E145,'Table 16 data'!L145)</f>
        <v>56.4</v>
      </c>
      <c r="F149" s="573">
        <f>IF($I$3="5 A*-C grades",'Table 16 data'!F145,'Table 16 data'!M145)</f>
        <v>62.2</v>
      </c>
      <c r="G149" s="573">
        <f>IF($I$3="5 A*-C grades",'Table 16 data'!G145,'Table 16 data'!N145)</f>
        <v>53.6</v>
      </c>
      <c r="H149" s="467">
        <f>IF($I$3="5 A*-C grades",'Table 16 data'!H145,'Table 16 data'!O145)</f>
        <v>59.7</v>
      </c>
      <c r="I149" s="376"/>
      <c r="J149" s="376"/>
      <c r="K149" s="376"/>
    </row>
    <row r="150" spans="1:11" ht="11.25" customHeight="1" x14ac:dyDescent="0.2">
      <c r="A150" s="75" t="s">
        <v>375</v>
      </c>
      <c r="B150" s="130" t="s">
        <v>376</v>
      </c>
      <c r="C150" s="467">
        <f>IF($I$3="5 A*-C grades",'Table 16 data'!C146,'Table 16 data'!J146)</f>
        <v>66.900000000000006</v>
      </c>
      <c r="D150" s="467">
        <f>IF($I$3="5 A*-C grades",'Table 16 data'!D146,'Table 16 data'!K146)</f>
        <v>69.7</v>
      </c>
      <c r="E150" s="467">
        <f>IF($I$3="5 A*-C grades",'Table 16 data'!E146,'Table 16 data'!L146)</f>
        <v>69.7</v>
      </c>
      <c r="F150" s="573">
        <f>IF($I$3="5 A*-C grades",'Table 16 data'!F146,'Table 16 data'!M146)</f>
        <v>71.3</v>
      </c>
      <c r="G150" s="573">
        <f>IF($I$3="5 A*-C grades",'Table 16 data'!G146,'Table 16 data'!N146)</f>
        <v>69.5</v>
      </c>
      <c r="H150" s="467">
        <f>IF($I$3="5 A*-C grades",'Table 16 data'!H146,'Table 16 data'!O146)</f>
        <v>68.2</v>
      </c>
      <c r="I150" s="376"/>
      <c r="J150" s="376"/>
      <c r="K150" s="376"/>
    </row>
    <row r="151" spans="1:11" ht="11.25" customHeight="1" x14ac:dyDescent="0.2">
      <c r="A151" s="75" t="s">
        <v>377</v>
      </c>
      <c r="B151" s="130" t="s">
        <v>378</v>
      </c>
      <c r="C151" s="467">
        <f>IF($I$3="5 A*-C grades",'Table 16 data'!C147,'Table 16 data'!J147)</f>
        <v>55.4</v>
      </c>
      <c r="D151" s="467">
        <f>IF($I$3="5 A*-C grades",'Table 16 data'!D147,'Table 16 data'!K147)</f>
        <v>58.4</v>
      </c>
      <c r="E151" s="467">
        <f>IF($I$3="5 A*-C grades",'Table 16 data'!E147,'Table 16 data'!L147)</f>
        <v>58.2</v>
      </c>
      <c r="F151" s="573">
        <f>IF($I$3="5 A*-C grades",'Table 16 data'!F147,'Table 16 data'!M147)</f>
        <v>59.9</v>
      </c>
      <c r="G151" s="573">
        <f>IF($I$3="5 A*-C grades",'Table 16 data'!G147,'Table 16 data'!N147)</f>
        <v>53.2</v>
      </c>
      <c r="H151" s="467">
        <f>IF($I$3="5 A*-C grades",'Table 16 data'!H147,'Table 16 data'!O147)</f>
        <v>55.3</v>
      </c>
      <c r="I151" s="376"/>
      <c r="J151" s="376"/>
      <c r="K151" s="376"/>
    </row>
    <row r="152" spans="1:11" ht="11.25" customHeight="1" x14ac:dyDescent="0.2">
      <c r="A152" s="75" t="s">
        <v>379</v>
      </c>
      <c r="B152" s="130" t="s">
        <v>380</v>
      </c>
      <c r="C152" s="467">
        <f>IF($I$3="5 A*-C grades",'Table 16 data'!C148,'Table 16 data'!J148)</f>
        <v>58.9</v>
      </c>
      <c r="D152" s="467">
        <f>IF($I$3="5 A*-C grades",'Table 16 data'!D148,'Table 16 data'!K148)</f>
        <v>60.8</v>
      </c>
      <c r="E152" s="467">
        <f>IF($I$3="5 A*-C grades",'Table 16 data'!E148,'Table 16 data'!L148)</f>
        <v>58.5</v>
      </c>
      <c r="F152" s="573">
        <f>IF($I$3="5 A*-C grades",'Table 16 data'!F148,'Table 16 data'!M148)</f>
        <v>60</v>
      </c>
      <c r="G152" s="573">
        <f>IF($I$3="5 A*-C grades",'Table 16 data'!G148,'Table 16 data'!N148)</f>
        <v>58.9</v>
      </c>
      <c r="H152" s="467">
        <f>IF($I$3="5 A*-C grades",'Table 16 data'!H148,'Table 16 data'!O148)</f>
        <v>58.5</v>
      </c>
      <c r="I152" s="376"/>
      <c r="J152" s="376"/>
      <c r="K152" s="376"/>
    </row>
    <row r="153" spans="1:11" ht="11.25" customHeight="1" x14ac:dyDescent="0.2">
      <c r="A153" s="73" t="s">
        <v>381</v>
      </c>
      <c r="B153" s="130" t="s">
        <v>382</v>
      </c>
      <c r="C153" s="467">
        <f>IF($I$3="5 A*-C grades",'Table 16 data'!C149,'Table 16 data'!J149)</f>
        <v>45.5</v>
      </c>
      <c r="D153" s="467">
        <f>IF($I$3="5 A*-C grades",'Table 16 data'!D149,'Table 16 data'!K149)</f>
        <v>49.1</v>
      </c>
      <c r="E153" s="467">
        <f>IF($I$3="5 A*-C grades",'Table 16 data'!E149,'Table 16 data'!L149)</f>
        <v>44.5</v>
      </c>
      <c r="F153" s="573">
        <f>IF($I$3="5 A*-C grades",'Table 16 data'!F149,'Table 16 data'!M149)</f>
        <v>48.7</v>
      </c>
      <c r="G153" s="573">
        <f>IF($I$3="5 A*-C grades",'Table 16 data'!G149,'Table 16 data'!N149)</f>
        <v>45.2</v>
      </c>
      <c r="H153" s="467">
        <f>IF($I$3="5 A*-C grades",'Table 16 data'!H149,'Table 16 data'!O149)</f>
        <v>46.9</v>
      </c>
      <c r="I153" s="376"/>
      <c r="J153" s="376"/>
      <c r="K153" s="376"/>
    </row>
    <row r="154" spans="1:11" ht="11.25" customHeight="1" x14ac:dyDescent="0.2">
      <c r="A154" s="73" t="s">
        <v>383</v>
      </c>
      <c r="B154" s="130" t="s">
        <v>384</v>
      </c>
      <c r="C154" s="467">
        <f>IF($I$3="5 A*-C grades",'Table 16 data'!C150,'Table 16 data'!J150)</f>
        <v>56.8</v>
      </c>
      <c r="D154" s="467">
        <f>IF($I$3="5 A*-C grades",'Table 16 data'!D150,'Table 16 data'!K150)</f>
        <v>59.4</v>
      </c>
      <c r="E154" s="467">
        <f>IF($I$3="5 A*-C grades",'Table 16 data'!E150,'Table 16 data'!L150)</f>
        <v>61.3</v>
      </c>
      <c r="F154" s="573">
        <f>IF($I$3="5 A*-C grades",'Table 16 data'!F150,'Table 16 data'!M150)</f>
        <v>63.1</v>
      </c>
      <c r="G154" s="573">
        <f>IF($I$3="5 A*-C grades",'Table 16 data'!G150,'Table 16 data'!N150)</f>
        <v>58.1</v>
      </c>
      <c r="H154" s="467">
        <f>IF($I$3="5 A*-C grades",'Table 16 data'!H150,'Table 16 data'!O150)</f>
        <v>56.6</v>
      </c>
      <c r="I154" s="376"/>
      <c r="J154" s="376"/>
      <c r="K154" s="376"/>
    </row>
    <row r="155" spans="1:11" ht="11.25" customHeight="1" x14ac:dyDescent="0.2">
      <c r="A155" s="73" t="s">
        <v>385</v>
      </c>
      <c r="B155" s="130" t="s">
        <v>386</v>
      </c>
      <c r="C155" s="467">
        <f>IF($I$3="5 A*-C grades",'Table 16 data'!C151,'Table 16 data'!J151)</f>
        <v>53.6</v>
      </c>
      <c r="D155" s="467">
        <f>IF($I$3="5 A*-C grades",'Table 16 data'!D151,'Table 16 data'!K151)</f>
        <v>55.7</v>
      </c>
      <c r="E155" s="467">
        <f>IF($I$3="5 A*-C grades",'Table 16 data'!E151,'Table 16 data'!L151)</f>
        <v>61.2</v>
      </c>
      <c r="F155" s="573">
        <f>IF($I$3="5 A*-C grades",'Table 16 data'!F151,'Table 16 data'!M151)</f>
        <v>60.9</v>
      </c>
      <c r="G155" s="573">
        <f>IF($I$3="5 A*-C grades",'Table 16 data'!G151,'Table 16 data'!N151)</f>
        <v>58.8</v>
      </c>
      <c r="H155" s="467">
        <f>IF($I$3="5 A*-C grades",'Table 16 data'!H151,'Table 16 data'!O151)</f>
        <v>57.2</v>
      </c>
      <c r="I155" s="376"/>
      <c r="J155" s="376"/>
      <c r="K155" s="376"/>
    </row>
    <row r="156" spans="1:11" ht="11.25" customHeight="1" x14ac:dyDescent="0.2">
      <c r="A156" s="75" t="s">
        <v>387</v>
      </c>
      <c r="B156" s="130" t="s">
        <v>388</v>
      </c>
      <c r="C156" s="467">
        <f>IF($I$3="5 A*-C grades",'Table 16 data'!C152,'Table 16 data'!J152)</f>
        <v>51.5</v>
      </c>
      <c r="D156" s="467">
        <f>IF($I$3="5 A*-C grades",'Table 16 data'!D152,'Table 16 data'!K152)</f>
        <v>52.1</v>
      </c>
      <c r="E156" s="467">
        <f>IF($I$3="5 A*-C grades",'Table 16 data'!E152,'Table 16 data'!L152)</f>
        <v>58.5</v>
      </c>
      <c r="F156" s="573">
        <f>IF($I$3="5 A*-C grades",'Table 16 data'!F152,'Table 16 data'!M152)</f>
        <v>61.3</v>
      </c>
      <c r="G156" s="573">
        <f>IF($I$3="5 A*-C grades",'Table 16 data'!G152,'Table 16 data'!N152)</f>
        <v>49.2</v>
      </c>
      <c r="H156" s="467">
        <f>IF($I$3="5 A*-C grades",'Table 16 data'!H152,'Table 16 data'!O152)</f>
        <v>51</v>
      </c>
      <c r="I156" s="376"/>
      <c r="J156" s="376"/>
      <c r="K156" s="376"/>
    </row>
    <row r="157" spans="1:11" ht="11.25" customHeight="1" x14ac:dyDescent="0.2">
      <c r="A157" s="73" t="s">
        <v>389</v>
      </c>
      <c r="B157" s="130" t="s">
        <v>390</v>
      </c>
      <c r="C157" s="467">
        <f>IF($I$3="5 A*-C grades",'Table 16 data'!C153,'Table 16 data'!J153)</f>
        <v>57.3</v>
      </c>
      <c r="D157" s="467">
        <f>IF($I$3="5 A*-C grades",'Table 16 data'!D153,'Table 16 data'!K153)</f>
        <v>57.4</v>
      </c>
      <c r="E157" s="467">
        <f>IF($I$3="5 A*-C grades",'Table 16 data'!E153,'Table 16 data'!L153)</f>
        <v>57.9</v>
      </c>
      <c r="F157" s="573">
        <f>IF($I$3="5 A*-C grades",'Table 16 data'!F153,'Table 16 data'!M153)</f>
        <v>60.6</v>
      </c>
      <c r="G157" s="573">
        <f>IF($I$3="5 A*-C grades",'Table 16 data'!G153,'Table 16 data'!N153)</f>
        <v>59.4</v>
      </c>
      <c r="H157" s="467">
        <f>IF($I$3="5 A*-C grades",'Table 16 data'!H153,'Table 16 data'!O153)</f>
        <v>59.1</v>
      </c>
      <c r="I157" s="376"/>
      <c r="J157" s="376"/>
      <c r="K157" s="376"/>
    </row>
    <row r="158" spans="1:11" ht="11.25" customHeight="1" x14ac:dyDescent="0.2">
      <c r="A158" s="75" t="s">
        <v>391</v>
      </c>
      <c r="B158" s="130" t="s">
        <v>392</v>
      </c>
      <c r="C158" s="467">
        <f>IF($I$3="5 A*-C grades",'Table 16 data'!C154,'Table 16 data'!J154)</f>
        <v>42.8</v>
      </c>
      <c r="D158" s="467">
        <f>IF($I$3="5 A*-C grades",'Table 16 data'!D154,'Table 16 data'!K154)</f>
        <v>45.5</v>
      </c>
      <c r="E158" s="467">
        <f>IF($I$3="5 A*-C grades",'Table 16 data'!E154,'Table 16 data'!L154)</f>
        <v>52.4</v>
      </c>
      <c r="F158" s="573">
        <f>IF($I$3="5 A*-C grades",'Table 16 data'!F154,'Table 16 data'!M154)</f>
        <v>47.6</v>
      </c>
      <c r="G158" s="573">
        <f>IF($I$3="5 A*-C grades",'Table 16 data'!G154,'Table 16 data'!N154)</f>
        <v>50.8</v>
      </c>
      <c r="H158" s="467">
        <f>IF($I$3="5 A*-C grades",'Table 16 data'!H154,'Table 16 data'!O154)</f>
        <v>49.6</v>
      </c>
      <c r="I158" s="376"/>
      <c r="J158" s="376"/>
      <c r="K158" s="376"/>
    </row>
    <row r="159" spans="1:11" ht="11.25" customHeight="1" x14ac:dyDescent="0.2">
      <c r="A159" s="73" t="s">
        <v>393</v>
      </c>
      <c r="B159" s="130" t="s">
        <v>394</v>
      </c>
      <c r="C159" s="467">
        <f>IF($I$3="5 A*-C grades",'Table 16 data'!C155,'Table 16 data'!J155)</f>
        <v>54.7</v>
      </c>
      <c r="D159" s="467">
        <f>IF($I$3="5 A*-C grades",'Table 16 data'!D155,'Table 16 data'!K155)</f>
        <v>55.9</v>
      </c>
      <c r="E159" s="467">
        <f>IF($I$3="5 A*-C grades",'Table 16 data'!E155,'Table 16 data'!L155)</f>
        <v>60.7</v>
      </c>
      <c r="F159" s="573">
        <f>IF($I$3="5 A*-C grades",'Table 16 data'!F155,'Table 16 data'!M155)</f>
        <v>63.6</v>
      </c>
      <c r="G159" s="573">
        <f>IF($I$3="5 A*-C grades",'Table 16 data'!G155,'Table 16 data'!N155)</f>
        <v>59.3</v>
      </c>
      <c r="H159" s="467">
        <f>IF($I$3="5 A*-C grades",'Table 16 data'!H155,'Table 16 data'!O155)</f>
        <v>57</v>
      </c>
      <c r="I159" s="376"/>
      <c r="J159" s="376"/>
      <c r="K159" s="376"/>
    </row>
    <row r="160" spans="1:11" ht="11.25" customHeight="1" x14ac:dyDescent="0.2">
      <c r="A160" s="73" t="s">
        <v>395</v>
      </c>
      <c r="B160" s="130" t="s">
        <v>396</v>
      </c>
      <c r="C160" s="467">
        <f>IF($I$3="5 A*-C grades",'Table 16 data'!C156,'Table 16 data'!J156)</f>
        <v>63.1</v>
      </c>
      <c r="D160" s="467">
        <f>IF($I$3="5 A*-C grades",'Table 16 data'!D156,'Table 16 data'!K156)</f>
        <v>68.099999999999994</v>
      </c>
      <c r="E160" s="467">
        <f>IF($I$3="5 A*-C grades",'Table 16 data'!E156,'Table 16 data'!L156)</f>
        <v>66.099999999999994</v>
      </c>
      <c r="F160" s="573">
        <f>IF($I$3="5 A*-C grades",'Table 16 data'!F156,'Table 16 data'!M156)</f>
        <v>71.400000000000006</v>
      </c>
      <c r="G160" s="573">
        <f>IF($I$3="5 A*-C grades",'Table 16 data'!G156,'Table 16 data'!N156)</f>
        <v>69.3</v>
      </c>
      <c r="H160" s="467">
        <f>IF($I$3="5 A*-C grades",'Table 16 data'!H156,'Table 16 data'!O156)</f>
        <v>67.400000000000006</v>
      </c>
      <c r="I160" s="376"/>
      <c r="J160" s="376"/>
      <c r="K160" s="376"/>
    </row>
    <row r="161" spans="1:11" ht="11.25" customHeight="1" x14ac:dyDescent="0.2">
      <c r="A161" s="75" t="s">
        <v>397</v>
      </c>
      <c r="B161" s="130" t="s">
        <v>398</v>
      </c>
      <c r="C161" s="467">
        <f>IF($I$3="5 A*-C grades",'Table 16 data'!C157,'Table 16 data'!J157)</f>
        <v>47.5</v>
      </c>
      <c r="D161" s="467">
        <f>IF($I$3="5 A*-C grades",'Table 16 data'!D157,'Table 16 data'!K157)</f>
        <v>51.7</v>
      </c>
      <c r="E161" s="467">
        <f>IF($I$3="5 A*-C grades",'Table 16 data'!E157,'Table 16 data'!L157)</f>
        <v>54.4</v>
      </c>
      <c r="F161" s="573">
        <f>IF($I$3="5 A*-C grades",'Table 16 data'!F157,'Table 16 data'!M157)</f>
        <v>58.1</v>
      </c>
      <c r="G161" s="573">
        <f>IF($I$3="5 A*-C grades",'Table 16 data'!G157,'Table 16 data'!N157)</f>
        <v>51</v>
      </c>
      <c r="H161" s="467">
        <f>IF($I$3="5 A*-C grades",'Table 16 data'!H157,'Table 16 data'!O157)</f>
        <v>49.6</v>
      </c>
      <c r="I161" s="376"/>
      <c r="J161" s="376"/>
      <c r="K161" s="376"/>
    </row>
    <row r="162" spans="1:11" ht="11.25" customHeight="1" x14ac:dyDescent="0.2">
      <c r="A162" s="73" t="s">
        <v>399</v>
      </c>
      <c r="B162" s="130" t="s">
        <v>400</v>
      </c>
      <c r="C162" s="467">
        <f>IF($I$3="5 A*-C grades",'Table 16 data'!C158,'Table 16 data'!J158)</f>
        <v>62</v>
      </c>
      <c r="D162" s="467">
        <f>IF($I$3="5 A*-C grades",'Table 16 data'!D158,'Table 16 data'!K158)</f>
        <v>63.5</v>
      </c>
      <c r="E162" s="467">
        <f>IF($I$3="5 A*-C grades",'Table 16 data'!E158,'Table 16 data'!L158)</f>
        <v>64.2</v>
      </c>
      <c r="F162" s="573">
        <f>IF($I$3="5 A*-C grades",'Table 16 data'!F158,'Table 16 data'!M158)</f>
        <v>67.5</v>
      </c>
      <c r="G162" s="573">
        <f>IF($I$3="5 A*-C grades",'Table 16 data'!G158,'Table 16 data'!N158)</f>
        <v>63.5</v>
      </c>
      <c r="H162" s="467">
        <f>IF($I$3="5 A*-C grades",'Table 16 data'!H158,'Table 16 data'!O158)</f>
        <v>63.6</v>
      </c>
      <c r="I162" s="376"/>
      <c r="J162" s="376"/>
      <c r="K162" s="376"/>
    </row>
    <row r="163" spans="1:11" ht="11.25" customHeight="1" x14ac:dyDescent="0.2">
      <c r="A163" s="73" t="s">
        <v>401</v>
      </c>
      <c r="B163" s="130" t="s">
        <v>402</v>
      </c>
      <c r="C163" s="467">
        <f>IF($I$3="5 A*-C grades",'Table 16 data'!C159,'Table 16 data'!J159)</f>
        <v>60.7</v>
      </c>
      <c r="D163" s="467">
        <f>IF($I$3="5 A*-C grades",'Table 16 data'!D159,'Table 16 data'!K159)</f>
        <v>60.1</v>
      </c>
      <c r="E163" s="467">
        <f>IF($I$3="5 A*-C grades",'Table 16 data'!E159,'Table 16 data'!L159)</f>
        <v>57.2</v>
      </c>
      <c r="F163" s="573">
        <f>IF($I$3="5 A*-C grades",'Table 16 data'!F159,'Table 16 data'!M159)</f>
        <v>61.3</v>
      </c>
      <c r="G163" s="573">
        <f>IF($I$3="5 A*-C grades",'Table 16 data'!G159,'Table 16 data'!N159)</f>
        <v>61.1</v>
      </c>
      <c r="H163" s="467">
        <f>IF($I$3="5 A*-C grades",'Table 16 data'!H159,'Table 16 data'!O159)</f>
        <v>61.8</v>
      </c>
      <c r="I163" s="376"/>
      <c r="J163" s="376"/>
      <c r="K163" s="376"/>
    </row>
    <row r="164" spans="1:11" ht="11.25" customHeight="1" x14ac:dyDescent="0.2">
      <c r="A164" s="73" t="s">
        <v>403</v>
      </c>
      <c r="B164" s="130" t="s">
        <v>404</v>
      </c>
      <c r="C164" s="467">
        <f>IF($I$3="5 A*-C grades",'Table 16 data'!C160,'Table 16 data'!J160)</f>
        <v>55.3</v>
      </c>
      <c r="D164" s="467">
        <f>IF($I$3="5 A*-C grades",'Table 16 data'!D160,'Table 16 data'!K160)</f>
        <v>58.6</v>
      </c>
      <c r="E164" s="467">
        <f>IF($I$3="5 A*-C grades",'Table 16 data'!E160,'Table 16 data'!L160)</f>
        <v>57.5</v>
      </c>
      <c r="F164" s="573">
        <f>IF($I$3="5 A*-C grades",'Table 16 data'!F160,'Table 16 data'!M160)</f>
        <v>59.9</v>
      </c>
      <c r="G164" s="573">
        <f>IF($I$3="5 A*-C grades",'Table 16 data'!G160,'Table 16 data'!N160)</f>
        <v>57.6</v>
      </c>
      <c r="H164" s="467">
        <f>IF($I$3="5 A*-C grades",'Table 16 data'!H160,'Table 16 data'!O160)</f>
        <v>59.4</v>
      </c>
      <c r="I164" s="376"/>
      <c r="J164" s="376"/>
      <c r="K164" s="376"/>
    </row>
    <row r="165" spans="1:11" ht="11.25" customHeight="1" x14ac:dyDescent="0.2">
      <c r="A165" s="73" t="s">
        <v>405</v>
      </c>
      <c r="B165" s="130" t="s">
        <v>406</v>
      </c>
      <c r="C165" s="467">
        <f>IF($I$3="5 A*-C grades",'Table 16 data'!C161,'Table 16 data'!J161)</f>
        <v>63.6</v>
      </c>
      <c r="D165" s="467">
        <f>IF($I$3="5 A*-C grades",'Table 16 data'!D161,'Table 16 data'!K161)</f>
        <v>63.3</v>
      </c>
      <c r="E165" s="467">
        <f>IF($I$3="5 A*-C grades",'Table 16 data'!E161,'Table 16 data'!L161)</f>
        <v>63.5</v>
      </c>
      <c r="F165" s="573">
        <f>IF($I$3="5 A*-C grades",'Table 16 data'!F161,'Table 16 data'!M161)</f>
        <v>68.3</v>
      </c>
      <c r="G165" s="573">
        <f>IF($I$3="5 A*-C grades",'Table 16 data'!G161,'Table 16 data'!N161)</f>
        <v>62.3</v>
      </c>
      <c r="H165" s="467">
        <f>IF($I$3="5 A*-C grades",'Table 16 data'!H161,'Table 16 data'!O161)</f>
        <v>64</v>
      </c>
      <c r="I165" s="376"/>
      <c r="J165" s="376"/>
      <c r="K165" s="376"/>
    </row>
    <row r="166" spans="1:11" s="32" customFormat="1" ht="11.25" customHeight="1" x14ac:dyDescent="0.2">
      <c r="A166" s="73" t="s">
        <v>407</v>
      </c>
      <c r="B166" s="130" t="s">
        <v>408</v>
      </c>
      <c r="C166" s="467">
        <f>IF($I$3="5 A*-C grades",'Table 16 data'!C162,'Table 16 data'!J162)</f>
        <v>65.599999999999994</v>
      </c>
      <c r="D166" s="467">
        <f>IF($I$3="5 A*-C grades",'Table 16 data'!D162,'Table 16 data'!K162)</f>
        <v>67.599999999999994</v>
      </c>
      <c r="E166" s="467">
        <f>IF($I$3="5 A*-C grades",'Table 16 data'!E162,'Table 16 data'!L162)</f>
        <v>65.7</v>
      </c>
      <c r="F166" s="573">
        <f>IF($I$3="5 A*-C grades",'Table 16 data'!F162,'Table 16 data'!M162)</f>
        <v>70.599999999999994</v>
      </c>
      <c r="G166" s="573">
        <f>IF($I$3="5 A*-C grades",'Table 16 data'!G162,'Table 16 data'!N162)</f>
        <v>66.3</v>
      </c>
      <c r="H166" s="467">
        <f>IF($I$3="5 A*-C grades",'Table 16 data'!H162,'Table 16 data'!O162)</f>
        <v>67.3</v>
      </c>
      <c r="I166" s="376"/>
      <c r="J166" s="376"/>
      <c r="K166" s="376"/>
    </row>
    <row r="167" spans="1:11" s="93" customFormat="1" ht="11.25" customHeight="1" x14ac:dyDescent="0.2">
      <c r="A167" s="32"/>
      <c r="B167" s="130"/>
      <c r="C167" s="468"/>
      <c r="D167" s="468"/>
      <c r="E167" s="468"/>
      <c r="F167" s="573"/>
      <c r="G167" s="573"/>
      <c r="H167" s="530"/>
      <c r="I167" s="533"/>
      <c r="J167" s="377"/>
      <c r="K167" s="377"/>
    </row>
    <row r="168" spans="1:11" ht="11.25" customHeight="1" x14ac:dyDescent="0.2">
      <c r="A168" s="66" t="s">
        <v>524</v>
      </c>
      <c r="B168" s="66" t="s">
        <v>409</v>
      </c>
      <c r="C168" s="466">
        <f>IF($I$3="5 A*-C grades",'Table 16 data'!C164,'Table 16 data'!J164)</f>
        <v>55.4</v>
      </c>
      <c r="D168" s="466">
        <f>IF($I$3="5 A*-C grades",'Table 16 data'!D164,'Table 16 data'!K164)</f>
        <v>57.9</v>
      </c>
      <c r="E168" s="466">
        <f>IF($I$3="5 A*-C grades",'Table 16 data'!E164,'Table 16 data'!L164)</f>
        <v>57.5</v>
      </c>
      <c r="F168" s="570">
        <f>IF($I$3="5 A*-C grades",'Table 16 data'!F164,'Table 16 data'!M164)</f>
        <v>59.5</v>
      </c>
      <c r="G168" s="570">
        <f>IF($I$3="5 A*-C grades",'Table 16 data'!G164,'Table 16 data'!N164)</f>
        <v>56.7</v>
      </c>
      <c r="H168" s="466">
        <f>IF($I$3="5 A*-C grades",'Table 16 data'!H164,'Table 16 data'!O164)</f>
        <v>57.1</v>
      </c>
      <c r="I168" s="375"/>
      <c r="J168" s="375"/>
      <c r="K168" s="375"/>
    </row>
    <row r="169" spans="1:11" ht="11.25" customHeight="1" x14ac:dyDescent="0.2">
      <c r="A169" s="79" t="s">
        <v>412</v>
      </c>
      <c r="B169" s="130" t="s">
        <v>413</v>
      </c>
      <c r="C169" s="467">
        <f>IF($I$3="5 A*-C grades",'Table 16 data'!C165,'Table 16 data'!J165)</f>
        <v>61</v>
      </c>
      <c r="D169" s="467">
        <f>IF($I$3="5 A*-C grades",'Table 16 data'!D165,'Table 16 data'!K165)</f>
        <v>64.2</v>
      </c>
      <c r="E169" s="467">
        <f>IF($I$3="5 A*-C grades",'Table 16 data'!E165,'Table 16 data'!L165)</f>
        <v>57.5</v>
      </c>
      <c r="F169" s="573">
        <f>IF($I$3="5 A*-C grades",'Table 16 data'!F165,'Table 16 data'!M165)</f>
        <v>63.6</v>
      </c>
      <c r="G169" s="573">
        <f>IF($I$3="5 A*-C grades",'Table 16 data'!G165,'Table 16 data'!N165)</f>
        <v>61.9</v>
      </c>
      <c r="H169" s="467">
        <f>IF($I$3="5 A*-C grades",'Table 16 data'!H165,'Table 16 data'!O165)</f>
        <v>61.9</v>
      </c>
      <c r="I169" s="376"/>
      <c r="J169" s="376"/>
      <c r="K169" s="376"/>
    </row>
    <row r="170" spans="1:11" ht="11.25" customHeight="1" x14ac:dyDescent="0.2">
      <c r="A170" s="80" t="s">
        <v>414</v>
      </c>
      <c r="B170" s="130" t="s">
        <v>415</v>
      </c>
      <c r="C170" s="467">
        <f>IF($I$3="5 A*-C grades",'Table 16 data'!C166,'Table 16 data'!J166)</f>
        <v>56.5</v>
      </c>
      <c r="D170" s="467">
        <f>IF($I$3="5 A*-C grades",'Table 16 data'!D166,'Table 16 data'!K166)</f>
        <v>57.4</v>
      </c>
      <c r="E170" s="467">
        <f>IF($I$3="5 A*-C grades",'Table 16 data'!E166,'Table 16 data'!L166)</f>
        <v>60.7</v>
      </c>
      <c r="F170" s="573">
        <f>IF($I$3="5 A*-C grades",'Table 16 data'!F166,'Table 16 data'!M166)</f>
        <v>63</v>
      </c>
      <c r="G170" s="573">
        <f>IF($I$3="5 A*-C grades",'Table 16 data'!G166,'Table 16 data'!N166)</f>
        <v>61.1</v>
      </c>
      <c r="H170" s="467">
        <f>IF($I$3="5 A*-C grades",'Table 16 data'!H166,'Table 16 data'!O166)</f>
        <v>59.3</v>
      </c>
      <c r="I170" s="376"/>
      <c r="J170" s="376"/>
      <c r="K170" s="376"/>
    </row>
    <row r="171" spans="1:11" ht="11.25" customHeight="1" x14ac:dyDescent="0.2">
      <c r="A171" s="80" t="s">
        <v>416</v>
      </c>
      <c r="B171" s="130" t="s">
        <v>417</v>
      </c>
      <c r="C171" s="467">
        <f>IF($I$3="5 A*-C grades",'Table 16 data'!C167,'Table 16 data'!J167)</f>
        <v>46.2</v>
      </c>
      <c r="D171" s="467">
        <f>IF($I$3="5 A*-C grades",'Table 16 data'!D167,'Table 16 data'!K167)</f>
        <v>50.2</v>
      </c>
      <c r="E171" s="467">
        <f>IF($I$3="5 A*-C grades",'Table 16 data'!E167,'Table 16 data'!L167)</f>
        <v>51.6</v>
      </c>
      <c r="F171" s="573">
        <f>IF($I$3="5 A*-C grades",'Table 16 data'!F167,'Table 16 data'!M167)</f>
        <v>52.3</v>
      </c>
      <c r="G171" s="573">
        <f>IF($I$3="5 A*-C grades",'Table 16 data'!G167,'Table 16 data'!N167)</f>
        <v>55.2</v>
      </c>
      <c r="H171" s="467">
        <f>IF($I$3="5 A*-C grades",'Table 16 data'!H167,'Table 16 data'!O167)</f>
        <v>53.4</v>
      </c>
      <c r="I171" s="376"/>
      <c r="J171" s="376"/>
      <c r="K171" s="376"/>
    </row>
    <row r="172" spans="1:11" ht="11.25" customHeight="1" x14ac:dyDescent="0.2">
      <c r="A172" s="80" t="s">
        <v>418</v>
      </c>
      <c r="B172" s="130" t="s">
        <v>419</v>
      </c>
      <c r="C172" s="467">
        <f>IF($I$3="5 A*-C grades",'Table 16 data'!C168,'Table 16 data'!J168)</f>
        <v>53.8</v>
      </c>
      <c r="D172" s="467">
        <f>IF($I$3="5 A*-C grades",'Table 16 data'!D168,'Table 16 data'!K168)</f>
        <v>55</v>
      </c>
      <c r="E172" s="467">
        <f>IF($I$3="5 A*-C grades",'Table 16 data'!E168,'Table 16 data'!L168)</f>
        <v>55.4</v>
      </c>
      <c r="F172" s="573">
        <f>IF($I$3="5 A*-C grades",'Table 16 data'!F168,'Table 16 data'!M168)</f>
        <v>59.6</v>
      </c>
      <c r="G172" s="573">
        <f>IF($I$3="5 A*-C grades",'Table 16 data'!G168,'Table 16 data'!N168)</f>
        <v>55.3</v>
      </c>
      <c r="H172" s="467">
        <f>IF($I$3="5 A*-C grades",'Table 16 data'!H168,'Table 16 data'!O168)</f>
        <v>56.1</v>
      </c>
      <c r="I172" s="376"/>
      <c r="J172" s="376"/>
      <c r="K172" s="376"/>
    </row>
    <row r="173" spans="1:11" ht="11.25" customHeight="1" x14ac:dyDescent="0.2">
      <c r="A173" s="80" t="s">
        <v>420</v>
      </c>
      <c r="B173" s="130" t="s">
        <v>421</v>
      </c>
      <c r="C173" s="467">
        <f>IF($I$3="5 A*-C grades",'Table 16 data'!C169,'Table 16 data'!J169)</f>
        <v>54.7</v>
      </c>
      <c r="D173" s="467">
        <f>IF($I$3="5 A*-C grades",'Table 16 data'!D169,'Table 16 data'!K169)</f>
        <v>58.4</v>
      </c>
      <c r="E173" s="467">
        <f>IF($I$3="5 A*-C grades",'Table 16 data'!E169,'Table 16 data'!L169)</f>
        <v>58.5</v>
      </c>
      <c r="F173" s="573">
        <f>IF($I$3="5 A*-C grades",'Table 16 data'!F169,'Table 16 data'!M169)</f>
        <v>59.6</v>
      </c>
      <c r="G173" s="573">
        <f>IF($I$3="5 A*-C grades",'Table 16 data'!G169,'Table 16 data'!N169)</f>
        <v>56.7</v>
      </c>
      <c r="H173" s="467">
        <f>IF($I$3="5 A*-C grades",'Table 16 data'!H169,'Table 16 data'!O169)</f>
        <v>57</v>
      </c>
      <c r="I173" s="376"/>
      <c r="J173" s="376"/>
      <c r="K173" s="376"/>
    </row>
    <row r="174" spans="1:11" ht="11.25" customHeight="1" x14ac:dyDescent="0.2">
      <c r="A174" s="80" t="s">
        <v>422</v>
      </c>
      <c r="B174" s="130" t="s">
        <v>423</v>
      </c>
      <c r="C174" s="467">
        <f>IF($I$3="5 A*-C grades",'Table 16 data'!C170,'Table 16 data'!J170)</f>
        <v>59.4</v>
      </c>
      <c r="D174" s="467">
        <f>IF($I$3="5 A*-C grades",'Table 16 data'!D170,'Table 16 data'!K170)</f>
        <v>59.5</v>
      </c>
      <c r="E174" s="467">
        <f>IF($I$3="5 A*-C grades",'Table 16 data'!E170,'Table 16 data'!L170)</f>
        <v>54.1</v>
      </c>
      <c r="F174" s="573">
        <f>IF($I$3="5 A*-C grades",'Table 16 data'!F170,'Table 16 data'!M170)</f>
        <v>58.9</v>
      </c>
      <c r="G174" s="573">
        <f>IF($I$3="5 A*-C grades",'Table 16 data'!G170,'Table 16 data'!N170)</f>
        <v>58.7</v>
      </c>
      <c r="H174" s="467">
        <f>IF($I$3="5 A*-C grades",'Table 16 data'!H170,'Table 16 data'!O170)</f>
        <v>57.7</v>
      </c>
      <c r="I174" s="376"/>
      <c r="J174" s="376"/>
      <c r="K174" s="376"/>
    </row>
    <row r="175" spans="1:11" ht="12.75" customHeight="1" x14ac:dyDescent="0.2">
      <c r="A175" s="80" t="s">
        <v>424</v>
      </c>
      <c r="B175" s="130" t="s">
        <v>425</v>
      </c>
      <c r="C175" s="467">
        <f>IF($I$3="5 A*-C grades",'Table 16 data'!C171,'Table 16 data'!J171)</f>
        <v>60.1</v>
      </c>
      <c r="D175" s="467">
        <f>IF($I$3="5 A*-C grades",'Table 16 data'!D171,'Table 16 data'!K171)</f>
        <v>62.9</v>
      </c>
      <c r="E175" s="467">
        <f>IF($I$3="5 A*-C grades",'Table 16 data'!E171,'Table 16 data'!L171)</f>
        <v>62.3</v>
      </c>
      <c r="F175" s="573">
        <f>IF($I$3="5 A*-C grades",'Table 16 data'!F171,'Table 16 data'!M171)</f>
        <v>61.8</v>
      </c>
      <c r="G175" s="573">
        <f>IF($I$3="5 A*-C grades",'Table 16 data'!G171,'Table 16 data'!N171)</f>
        <v>60.8</v>
      </c>
      <c r="H175" s="467">
        <f>IF($I$3="5 A*-C grades",'Table 16 data'!H171,'Table 16 data'!O171)</f>
        <v>60.1</v>
      </c>
      <c r="I175" s="376"/>
      <c r="J175" s="376"/>
      <c r="K175" s="376"/>
    </row>
    <row r="176" spans="1:11" ht="11.25" customHeight="1" x14ac:dyDescent="0.2">
      <c r="A176" s="78" t="s">
        <v>410</v>
      </c>
      <c r="B176" s="130" t="s">
        <v>411</v>
      </c>
      <c r="C176" s="467">
        <f>IF($I$3="5 A*-C grades",'Table 16 data'!C172,'Table 16 data'!J172)</f>
        <v>68.2</v>
      </c>
      <c r="D176" s="467">
        <f>IF($I$3="5 A*-C grades",'Table 16 data'!D172,'Table 16 data'!K172)</f>
        <v>68.400000000000006</v>
      </c>
      <c r="E176" s="467">
        <f>IF($I$3="5 A*-C grades",'Table 16 data'!E172,'Table 16 data'!L172)</f>
        <v>86.4</v>
      </c>
      <c r="F176" s="573">
        <f>IF($I$3="5 A*-C grades",'Table 16 data'!F172,'Table 16 data'!M172)</f>
        <v>81</v>
      </c>
      <c r="G176" s="573">
        <f>IF($I$3="5 A*-C grades",'Table 16 data'!G172,'Table 16 data'!N172)</f>
        <v>72.7</v>
      </c>
      <c r="H176" s="467">
        <f>IF($I$3="5 A*-C grades",'Table 16 data'!H172,'Table 16 data'!O172)</f>
        <v>73.7</v>
      </c>
      <c r="I176" s="376"/>
      <c r="J176" s="376"/>
      <c r="K176" s="376"/>
    </row>
    <row r="177" spans="1:14" ht="11.25" customHeight="1" x14ac:dyDescent="0.2">
      <c r="A177" s="80" t="s">
        <v>426</v>
      </c>
      <c r="B177" s="130" t="s">
        <v>427</v>
      </c>
      <c r="C177" s="467">
        <f>IF($I$3="5 A*-C grades",'Table 16 data'!C173,'Table 16 data'!J173)</f>
        <v>56.1</v>
      </c>
      <c r="D177" s="467">
        <f>IF($I$3="5 A*-C grades",'Table 16 data'!D173,'Table 16 data'!K173)</f>
        <v>57.5</v>
      </c>
      <c r="E177" s="467">
        <f>IF($I$3="5 A*-C grades",'Table 16 data'!E173,'Table 16 data'!L173)</f>
        <v>58.8</v>
      </c>
      <c r="F177" s="573">
        <f>IF($I$3="5 A*-C grades",'Table 16 data'!F173,'Table 16 data'!M173)</f>
        <v>58.5</v>
      </c>
      <c r="G177" s="573">
        <f>IF($I$3="5 A*-C grades",'Table 16 data'!G173,'Table 16 data'!N173)</f>
        <v>57.8</v>
      </c>
      <c r="H177" s="467">
        <f>IF($I$3="5 A*-C grades",'Table 16 data'!H173,'Table 16 data'!O173)</f>
        <v>58.3</v>
      </c>
      <c r="I177" s="376"/>
      <c r="J177" s="376"/>
      <c r="K177" s="376"/>
    </row>
    <row r="178" spans="1:14" ht="11.25" customHeight="1" x14ac:dyDescent="0.2">
      <c r="A178" s="80" t="s">
        <v>428</v>
      </c>
      <c r="B178" s="130" t="s">
        <v>429</v>
      </c>
      <c r="C178" s="467">
        <f>IF($I$3="5 A*-C grades",'Table 16 data'!C174,'Table 16 data'!J174)</f>
        <v>54.2</v>
      </c>
      <c r="D178" s="467">
        <f>IF($I$3="5 A*-C grades",'Table 16 data'!D174,'Table 16 data'!K174)</f>
        <v>56.8</v>
      </c>
      <c r="E178" s="467">
        <f>IF($I$3="5 A*-C grades",'Table 16 data'!E174,'Table 16 data'!L174)</f>
        <v>57.5</v>
      </c>
      <c r="F178" s="573">
        <f>IF($I$3="5 A*-C grades",'Table 16 data'!F174,'Table 16 data'!M174)</f>
        <v>60.8</v>
      </c>
      <c r="G178" s="573">
        <f>IF($I$3="5 A*-C grades",'Table 16 data'!G174,'Table 16 data'!N174)</f>
        <v>53.1</v>
      </c>
      <c r="H178" s="467">
        <f>IF($I$3="5 A*-C grades",'Table 16 data'!H174,'Table 16 data'!O174)</f>
        <v>50.4</v>
      </c>
      <c r="I178" s="376"/>
      <c r="J178" s="376"/>
      <c r="K178" s="376"/>
    </row>
    <row r="179" spans="1:14" ht="11.25" customHeight="1" x14ac:dyDescent="0.2">
      <c r="A179" s="80" t="s">
        <v>430</v>
      </c>
      <c r="B179" s="130" t="s">
        <v>431</v>
      </c>
      <c r="C179" s="467">
        <f>IF($I$3="5 A*-C grades",'Table 16 data'!C175,'Table 16 data'!J175)</f>
        <v>55.3</v>
      </c>
      <c r="D179" s="467">
        <f>IF($I$3="5 A*-C grades",'Table 16 data'!D175,'Table 16 data'!K175)</f>
        <v>57.2</v>
      </c>
      <c r="E179" s="467">
        <f>IF($I$3="5 A*-C grades",'Table 16 data'!E175,'Table 16 data'!L175)</f>
        <v>58.8</v>
      </c>
      <c r="F179" s="573">
        <f>IF($I$3="5 A*-C grades",'Table 16 data'!F175,'Table 16 data'!M175)</f>
        <v>62.3</v>
      </c>
      <c r="G179" s="573">
        <f>IF($I$3="5 A*-C grades",'Table 16 data'!G175,'Table 16 data'!N175)</f>
        <v>56.8</v>
      </c>
      <c r="H179" s="467">
        <f>IF($I$3="5 A*-C grades",'Table 16 data'!H175,'Table 16 data'!O175)</f>
        <v>62.4</v>
      </c>
      <c r="I179" s="376"/>
      <c r="J179" s="376"/>
      <c r="K179" s="376"/>
    </row>
    <row r="180" spans="1:14" ht="11.25" customHeight="1" x14ac:dyDescent="0.2">
      <c r="A180" s="80" t="s">
        <v>432</v>
      </c>
      <c r="B180" s="130" t="s">
        <v>433</v>
      </c>
      <c r="C180" s="467">
        <f>IF($I$3="5 A*-C grades",'Table 16 data'!C176,'Table 16 data'!J176)</f>
        <v>54</v>
      </c>
      <c r="D180" s="467">
        <f>IF($I$3="5 A*-C grades",'Table 16 data'!D176,'Table 16 data'!K176)</f>
        <v>57</v>
      </c>
      <c r="E180" s="467">
        <f>IF($I$3="5 A*-C grades",'Table 16 data'!E176,'Table 16 data'!L176)</f>
        <v>56.5</v>
      </c>
      <c r="F180" s="573">
        <f>IF($I$3="5 A*-C grades",'Table 16 data'!F176,'Table 16 data'!M176)</f>
        <v>58</v>
      </c>
      <c r="G180" s="573">
        <f>IF($I$3="5 A*-C grades",'Table 16 data'!G176,'Table 16 data'!N176)</f>
        <v>53.9</v>
      </c>
      <c r="H180" s="467">
        <f>IF($I$3="5 A*-C grades",'Table 16 data'!H176,'Table 16 data'!O176)</f>
        <v>57.7</v>
      </c>
      <c r="I180" s="376"/>
      <c r="J180" s="376"/>
      <c r="K180" s="376"/>
    </row>
    <row r="181" spans="1:14" ht="11.25" customHeight="1" x14ac:dyDescent="0.2">
      <c r="A181" s="80" t="s">
        <v>434</v>
      </c>
      <c r="B181" s="130" t="s">
        <v>435</v>
      </c>
      <c r="C181" s="467">
        <f>IF($I$3="5 A*-C grades",'Table 16 data'!C177,'Table 16 data'!J177)</f>
        <v>56</v>
      </c>
      <c r="D181" s="467">
        <f>IF($I$3="5 A*-C grades",'Table 16 data'!D177,'Table 16 data'!K177)</f>
        <v>55.5</v>
      </c>
      <c r="E181" s="467">
        <f>IF($I$3="5 A*-C grades",'Table 16 data'!E177,'Table 16 data'!L177)</f>
        <v>56.4</v>
      </c>
      <c r="F181" s="573">
        <f>IF($I$3="5 A*-C grades",'Table 16 data'!F177,'Table 16 data'!M177)</f>
        <v>56.7</v>
      </c>
      <c r="G181" s="573">
        <f>IF($I$3="5 A*-C grades",'Table 16 data'!G177,'Table 16 data'!N177)</f>
        <v>54</v>
      </c>
      <c r="H181" s="467">
        <f>IF($I$3="5 A*-C grades",'Table 16 data'!H177,'Table 16 data'!O177)</f>
        <v>51.7</v>
      </c>
      <c r="I181" s="376"/>
      <c r="J181" s="376"/>
      <c r="K181" s="376"/>
    </row>
    <row r="182" spans="1:14" ht="11.25" customHeight="1" x14ac:dyDescent="0.2">
      <c r="A182" s="80" t="s">
        <v>436</v>
      </c>
      <c r="B182" s="130" t="s">
        <v>437</v>
      </c>
      <c r="C182" s="467">
        <f>IF($I$3="5 A*-C grades",'Table 16 data'!C178,'Table 16 data'!J178)</f>
        <v>49.9</v>
      </c>
      <c r="D182" s="467">
        <f>IF($I$3="5 A*-C grades",'Table 16 data'!D178,'Table 16 data'!K178)</f>
        <v>52.4</v>
      </c>
      <c r="E182" s="467">
        <f>IF($I$3="5 A*-C grades",'Table 16 data'!E178,'Table 16 data'!L178)</f>
        <v>52.7</v>
      </c>
      <c r="F182" s="573">
        <f>IF($I$3="5 A*-C grades",'Table 16 data'!F178,'Table 16 data'!M178)</f>
        <v>56.4</v>
      </c>
      <c r="G182" s="573">
        <f>IF($I$3="5 A*-C grades",'Table 16 data'!G178,'Table 16 data'!N178)</f>
        <v>53.1</v>
      </c>
      <c r="H182" s="467">
        <f>IF($I$3="5 A*-C grades",'Table 16 data'!H178,'Table 16 data'!O178)</f>
        <v>52.2</v>
      </c>
      <c r="I182" s="376"/>
      <c r="J182" s="376"/>
      <c r="K182" s="376"/>
    </row>
    <row r="183" spans="1:14" ht="11.25" customHeight="1" x14ac:dyDescent="0.2">
      <c r="A183" s="80" t="s">
        <v>438</v>
      </c>
      <c r="B183" s="130" t="s">
        <v>439</v>
      </c>
      <c r="C183" s="467">
        <f>IF($I$3="5 A*-C grades",'Table 16 data'!C179,'Table 16 data'!J179)</f>
        <v>54.1</v>
      </c>
      <c r="D183" s="467">
        <f>IF($I$3="5 A*-C grades",'Table 16 data'!D179,'Table 16 data'!K179)</f>
        <v>57.2</v>
      </c>
      <c r="E183" s="467">
        <f>IF($I$3="5 A*-C grades",'Table 16 data'!E179,'Table 16 data'!L179)</f>
        <v>60.5</v>
      </c>
      <c r="F183" s="573">
        <f>IF($I$3="5 A*-C grades",'Table 16 data'!F179,'Table 16 data'!M179)</f>
        <v>60.9</v>
      </c>
      <c r="G183" s="573">
        <f>IF($I$3="5 A*-C grades",'Table 16 data'!G179,'Table 16 data'!N179)</f>
        <v>56.6</v>
      </c>
      <c r="H183" s="467">
        <f>IF($I$3="5 A*-C grades",'Table 16 data'!H179,'Table 16 data'!O179)</f>
        <v>56.5</v>
      </c>
      <c r="I183" s="376"/>
      <c r="J183" s="376"/>
      <c r="K183" s="376"/>
    </row>
    <row r="184" spans="1:14" ht="11.25" customHeight="1" x14ac:dyDescent="0.2">
      <c r="A184" s="504" t="s">
        <v>440</v>
      </c>
      <c r="B184" s="502" t="s">
        <v>441</v>
      </c>
      <c r="C184" s="505">
        <f>IF($I$3="5 A*-C grades",'Table 16 data'!C180,'Table 16 data'!J180)</f>
        <v>55.8</v>
      </c>
      <c r="D184" s="505">
        <f>IF($I$3="5 A*-C grades",'Table 16 data'!D180,'Table 16 data'!K180)</f>
        <v>60.5</v>
      </c>
      <c r="E184" s="505">
        <f>IF($I$3="5 A*-C grades",'Table 16 data'!E180,'Table 16 data'!L180)</f>
        <v>59.3</v>
      </c>
      <c r="F184" s="575">
        <f>IF($I$3="5 A*-C grades",'Table 16 data'!F180,'Table 16 data'!M180)</f>
        <v>61</v>
      </c>
      <c r="G184" s="575">
        <f>IF($I$3="5 A*-C grades",'Table 16 data'!G180,'Table 16 data'!N180)</f>
        <v>56.8</v>
      </c>
      <c r="H184" s="505">
        <f>IF($I$3="5 A*-C grades",'Table 16 data'!H180,'Table 16 data'!O180)</f>
        <v>59.6</v>
      </c>
      <c r="I184" s="376"/>
      <c r="J184" s="376"/>
      <c r="K184" s="376"/>
    </row>
    <row r="185" spans="1:14" ht="12" customHeight="1" x14ac:dyDescent="0.2">
      <c r="A185" s="98"/>
      <c r="B185" s="98"/>
      <c r="C185" s="99"/>
      <c r="D185" s="98"/>
      <c r="F185" s="172"/>
      <c r="G185" s="172"/>
      <c r="H185" s="341" t="s">
        <v>502</v>
      </c>
      <c r="I185" s="172"/>
      <c r="J185" s="172"/>
    </row>
    <row r="186" spans="1:14" ht="7.5" customHeight="1" x14ac:dyDescent="0.2">
      <c r="A186" s="98" t="s">
        <v>466</v>
      </c>
      <c r="B186" s="98"/>
      <c r="C186" s="99"/>
      <c r="D186" s="98"/>
      <c r="F186" s="172"/>
      <c r="G186" s="172"/>
      <c r="H186" s="172"/>
      <c r="I186" s="172"/>
      <c r="J186" s="172"/>
      <c r="K186" s="341"/>
    </row>
    <row r="187" spans="1:14" ht="60" customHeight="1" x14ac:dyDescent="0.2">
      <c r="A187" s="764" t="s">
        <v>593</v>
      </c>
      <c r="B187" s="764"/>
      <c r="C187" s="764"/>
      <c r="D187" s="764"/>
      <c r="E187" s="764"/>
      <c r="F187" s="764"/>
      <c r="G187" s="764"/>
      <c r="H187" s="764"/>
      <c r="I187" s="245"/>
      <c r="J187" s="245"/>
      <c r="K187" s="245"/>
    </row>
    <row r="188" spans="1:14" ht="24" customHeight="1" x14ac:dyDescent="0.2">
      <c r="A188" s="749" t="s">
        <v>758</v>
      </c>
      <c r="B188" s="749"/>
      <c r="C188" s="749"/>
      <c r="D188" s="749"/>
      <c r="E188" s="749"/>
      <c r="F188" s="749"/>
      <c r="G188" s="749"/>
      <c r="H188" s="749"/>
      <c r="I188" s="521"/>
      <c r="J188" s="521"/>
      <c r="K188" s="521"/>
      <c r="L188" s="521"/>
      <c r="M188" s="521"/>
    </row>
    <row r="189" spans="1:14" ht="12.75" customHeight="1" x14ac:dyDescent="0.2">
      <c r="A189" s="730" t="s">
        <v>681</v>
      </c>
      <c r="B189" s="730"/>
      <c r="C189" s="730"/>
      <c r="D189" s="730"/>
      <c r="E189" s="730"/>
      <c r="F189" s="730"/>
      <c r="G189" s="730"/>
      <c r="H189" s="730"/>
      <c r="I189" s="202"/>
      <c r="J189" s="202"/>
      <c r="K189" s="202"/>
    </row>
    <row r="190" spans="1:14" ht="34.5" customHeight="1" x14ac:dyDescent="0.2">
      <c r="A190" s="775" t="s">
        <v>723</v>
      </c>
      <c r="B190" s="775"/>
      <c r="C190" s="775"/>
      <c r="D190" s="775"/>
      <c r="E190" s="775"/>
      <c r="F190" s="775"/>
      <c r="G190" s="775"/>
      <c r="H190" s="775"/>
      <c r="I190" s="495"/>
      <c r="J190" s="495"/>
      <c r="K190" s="495"/>
    </row>
    <row r="191" spans="1:14" ht="55.5" customHeight="1" x14ac:dyDescent="0.2">
      <c r="A191" s="781" t="s">
        <v>746</v>
      </c>
      <c r="B191" s="781"/>
      <c r="C191" s="781"/>
      <c r="D191" s="781"/>
      <c r="E191" s="781"/>
      <c r="F191" s="781"/>
      <c r="G191" s="781"/>
      <c r="H191" s="781"/>
      <c r="I191" s="497"/>
      <c r="J191" s="497"/>
      <c r="K191" s="497"/>
      <c r="L191" s="497"/>
      <c r="M191" s="497"/>
      <c r="N191" s="497"/>
    </row>
    <row r="192" spans="1:14" s="622" customFormat="1" ht="12.75" x14ac:dyDescent="0.2">
      <c r="A192" s="719" t="s">
        <v>820</v>
      </c>
      <c r="B192" s="720"/>
      <c r="C192" s="720"/>
      <c r="D192" s="720"/>
      <c r="E192" s="720"/>
      <c r="F192" s="720"/>
      <c r="G192" s="720"/>
      <c r="H192" s="720"/>
      <c r="I192" s="497"/>
      <c r="J192" s="497"/>
      <c r="K192" s="497"/>
      <c r="L192" s="497"/>
      <c r="M192" s="497"/>
      <c r="N192" s="497"/>
    </row>
    <row r="193" spans="1:10" ht="6.75" customHeight="1" x14ac:dyDescent="0.2">
      <c r="A193" s="186"/>
      <c r="B193" s="186"/>
      <c r="C193" s="186"/>
      <c r="D193" s="186"/>
      <c r="E193" s="186"/>
      <c r="F193" s="186"/>
      <c r="G193" s="186"/>
      <c r="H193" s="186"/>
      <c r="I193" s="186"/>
      <c r="J193" s="186"/>
    </row>
    <row r="194" spans="1:10" ht="11.25" customHeight="1" x14ac:dyDescent="0.2">
      <c r="A194" s="32" t="s">
        <v>455</v>
      </c>
      <c r="B194" s="32"/>
      <c r="C194" s="187"/>
      <c r="D194" s="187"/>
      <c r="F194" s="32"/>
      <c r="G194" s="32"/>
      <c r="H194" s="32"/>
      <c r="I194" s="32"/>
      <c r="J194" s="32"/>
    </row>
    <row r="195" spans="1:10" ht="11.25" customHeight="1" x14ac:dyDescent="0.2">
      <c r="A195" s="32"/>
      <c r="B195" s="32"/>
      <c r="C195" s="187"/>
      <c r="D195" s="187"/>
      <c r="F195" s="32"/>
      <c r="G195" s="32"/>
      <c r="H195" s="32"/>
      <c r="I195" s="32"/>
      <c r="J195" s="32"/>
    </row>
  </sheetData>
  <sheetProtection sheet="1" objects="1" scenarios="1"/>
  <protectedRanges>
    <protectedRange sqref="I3" name="Range1"/>
  </protectedRanges>
  <mergeCells count="12">
    <mergeCell ref="A191:H191"/>
    <mergeCell ref="I2:J2"/>
    <mergeCell ref="I3:J3"/>
    <mergeCell ref="A187:H187"/>
    <mergeCell ref="A190:H190"/>
    <mergeCell ref="C2:D2"/>
    <mergeCell ref="A5:A7"/>
    <mergeCell ref="B5:B7"/>
    <mergeCell ref="C5:H5"/>
    <mergeCell ref="C6:H6"/>
    <mergeCell ref="A188:H188"/>
    <mergeCell ref="A189:H189"/>
  </mergeCells>
  <dataValidations disablePrompts="1" count="1">
    <dataValidation type="list" allowBlank="1" showInputMessage="1" showErrorMessage="1" sqref="WVM983043:WVN983043 JB3:JC3 SX3:SY3 ACT3:ACU3 AMP3:AMQ3 AWL3:AWM3 BGH3:BGI3 BQD3:BQE3 BZZ3:CAA3 CJV3:CJW3 CTR3:CTS3 DDN3:DDO3 DNJ3:DNK3 DXF3:DXG3 EHB3:EHC3 EQX3:EQY3 FAT3:FAU3 FKP3:FKQ3 FUL3:FUM3 GEH3:GEI3 GOD3:GOE3 GXZ3:GYA3 HHV3:HHW3 HRR3:HRS3 IBN3:IBO3 ILJ3:ILK3 IVF3:IVG3 JFB3:JFC3 JOX3:JOY3 JYT3:JYU3 KIP3:KIQ3 KSL3:KSM3 LCH3:LCI3 LMD3:LME3 LVZ3:LWA3 MFV3:MFW3 MPR3:MPS3 MZN3:MZO3 NJJ3:NJK3 NTF3:NTG3 ODB3:ODC3 OMX3:OMY3 OWT3:OWU3 PGP3:PGQ3 PQL3:PQM3 QAH3:QAI3 QKD3:QKE3 QTZ3:QUA3 RDV3:RDW3 RNR3:RNS3 RXN3:RXO3 SHJ3:SHK3 SRF3:SRG3 TBB3:TBC3 TKX3:TKY3 TUT3:TUU3 UEP3:UEQ3 UOL3:UOM3 UYH3:UYI3 VID3:VIE3 VRZ3:VSA3 WBV3:WBW3 WLR3:WLS3 WVN3:WVO3 I65539:J65539 JA65539:JB65539 SW65539:SX65539 ACS65539:ACT65539 AMO65539:AMP65539 AWK65539:AWL65539 BGG65539:BGH65539 BQC65539:BQD65539 BZY65539:BZZ65539 CJU65539:CJV65539 CTQ65539:CTR65539 DDM65539:DDN65539 DNI65539:DNJ65539 DXE65539:DXF65539 EHA65539:EHB65539 EQW65539:EQX65539 FAS65539:FAT65539 FKO65539:FKP65539 FUK65539:FUL65539 GEG65539:GEH65539 GOC65539:GOD65539 GXY65539:GXZ65539 HHU65539:HHV65539 HRQ65539:HRR65539 IBM65539:IBN65539 ILI65539:ILJ65539 IVE65539:IVF65539 JFA65539:JFB65539 JOW65539:JOX65539 JYS65539:JYT65539 KIO65539:KIP65539 KSK65539:KSL65539 LCG65539:LCH65539 LMC65539:LMD65539 LVY65539:LVZ65539 MFU65539:MFV65539 MPQ65539:MPR65539 MZM65539:MZN65539 NJI65539:NJJ65539 NTE65539:NTF65539 ODA65539:ODB65539 OMW65539:OMX65539 OWS65539:OWT65539 PGO65539:PGP65539 PQK65539:PQL65539 QAG65539:QAH65539 QKC65539:QKD65539 QTY65539:QTZ65539 RDU65539:RDV65539 RNQ65539:RNR65539 RXM65539:RXN65539 SHI65539:SHJ65539 SRE65539:SRF65539 TBA65539:TBB65539 TKW65539:TKX65539 TUS65539:TUT65539 UEO65539:UEP65539 UOK65539:UOL65539 UYG65539:UYH65539 VIC65539:VID65539 VRY65539:VRZ65539 WBU65539:WBV65539 WLQ65539:WLR65539 WVM65539:WVN65539 I131075:J131075 JA131075:JB131075 SW131075:SX131075 ACS131075:ACT131075 AMO131075:AMP131075 AWK131075:AWL131075 BGG131075:BGH131075 BQC131075:BQD131075 BZY131075:BZZ131075 CJU131075:CJV131075 CTQ131075:CTR131075 DDM131075:DDN131075 DNI131075:DNJ131075 DXE131075:DXF131075 EHA131075:EHB131075 EQW131075:EQX131075 FAS131075:FAT131075 FKO131075:FKP131075 FUK131075:FUL131075 GEG131075:GEH131075 GOC131075:GOD131075 GXY131075:GXZ131075 HHU131075:HHV131075 HRQ131075:HRR131075 IBM131075:IBN131075 ILI131075:ILJ131075 IVE131075:IVF131075 JFA131075:JFB131075 JOW131075:JOX131075 JYS131075:JYT131075 KIO131075:KIP131075 KSK131075:KSL131075 LCG131075:LCH131075 LMC131075:LMD131075 LVY131075:LVZ131075 MFU131075:MFV131075 MPQ131075:MPR131075 MZM131075:MZN131075 NJI131075:NJJ131075 NTE131075:NTF131075 ODA131075:ODB131075 OMW131075:OMX131075 OWS131075:OWT131075 PGO131075:PGP131075 PQK131075:PQL131075 QAG131075:QAH131075 QKC131075:QKD131075 QTY131075:QTZ131075 RDU131075:RDV131075 RNQ131075:RNR131075 RXM131075:RXN131075 SHI131075:SHJ131075 SRE131075:SRF131075 TBA131075:TBB131075 TKW131075:TKX131075 TUS131075:TUT131075 UEO131075:UEP131075 UOK131075:UOL131075 UYG131075:UYH131075 VIC131075:VID131075 VRY131075:VRZ131075 WBU131075:WBV131075 WLQ131075:WLR131075 WVM131075:WVN131075 I196611:J196611 JA196611:JB196611 SW196611:SX196611 ACS196611:ACT196611 AMO196611:AMP196611 AWK196611:AWL196611 BGG196611:BGH196611 BQC196611:BQD196611 BZY196611:BZZ196611 CJU196611:CJV196611 CTQ196611:CTR196611 DDM196611:DDN196611 DNI196611:DNJ196611 DXE196611:DXF196611 EHA196611:EHB196611 EQW196611:EQX196611 FAS196611:FAT196611 FKO196611:FKP196611 FUK196611:FUL196611 GEG196611:GEH196611 GOC196611:GOD196611 GXY196611:GXZ196611 HHU196611:HHV196611 HRQ196611:HRR196611 IBM196611:IBN196611 ILI196611:ILJ196611 IVE196611:IVF196611 JFA196611:JFB196611 JOW196611:JOX196611 JYS196611:JYT196611 KIO196611:KIP196611 KSK196611:KSL196611 LCG196611:LCH196611 LMC196611:LMD196611 LVY196611:LVZ196611 MFU196611:MFV196611 MPQ196611:MPR196611 MZM196611:MZN196611 NJI196611:NJJ196611 NTE196611:NTF196611 ODA196611:ODB196611 OMW196611:OMX196611 OWS196611:OWT196611 PGO196611:PGP196611 PQK196611:PQL196611 QAG196611:QAH196611 QKC196611:QKD196611 QTY196611:QTZ196611 RDU196611:RDV196611 RNQ196611:RNR196611 RXM196611:RXN196611 SHI196611:SHJ196611 SRE196611:SRF196611 TBA196611:TBB196611 TKW196611:TKX196611 TUS196611:TUT196611 UEO196611:UEP196611 UOK196611:UOL196611 UYG196611:UYH196611 VIC196611:VID196611 VRY196611:VRZ196611 WBU196611:WBV196611 WLQ196611:WLR196611 WVM196611:WVN196611 I262147:J262147 JA262147:JB262147 SW262147:SX262147 ACS262147:ACT262147 AMO262147:AMP262147 AWK262147:AWL262147 BGG262147:BGH262147 BQC262147:BQD262147 BZY262147:BZZ262147 CJU262147:CJV262147 CTQ262147:CTR262147 DDM262147:DDN262147 DNI262147:DNJ262147 DXE262147:DXF262147 EHA262147:EHB262147 EQW262147:EQX262147 FAS262147:FAT262147 FKO262147:FKP262147 FUK262147:FUL262147 GEG262147:GEH262147 GOC262147:GOD262147 GXY262147:GXZ262147 HHU262147:HHV262147 HRQ262147:HRR262147 IBM262147:IBN262147 ILI262147:ILJ262147 IVE262147:IVF262147 JFA262147:JFB262147 JOW262147:JOX262147 JYS262147:JYT262147 KIO262147:KIP262147 KSK262147:KSL262147 LCG262147:LCH262147 LMC262147:LMD262147 LVY262147:LVZ262147 MFU262147:MFV262147 MPQ262147:MPR262147 MZM262147:MZN262147 NJI262147:NJJ262147 NTE262147:NTF262147 ODA262147:ODB262147 OMW262147:OMX262147 OWS262147:OWT262147 PGO262147:PGP262147 PQK262147:PQL262147 QAG262147:QAH262147 QKC262147:QKD262147 QTY262147:QTZ262147 RDU262147:RDV262147 RNQ262147:RNR262147 RXM262147:RXN262147 SHI262147:SHJ262147 SRE262147:SRF262147 TBA262147:TBB262147 TKW262147:TKX262147 TUS262147:TUT262147 UEO262147:UEP262147 UOK262147:UOL262147 UYG262147:UYH262147 VIC262147:VID262147 VRY262147:VRZ262147 WBU262147:WBV262147 WLQ262147:WLR262147 WVM262147:WVN262147 I327683:J327683 JA327683:JB327683 SW327683:SX327683 ACS327683:ACT327683 AMO327683:AMP327683 AWK327683:AWL327683 BGG327683:BGH327683 BQC327683:BQD327683 BZY327683:BZZ327683 CJU327683:CJV327683 CTQ327683:CTR327683 DDM327683:DDN327683 DNI327683:DNJ327683 DXE327683:DXF327683 EHA327683:EHB327683 EQW327683:EQX327683 FAS327683:FAT327683 FKO327683:FKP327683 FUK327683:FUL327683 GEG327683:GEH327683 GOC327683:GOD327683 GXY327683:GXZ327683 HHU327683:HHV327683 HRQ327683:HRR327683 IBM327683:IBN327683 ILI327683:ILJ327683 IVE327683:IVF327683 JFA327683:JFB327683 JOW327683:JOX327683 JYS327683:JYT327683 KIO327683:KIP327683 KSK327683:KSL327683 LCG327683:LCH327683 LMC327683:LMD327683 LVY327683:LVZ327683 MFU327683:MFV327683 MPQ327683:MPR327683 MZM327683:MZN327683 NJI327683:NJJ327683 NTE327683:NTF327683 ODA327683:ODB327683 OMW327683:OMX327683 OWS327683:OWT327683 PGO327683:PGP327683 PQK327683:PQL327683 QAG327683:QAH327683 QKC327683:QKD327683 QTY327683:QTZ327683 RDU327683:RDV327683 RNQ327683:RNR327683 RXM327683:RXN327683 SHI327683:SHJ327683 SRE327683:SRF327683 TBA327683:TBB327683 TKW327683:TKX327683 TUS327683:TUT327683 UEO327683:UEP327683 UOK327683:UOL327683 UYG327683:UYH327683 VIC327683:VID327683 VRY327683:VRZ327683 WBU327683:WBV327683 WLQ327683:WLR327683 WVM327683:WVN327683 I393219:J393219 JA393219:JB393219 SW393219:SX393219 ACS393219:ACT393219 AMO393219:AMP393219 AWK393219:AWL393219 BGG393219:BGH393219 BQC393219:BQD393219 BZY393219:BZZ393219 CJU393219:CJV393219 CTQ393219:CTR393219 DDM393219:DDN393219 DNI393219:DNJ393219 DXE393219:DXF393219 EHA393219:EHB393219 EQW393219:EQX393219 FAS393219:FAT393219 FKO393219:FKP393219 FUK393219:FUL393219 GEG393219:GEH393219 GOC393219:GOD393219 GXY393219:GXZ393219 HHU393219:HHV393219 HRQ393219:HRR393219 IBM393219:IBN393219 ILI393219:ILJ393219 IVE393219:IVF393219 JFA393219:JFB393219 JOW393219:JOX393219 JYS393219:JYT393219 KIO393219:KIP393219 KSK393219:KSL393219 LCG393219:LCH393219 LMC393219:LMD393219 LVY393219:LVZ393219 MFU393219:MFV393219 MPQ393219:MPR393219 MZM393219:MZN393219 NJI393219:NJJ393219 NTE393219:NTF393219 ODA393219:ODB393219 OMW393219:OMX393219 OWS393219:OWT393219 PGO393219:PGP393219 PQK393219:PQL393219 QAG393219:QAH393219 QKC393219:QKD393219 QTY393219:QTZ393219 RDU393219:RDV393219 RNQ393219:RNR393219 RXM393219:RXN393219 SHI393219:SHJ393219 SRE393219:SRF393219 TBA393219:TBB393219 TKW393219:TKX393219 TUS393219:TUT393219 UEO393219:UEP393219 UOK393219:UOL393219 UYG393219:UYH393219 VIC393219:VID393219 VRY393219:VRZ393219 WBU393219:WBV393219 WLQ393219:WLR393219 WVM393219:WVN393219 I458755:J458755 JA458755:JB458755 SW458755:SX458755 ACS458755:ACT458755 AMO458755:AMP458755 AWK458755:AWL458755 BGG458755:BGH458755 BQC458755:BQD458755 BZY458755:BZZ458755 CJU458755:CJV458755 CTQ458755:CTR458755 DDM458755:DDN458755 DNI458755:DNJ458755 DXE458755:DXF458755 EHA458755:EHB458755 EQW458755:EQX458755 FAS458755:FAT458755 FKO458755:FKP458755 FUK458755:FUL458755 GEG458755:GEH458755 GOC458755:GOD458755 GXY458755:GXZ458755 HHU458755:HHV458755 HRQ458755:HRR458755 IBM458755:IBN458755 ILI458755:ILJ458755 IVE458755:IVF458755 JFA458755:JFB458755 JOW458755:JOX458755 JYS458755:JYT458755 KIO458755:KIP458755 KSK458755:KSL458755 LCG458755:LCH458755 LMC458755:LMD458755 LVY458755:LVZ458755 MFU458755:MFV458755 MPQ458755:MPR458755 MZM458755:MZN458755 NJI458755:NJJ458755 NTE458755:NTF458755 ODA458755:ODB458755 OMW458755:OMX458755 OWS458755:OWT458755 PGO458755:PGP458755 PQK458755:PQL458755 QAG458755:QAH458755 QKC458755:QKD458755 QTY458755:QTZ458755 RDU458755:RDV458755 RNQ458755:RNR458755 RXM458755:RXN458755 SHI458755:SHJ458755 SRE458755:SRF458755 TBA458755:TBB458755 TKW458755:TKX458755 TUS458755:TUT458755 UEO458755:UEP458755 UOK458755:UOL458755 UYG458755:UYH458755 VIC458755:VID458755 VRY458755:VRZ458755 WBU458755:WBV458755 WLQ458755:WLR458755 WVM458755:WVN458755 I524291:J524291 JA524291:JB524291 SW524291:SX524291 ACS524291:ACT524291 AMO524291:AMP524291 AWK524291:AWL524291 BGG524291:BGH524291 BQC524291:BQD524291 BZY524291:BZZ524291 CJU524291:CJV524291 CTQ524291:CTR524291 DDM524291:DDN524291 DNI524291:DNJ524291 DXE524291:DXF524291 EHA524291:EHB524291 EQW524291:EQX524291 FAS524291:FAT524291 FKO524291:FKP524291 FUK524291:FUL524291 GEG524291:GEH524291 GOC524291:GOD524291 GXY524291:GXZ524291 HHU524291:HHV524291 HRQ524291:HRR524291 IBM524291:IBN524291 ILI524291:ILJ524291 IVE524291:IVF524291 JFA524291:JFB524291 JOW524291:JOX524291 JYS524291:JYT524291 KIO524291:KIP524291 KSK524291:KSL524291 LCG524291:LCH524291 LMC524291:LMD524291 LVY524291:LVZ524291 MFU524291:MFV524291 MPQ524291:MPR524291 MZM524291:MZN524291 NJI524291:NJJ524291 NTE524291:NTF524291 ODA524291:ODB524291 OMW524291:OMX524291 OWS524291:OWT524291 PGO524291:PGP524291 PQK524291:PQL524291 QAG524291:QAH524291 QKC524291:QKD524291 QTY524291:QTZ524291 RDU524291:RDV524291 RNQ524291:RNR524291 RXM524291:RXN524291 SHI524291:SHJ524291 SRE524291:SRF524291 TBA524291:TBB524291 TKW524291:TKX524291 TUS524291:TUT524291 UEO524291:UEP524291 UOK524291:UOL524291 UYG524291:UYH524291 VIC524291:VID524291 VRY524291:VRZ524291 WBU524291:WBV524291 WLQ524291:WLR524291 WVM524291:WVN524291 I589827:J589827 JA589827:JB589827 SW589827:SX589827 ACS589827:ACT589827 AMO589827:AMP589827 AWK589827:AWL589827 BGG589827:BGH589827 BQC589827:BQD589827 BZY589827:BZZ589827 CJU589827:CJV589827 CTQ589827:CTR589827 DDM589827:DDN589827 DNI589827:DNJ589827 DXE589827:DXF589827 EHA589827:EHB589827 EQW589827:EQX589827 FAS589827:FAT589827 FKO589827:FKP589827 FUK589827:FUL589827 GEG589827:GEH589827 GOC589827:GOD589827 GXY589827:GXZ589827 HHU589827:HHV589827 HRQ589827:HRR589827 IBM589827:IBN589827 ILI589827:ILJ589827 IVE589827:IVF589827 JFA589827:JFB589827 JOW589827:JOX589827 JYS589827:JYT589827 KIO589827:KIP589827 KSK589827:KSL589827 LCG589827:LCH589827 LMC589827:LMD589827 LVY589827:LVZ589827 MFU589827:MFV589827 MPQ589827:MPR589827 MZM589827:MZN589827 NJI589827:NJJ589827 NTE589827:NTF589827 ODA589827:ODB589827 OMW589827:OMX589827 OWS589827:OWT589827 PGO589827:PGP589827 PQK589827:PQL589827 QAG589827:QAH589827 QKC589827:QKD589827 QTY589827:QTZ589827 RDU589827:RDV589827 RNQ589827:RNR589827 RXM589827:RXN589827 SHI589827:SHJ589827 SRE589827:SRF589827 TBA589827:TBB589827 TKW589827:TKX589827 TUS589827:TUT589827 UEO589827:UEP589827 UOK589827:UOL589827 UYG589827:UYH589827 VIC589827:VID589827 VRY589827:VRZ589827 WBU589827:WBV589827 WLQ589827:WLR589827 WVM589827:WVN589827 I655363:J655363 JA655363:JB655363 SW655363:SX655363 ACS655363:ACT655363 AMO655363:AMP655363 AWK655363:AWL655363 BGG655363:BGH655363 BQC655363:BQD655363 BZY655363:BZZ655363 CJU655363:CJV655363 CTQ655363:CTR655363 DDM655363:DDN655363 DNI655363:DNJ655363 DXE655363:DXF655363 EHA655363:EHB655363 EQW655363:EQX655363 FAS655363:FAT655363 FKO655363:FKP655363 FUK655363:FUL655363 GEG655363:GEH655363 GOC655363:GOD655363 GXY655363:GXZ655363 HHU655363:HHV655363 HRQ655363:HRR655363 IBM655363:IBN655363 ILI655363:ILJ655363 IVE655363:IVF655363 JFA655363:JFB655363 JOW655363:JOX655363 JYS655363:JYT655363 KIO655363:KIP655363 KSK655363:KSL655363 LCG655363:LCH655363 LMC655363:LMD655363 LVY655363:LVZ655363 MFU655363:MFV655363 MPQ655363:MPR655363 MZM655363:MZN655363 NJI655363:NJJ655363 NTE655363:NTF655363 ODA655363:ODB655363 OMW655363:OMX655363 OWS655363:OWT655363 PGO655363:PGP655363 PQK655363:PQL655363 QAG655363:QAH655363 QKC655363:QKD655363 QTY655363:QTZ655363 RDU655363:RDV655363 RNQ655363:RNR655363 RXM655363:RXN655363 SHI655363:SHJ655363 SRE655363:SRF655363 TBA655363:TBB655363 TKW655363:TKX655363 TUS655363:TUT655363 UEO655363:UEP655363 UOK655363:UOL655363 UYG655363:UYH655363 VIC655363:VID655363 VRY655363:VRZ655363 WBU655363:WBV655363 WLQ655363:WLR655363 WVM655363:WVN655363 I720899:J720899 JA720899:JB720899 SW720899:SX720899 ACS720899:ACT720899 AMO720899:AMP720899 AWK720899:AWL720899 BGG720899:BGH720899 BQC720899:BQD720899 BZY720899:BZZ720899 CJU720899:CJV720899 CTQ720899:CTR720899 DDM720899:DDN720899 DNI720899:DNJ720899 DXE720899:DXF720899 EHA720899:EHB720899 EQW720899:EQX720899 FAS720899:FAT720899 FKO720899:FKP720899 FUK720899:FUL720899 GEG720899:GEH720899 GOC720899:GOD720899 GXY720899:GXZ720899 HHU720899:HHV720899 HRQ720899:HRR720899 IBM720899:IBN720899 ILI720899:ILJ720899 IVE720899:IVF720899 JFA720899:JFB720899 JOW720899:JOX720899 JYS720899:JYT720899 KIO720899:KIP720899 KSK720899:KSL720899 LCG720899:LCH720899 LMC720899:LMD720899 LVY720899:LVZ720899 MFU720899:MFV720899 MPQ720899:MPR720899 MZM720899:MZN720899 NJI720899:NJJ720899 NTE720899:NTF720899 ODA720899:ODB720899 OMW720899:OMX720899 OWS720899:OWT720899 PGO720899:PGP720899 PQK720899:PQL720899 QAG720899:QAH720899 QKC720899:QKD720899 QTY720899:QTZ720899 RDU720899:RDV720899 RNQ720899:RNR720899 RXM720899:RXN720899 SHI720899:SHJ720899 SRE720899:SRF720899 TBA720899:TBB720899 TKW720899:TKX720899 TUS720899:TUT720899 UEO720899:UEP720899 UOK720899:UOL720899 UYG720899:UYH720899 VIC720899:VID720899 VRY720899:VRZ720899 WBU720899:WBV720899 WLQ720899:WLR720899 WVM720899:WVN720899 I786435:J786435 JA786435:JB786435 SW786435:SX786435 ACS786435:ACT786435 AMO786435:AMP786435 AWK786435:AWL786435 BGG786435:BGH786435 BQC786435:BQD786435 BZY786435:BZZ786435 CJU786435:CJV786435 CTQ786435:CTR786435 DDM786435:DDN786435 DNI786435:DNJ786435 DXE786435:DXF786435 EHA786435:EHB786435 EQW786435:EQX786435 FAS786435:FAT786435 FKO786435:FKP786435 FUK786435:FUL786435 GEG786435:GEH786435 GOC786435:GOD786435 GXY786435:GXZ786435 HHU786435:HHV786435 HRQ786435:HRR786435 IBM786435:IBN786435 ILI786435:ILJ786435 IVE786435:IVF786435 JFA786435:JFB786435 JOW786435:JOX786435 JYS786435:JYT786435 KIO786435:KIP786435 KSK786435:KSL786435 LCG786435:LCH786435 LMC786435:LMD786435 LVY786435:LVZ786435 MFU786435:MFV786435 MPQ786435:MPR786435 MZM786435:MZN786435 NJI786435:NJJ786435 NTE786435:NTF786435 ODA786435:ODB786435 OMW786435:OMX786435 OWS786435:OWT786435 PGO786435:PGP786435 PQK786435:PQL786435 QAG786435:QAH786435 QKC786435:QKD786435 QTY786435:QTZ786435 RDU786435:RDV786435 RNQ786435:RNR786435 RXM786435:RXN786435 SHI786435:SHJ786435 SRE786435:SRF786435 TBA786435:TBB786435 TKW786435:TKX786435 TUS786435:TUT786435 UEO786435:UEP786435 UOK786435:UOL786435 UYG786435:UYH786435 VIC786435:VID786435 VRY786435:VRZ786435 WBU786435:WBV786435 WLQ786435:WLR786435 WVM786435:WVN786435 I851971:J851971 JA851971:JB851971 SW851971:SX851971 ACS851971:ACT851971 AMO851971:AMP851971 AWK851971:AWL851971 BGG851971:BGH851971 BQC851971:BQD851971 BZY851971:BZZ851971 CJU851971:CJV851971 CTQ851971:CTR851971 DDM851971:DDN851971 DNI851971:DNJ851971 DXE851971:DXF851971 EHA851971:EHB851971 EQW851971:EQX851971 FAS851971:FAT851971 FKO851971:FKP851971 FUK851971:FUL851971 GEG851971:GEH851971 GOC851971:GOD851971 GXY851971:GXZ851971 HHU851971:HHV851971 HRQ851971:HRR851971 IBM851971:IBN851971 ILI851971:ILJ851971 IVE851971:IVF851971 JFA851971:JFB851971 JOW851971:JOX851971 JYS851971:JYT851971 KIO851971:KIP851971 KSK851971:KSL851971 LCG851971:LCH851971 LMC851971:LMD851971 LVY851971:LVZ851971 MFU851971:MFV851971 MPQ851971:MPR851971 MZM851971:MZN851971 NJI851971:NJJ851971 NTE851971:NTF851971 ODA851971:ODB851971 OMW851971:OMX851971 OWS851971:OWT851971 PGO851971:PGP851971 PQK851971:PQL851971 QAG851971:QAH851971 QKC851971:QKD851971 QTY851971:QTZ851971 RDU851971:RDV851971 RNQ851971:RNR851971 RXM851971:RXN851971 SHI851971:SHJ851971 SRE851971:SRF851971 TBA851971:TBB851971 TKW851971:TKX851971 TUS851971:TUT851971 UEO851971:UEP851971 UOK851971:UOL851971 UYG851971:UYH851971 VIC851971:VID851971 VRY851971:VRZ851971 WBU851971:WBV851971 WLQ851971:WLR851971 WVM851971:WVN851971 I917507:J917507 JA917507:JB917507 SW917507:SX917507 ACS917507:ACT917507 AMO917507:AMP917507 AWK917507:AWL917507 BGG917507:BGH917507 BQC917507:BQD917507 BZY917507:BZZ917507 CJU917507:CJV917507 CTQ917507:CTR917507 DDM917507:DDN917507 DNI917507:DNJ917507 DXE917507:DXF917507 EHA917507:EHB917507 EQW917507:EQX917507 FAS917507:FAT917507 FKO917507:FKP917507 FUK917507:FUL917507 GEG917507:GEH917507 GOC917507:GOD917507 GXY917507:GXZ917507 HHU917507:HHV917507 HRQ917507:HRR917507 IBM917507:IBN917507 ILI917507:ILJ917507 IVE917507:IVF917507 JFA917507:JFB917507 JOW917507:JOX917507 JYS917507:JYT917507 KIO917507:KIP917507 KSK917507:KSL917507 LCG917507:LCH917507 LMC917507:LMD917507 LVY917507:LVZ917507 MFU917507:MFV917507 MPQ917507:MPR917507 MZM917507:MZN917507 NJI917507:NJJ917507 NTE917507:NTF917507 ODA917507:ODB917507 OMW917507:OMX917507 OWS917507:OWT917507 PGO917507:PGP917507 PQK917507:PQL917507 QAG917507:QAH917507 QKC917507:QKD917507 QTY917507:QTZ917507 RDU917507:RDV917507 RNQ917507:RNR917507 RXM917507:RXN917507 SHI917507:SHJ917507 SRE917507:SRF917507 TBA917507:TBB917507 TKW917507:TKX917507 TUS917507:TUT917507 UEO917507:UEP917507 UOK917507:UOL917507 UYG917507:UYH917507 VIC917507:VID917507 VRY917507:VRZ917507 WBU917507:WBV917507 WLQ917507:WLR917507 WVM917507:WVN917507 I983043:J983043 JA983043:JB983043 SW983043:SX983043 ACS983043:ACT983043 AMO983043:AMP983043 AWK983043:AWL983043 BGG983043:BGH983043 BQC983043:BQD983043 BZY983043:BZZ983043 CJU983043:CJV983043 CTQ983043:CTR983043 DDM983043:DDN983043 DNI983043:DNJ983043 DXE983043:DXF983043 EHA983043:EHB983043 EQW983043:EQX983043 FAS983043:FAT983043 FKO983043:FKP983043 FUK983043:FUL983043 GEG983043:GEH983043 GOC983043:GOD983043 GXY983043:GXZ983043 HHU983043:HHV983043 HRQ983043:HRR983043 IBM983043:IBN983043 ILI983043:ILJ983043 IVE983043:IVF983043 JFA983043:JFB983043 JOW983043:JOX983043 JYS983043:JYT983043 KIO983043:KIP983043 KSK983043:KSL983043 LCG983043:LCH983043 LMC983043:LMD983043 LVY983043:LVZ983043 MFU983043:MFV983043 MPQ983043:MPR983043 MZM983043:MZN983043 NJI983043:NJJ983043 NTE983043:NTF983043 ODA983043:ODB983043 OMW983043:OMX983043 OWS983043:OWT983043 PGO983043:PGP983043 PQK983043:PQL983043 QAG983043:QAH983043 QKC983043:QKD983043 QTY983043:QTZ983043 RDU983043:RDV983043 RNQ983043:RNR983043 RXM983043:RXN983043 SHI983043:SHJ983043 SRE983043:SRF983043 TBA983043:TBB983043 TKW983043:TKX983043 TUS983043:TUT983043 UEO983043:UEP983043 UOK983043:UOL983043 UYG983043:UYH983043 VIC983043:VID983043 VRY983043:VRZ983043 WBU983043:WBV983043 WLQ983043:WLR983043">
      <formula1>Table17dropdown</formula1>
    </dataValidation>
  </dataValidations>
  <pageMargins left="0.74803149606299213" right="0.74803149606299213" top="0.98425196850393704" bottom="0.98425196850393704" header="0.51181102362204722" footer="0.51181102362204722"/>
  <pageSetup paperSize="9" scale="71" fitToHeight="0"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'15  calcs'!$C$182:$C$183</xm:f>
          </x14:formula1>
          <xm:sqref>I3:J3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V197"/>
  <sheetViews>
    <sheetView showGridLines="0" zoomScaleNormal="100" workbookViewId="0">
      <pane ySplit="7" topLeftCell="A8" activePane="bottomLeft" state="frozen"/>
      <selection pane="bottomLeft"/>
    </sheetView>
  </sheetViews>
  <sheetFormatPr defaultRowHeight="12" x14ac:dyDescent="0.2"/>
  <cols>
    <col min="1" max="1" width="25.85546875" style="380" customWidth="1"/>
    <col min="2" max="2" width="10.140625" style="380" customWidth="1"/>
    <col min="3" max="3" width="9.28515625" style="380" customWidth="1"/>
    <col min="4" max="4" width="1.5703125" style="380" customWidth="1"/>
    <col min="5" max="6" width="8.85546875" style="380" customWidth="1"/>
    <col min="7" max="7" width="1.5703125" style="380" customWidth="1"/>
    <col min="8" max="8" width="7.28515625" style="380" customWidth="1"/>
    <col min="9" max="9" width="10.85546875" style="380" customWidth="1"/>
    <col min="10" max="10" width="9" style="380" customWidth="1"/>
    <col min="11" max="11" width="8.85546875" style="380" customWidth="1"/>
    <col min="12" max="12" width="8.7109375" style="380" customWidth="1"/>
    <col min="13" max="13" width="1.5703125" style="380" customWidth="1"/>
    <col min="14" max="14" width="7.85546875" style="380" customWidth="1"/>
    <col min="15" max="15" width="10.42578125" style="380" customWidth="1"/>
    <col min="16" max="16" width="7.5703125" style="380" customWidth="1"/>
    <col min="17" max="17" width="8.42578125" style="380" customWidth="1"/>
    <col min="18" max="18" width="8.85546875" style="380" customWidth="1"/>
    <col min="19" max="19" width="9.140625" style="380"/>
    <col min="20" max="20" width="9.140625" style="705"/>
    <col min="21" max="16384" width="9.140625" style="380"/>
  </cols>
  <sheetData>
    <row r="1" spans="1:22" ht="13.5" x14ac:dyDescent="0.2">
      <c r="A1" s="381" t="s">
        <v>584</v>
      </c>
      <c r="B1" s="381"/>
      <c r="C1" s="381"/>
      <c r="D1" s="381"/>
      <c r="E1" s="381"/>
      <c r="F1" s="381"/>
      <c r="G1" s="381"/>
      <c r="H1" s="381"/>
    </row>
    <row r="2" spans="1:22" ht="13.5" x14ac:dyDescent="0.2">
      <c r="A2" s="381" t="s">
        <v>613</v>
      </c>
      <c r="B2" s="382"/>
      <c r="C2" s="382"/>
      <c r="D2" s="383"/>
    </row>
    <row r="3" spans="1:22" ht="12.75" x14ac:dyDescent="0.2">
      <c r="A3" s="384" t="s">
        <v>49</v>
      </c>
      <c r="B3" s="384"/>
      <c r="I3" s="385"/>
    </row>
    <row r="4" spans="1:22" ht="12.75" x14ac:dyDescent="0.2">
      <c r="A4" s="384"/>
      <c r="B4" s="384"/>
      <c r="I4" s="386"/>
      <c r="T4" s="702"/>
    </row>
    <row r="5" spans="1:22" s="390" customFormat="1" ht="11.25" x14ac:dyDescent="0.2">
      <c r="A5" s="790" t="s">
        <v>721</v>
      </c>
      <c r="B5" s="790" t="s">
        <v>516</v>
      </c>
      <c r="C5" s="793" t="s">
        <v>662</v>
      </c>
      <c r="D5" s="387"/>
      <c r="E5" s="796" t="s">
        <v>590</v>
      </c>
      <c r="F5" s="796"/>
      <c r="G5" s="388"/>
      <c r="H5" s="796" t="s">
        <v>446</v>
      </c>
      <c r="I5" s="796"/>
      <c r="J5" s="796"/>
      <c r="K5" s="796"/>
      <c r="L5" s="796"/>
      <c r="M5" s="796"/>
      <c r="N5" s="796"/>
      <c r="O5" s="796"/>
      <c r="P5" s="796"/>
      <c r="Q5" s="796"/>
      <c r="R5" s="796"/>
      <c r="S5" s="389"/>
      <c r="T5" s="701"/>
    </row>
    <row r="6" spans="1:22" s="390" customFormat="1" ht="25.5" customHeight="1" x14ac:dyDescent="0.2">
      <c r="A6" s="791"/>
      <c r="B6" s="791"/>
      <c r="C6" s="794"/>
      <c r="D6" s="391"/>
      <c r="E6" s="794" t="s">
        <v>447</v>
      </c>
      <c r="F6" s="794" t="s">
        <v>448</v>
      </c>
      <c r="G6" s="391"/>
      <c r="H6" s="797" t="s">
        <v>449</v>
      </c>
      <c r="I6" s="797"/>
      <c r="J6" s="797"/>
      <c r="K6" s="797"/>
      <c r="L6" s="797"/>
      <c r="M6" s="391"/>
      <c r="N6" s="797" t="s">
        <v>456</v>
      </c>
      <c r="O6" s="797"/>
      <c r="P6" s="797"/>
      <c r="Q6" s="797"/>
      <c r="R6" s="797"/>
      <c r="T6" s="348"/>
    </row>
    <row r="7" spans="1:22" s="390" customFormat="1" ht="33.75" x14ac:dyDescent="0.2">
      <c r="A7" s="792"/>
      <c r="B7" s="792"/>
      <c r="C7" s="795"/>
      <c r="D7" s="392"/>
      <c r="E7" s="795"/>
      <c r="F7" s="795"/>
      <c r="G7" s="392"/>
      <c r="H7" s="392" t="s">
        <v>15</v>
      </c>
      <c r="I7" s="392" t="s">
        <v>16</v>
      </c>
      <c r="J7" s="392" t="s">
        <v>450</v>
      </c>
      <c r="K7" s="393" t="s">
        <v>451</v>
      </c>
      <c r="L7" s="392" t="s">
        <v>452</v>
      </c>
      <c r="M7" s="392"/>
      <c r="N7" s="392" t="s">
        <v>15</v>
      </c>
      <c r="O7" s="392" t="s">
        <v>16</v>
      </c>
      <c r="P7" s="392" t="s">
        <v>450</v>
      </c>
      <c r="Q7" s="393" t="s">
        <v>451</v>
      </c>
      <c r="R7" s="392" t="s">
        <v>452</v>
      </c>
      <c r="S7" s="390" t="s">
        <v>466</v>
      </c>
      <c r="T7" s="662"/>
    </row>
    <row r="8" spans="1:22" s="399" customFormat="1" ht="11.25" x14ac:dyDescent="0.2">
      <c r="A8" s="394"/>
      <c r="B8" s="394"/>
      <c r="C8" s="396"/>
      <c r="D8" s="395"/>
      <c r="E8" s="396"/>
      <c r="F8" s="396"/>
      <c r="G8" s="397"/>
      <c r="H8" s="396"/>
      <c r="I8" s="398"/>
      <c r="J8" s="398"/>
      <c r="K8" s="398"/>
      <c r="L8" s="398"/>
      <c r="N8" s="400"/>
      <c r="O8" s="400"/>
      <c r="P8" s="400"/>
      <c r="Q8" s="400"/>
      <c r="R8" s="400"/>
      <c r="T8" s="662"/>
    </row>
    <row r="9" spans="1:22" s="399" customFormat="1" ht="11.25" x14ac:dyDescent="0.2">
      <c r="A9" s="81" t="s">
        <v>528</v>
      </c>
      <c r="B9" s="82"/>
      <c r="C9" s="422">
        <v>551758</v>
      </c>
      <c r="D9" s="390"/>
      <c r="E9" s="580">
        <v>38.700000000000003</v>
      </c>
      <c r="F9" s="580">
        <v>24</v>
      </c>
      <c r="G9" s="390"/>
      <c r="H9" s="580">
        <v>96.3</v>
      </c>
      <c r="I9" s="580">
        <v>97.4</v>
      </c>
      <c r="J9" s="580">
        <v>74.5</v>
      </c>
      <c r="K9" s="580">
        <v>65.7</v>
      </c>
      <c r="L9" s="580">
        <v>49.3</v>
      </c>
      <c r="M9" s="390"/>
      <c r="N9" s="580">
        <v>68.3</v>
      </c>
      <c r="O9" s="580">
        <v>68.099999999999994</v>
      </c>
      <c r="P9" s="580">
        <v>68.900000000000006</v>
      </c>
      <c r="Q9" s="580">
        <v>66.900000000000006</v>
      </c>
      <c r="R9" s="580">
        <v>69.900000000000006</v>
      </c>
      <c r="S9" s="420"/>
      <c r="T9" s="662"/>
    </row>
    <row r="10" spans="1:22" s="399" customFormat="1" x14ac:dyDescent="0.2">
      <c r="A10" s="81"/>
      <c r="B10" s="81"/>
      <c r="C10" s="421"/>
      <c r="D10" s="421"/>
      <c r="E10" s="421"/>
      <c r="F10" s="421"/>
      <c r="G10" s="421"/>
      <c r="H10" s="421"/>
      <c r="I10" s="421"/>
      <c r="J10" s="421"/>
      <c r="K10" s="421"/>
      <c r="L10" s="421"/>
      <c r="M10" s="421"/>
      <c r="N10" s="421"/>
      <c r="O10" s="421"/>
      <c r="P10" s="421"/>
      <c r="Q10" s="421"/>
      <c r="R10" s="421"/>
      <c r="T10" s="706"/>
    </row>
    <row r="11" spans="1:22" s="399" customFormat="1" ht="11.25" x14ac:dyDescent="0.2">
      <c r="A11" s="67" t="s">
        <v>480</v>
      </c>
      <c r="B11" s="82" t="s">
        <v>442</v>
      </c>
      <c r="C11" s="422">
        <v>612348</v>
      </c>
      <c r="D11" s="390"/>
      <c r="E11" s="580">
        <v>36</v>
      </c>
      <c r="F11" s="580">
        <v>22.5</v>
      </c>
      <c r="G11" s="390"/>
      <c r="H11" s="580">
        <v>91</v>
      </c>
      <c r="I11" s="580">
        <v>93.2</v>
      </c>
      <c r="J11" s="580">
        <v>70.099999999999994</v>
      </c>
      <c r="K11" s="580">
        <v>64.5</v>
      </c>
      <c r="L11" s="580">
        <v>49.9</v>
      </c>
      <c r="M11" s="390"/>
      <c r="N11" s="580">
        <v>64.7</v>
      </c>
      <c r="O11" s="580">
        <v>65.099999999999994</v>
      </c>
      <c r="P11" s="580">
        <v>69.599999999999994</v>
      </c>
      <c r="Q11" s="580">
        <v>68.8</v>
      </c>
      <c r="R11" s="580">
        <v>72.3</v>
      </c>
      <c r="T11" s="662"/>
    </row>
    <row r="12" spans="1:22" s="399" customFormat="1" ht="11.25" x14ac:dyDescent="0.2">
      <c r="A12" s="394"/>
      <c r="B12" s="394"/>
      <c r="C12" s="396"/>
      <c r="D12" s="395"/>
      <c r="E12" s="396"/>
      <c r="F12" s="396"/>
      <c r="G12" s="707"/>
      <c r="H12" s="396"/>
      <c r="I12" s="708"/>
      <c r="J12" s="708"/>
      <c r="K12" s="708"/>
      <c r="L12" s="708"/>
      <c r="M12" s="390"/>
      <c r="N12" s="709"/>
      <c r="O12" s="709"/>
      <c r="P12" s="709"/>
      <c r="Q12" s="709"/>
      <c r="R12" s="709"/>
      <c r="T12" s="706"/>
    </row>
    <row r="13" spans="1:22" x14ac:dyDescent="0.2">
      <c r="A13" s="66" t="s">
        <v>517</v>
      </c>
      <c r="B13" s="67" t="s">
        <v>126</v>
      </c>
      <c r="C13" s="422">
        <v>27077</v>
      </c>
      <c r="D13" s="390"/>
      <c r="E13" s="580">
        <v>34.799999999999997</v>
      </c>
      <c r="F13" s="580">
        <v>21.2</v>
      </c>
      <c r="G13" s="390"/>
      <c r="H13" s="580">
        <v>95.9</v>
      </c>
      <c r="I13" s="580">
        <v>97.1</v>
      </c>
      <c r="J13" s="580">
        <v>69</v>
      </c>
      <c r="K13" s="580">
        <v>63.5</v>
      </c>
      <c r="L13" s="580">
        <v>42.3</v>
      </c>
      <c r="M13" s="390"/>
      <c r="N13" s="580">
        <v>66.599999999999994</v>
      </c>
      <c r="O13" s="580">
        <v>67.5</v>
      </c>
      <c r="P13" s="580">
        <v>68</v>
      </c>
      <c r="Q13" s="580">
        <v>65.099999999999994</v>
      </c>
      <c r="R13" s="580">
        <v>68.599999999999994</v>
      </c>
      <c r="T13" s="662"/>
    </row>
    <row r="14" spans="1:22" x14ac:dyDescent="0.2">
      <c r="A14" s="70" t="s">
        <v>459</v>
      </c>
      <c r="B14" s="130" t="s">
        <v>129</v>
      </c>
      <c r="C14" s="422">
        <v>5107</v>
      </c>
      <c r="D14" s="390"/>
      <c r="E14" s="580">
        <v>39</v>
      </c>
      <c r="F14" s="580">
        <v>23.3</v>
      </c>
      <c r="G14" s="390"/>
      <c r="H14" s="580">
        <v>95.8</v>
      </c>
      <c r="I14" s="580">
        <v>97.8</v>
      </c>
      <c r="J14" s="580">
        <v>68.099999999999994</v>
      </c>
      <c r="K14" s="580">
        <v>63.7</v>
      </c>
      <c r="L14" s="580">
        <v>45.8</v>
      </c>
      <c r="M14" s="390"/>
      <c r="N14" s="580">
        <v>68</v>
      </c>
      <c r="O14" s="580">
        <v>66.599999999999994</v>
      </c>
      <c r="P14" s="580">
        <v>67</v>
      </c>
      <c r="Q14" s="580">
        <v>65.3</v>
      </c>
      <c r="R14" s="580">
        <v>66.5</v>
      </c>
      <c r="T14" s="662"/>
    </row>
    <row r="15" spans="1:22" x14ac:dyDescent="0.2">
      <c r="A15" s="70" t="s">
        <v>127</v>
      </c>
      <c r="B15" s="130" t="s">
        <v>128</v>
      </c>
      <c r="C15" s="422">
        <v>1191</v>
      </c>
      <c r="D15" s="390"/>
      <c r="E15" s="580">
        <v>31.8</v>
      </c>
      <c r="F15" s="580">
        <v>17.5</v>
      </c>
      <c r="G15" s="390"/>
      <c r="H15" s="580">
        <v>96.5</v>
      </c>
      <c r="I15" s="580">
        <v>97.1</v>
      </c>
      <c r="J15" s="580">
        <v>74.099999999999994</v>
      </c>
      <c r="K15" s="580">
        <v>54.6</v>
      </c>
      <c r="L15" s="580">
        <v>43.2</v>
      </c>
      <c r="M15" s="390"/>
      <c r="N15" s="580">
        <v>68</v>
      </c>
      <c r="O15" s="580">
        <v>61.6</v>
      </c>
      <c r="P15" s="580">
        <v>56.8</v>
      </c>
      <c r="Q15" s="580">
        <v>67.099999999999994</v>
      </c>
      <c r="R15" s="580">
        <v>65.2</v>
      </c>
      <c r="T15" s="662"/>
      <c r="U15" s="380" t="s">
        <v>466</v>
      </c>
    </row>
    <row r="16" spans="1:22" x14ac:dyDescent="0.2">
      <c r="A16" s="71" t="s">
        <v>130</v>
      </c>
      <c r="B16" s="130" t="s">
        <v>131</v>
      </c>
      <c r="C16" s="422">
        <v>2047</v>
      </c>
      <c r="D16" s="390"/>
      <c r="E16" s="580">
        <v>40.5</v>
      </c>
      <c r="F16" s="580">
        <v>25.7</v>
      </c>
      <c r="G16" s="390"/>
      <c r="H16" s="580">
        <v>95.7</v>
      </c>
      <c r="I16" s="580">
        <v>97.1</v>
      </c>
      <c r="J16" s="580">
        <v>61.4</v>
      </c>
      <c r="K16" s="580">
        <v>69.2</v>
      </c>
      <c r="L16" s="580">
        <v>47.6</v>
      </c>
      <c r="M16" s="390"/>
      <c r="N16" s="580">
        <v>71.900000000000006</v>
      </c>
      <c r="O16" s="580">
        <v>67.3</v>
      </c>
      <c r="P16" s="580">
        <v>77</v>
      </c>
      <c r="Q16" s="580">
        <v>65</v>
      </c>
      <c r="R16" s="580">
        <v>72.8</v>
      </c>
      <c r="T16" s="662"/>
      <c r="V16" s="380" t="s">
        <v>466</v>
      </c>
    </row>
    <row r="17" spans="1:20" x14ac:dyDescent="0.2">
      <c r="A17" s="71" t="s">
        <v>132</v>
      </c>
      <c r="B17" s="130" t="s">
        <v>133</v>
      </c>
      <c r="C17" s="422">
        <v>1096</v>
      </c>
      <c r="D17" s="390"/>
      <c r="E17" s="580">
        <v>30.3</v>
      </c>
      <c r="F17" s="580">
        <v>18.2</v>
      </c>
      <c r="G17" s="390"/>
      <c r="H17" s="580">
        <v>95.7</v>
      </c>
      <c r="I17" s="580">
        <v>97.2</v>
      </c>
      <c r="J17" s="580">
        <v>68.8</v>
      </c>
      <c r="K17" s="580">
        <v>70.900000000000006</v>
      </c>
      <c r="L17" s="580">
        <v>31.8</v>
      </c>
      <c r="M17" s="390"/>
      <c r="N17" s="580">
        <v>66.3</v>
      </c>
      <c r="O17" s="580">
        <v>65.599999999999994</v>
      </c>
      <c r="P17" s="580">
        <v>64.2</v>
      </c>
      <c r="Q17" s="580">
        <v>63.1</v>
      </c>
      <c r="R17" s="580">
        <v>68.8</v>
      </c>
      <c r="T17" s="662"/>
    </row>
    <row r="18" spans="1:20" x14ac:dyDescent="0.2">
      <c r="A18" s="71" t="s">
        <v>134</v>
      </c>
      <c r="B18" s="130" t="s">
        <v>135</v>
      </c>
      <c r="C18" s="422">
        <v>1398</v>
      </c>
      <c r="D18" s="390"/>
      <c r="E18" s="580">
        <v>22.5</v>
      </c>
      <c r="F18" s="580">
        <v>13.9</v>
      </c>
      <c r="G18" s="390"/>
      <c r="H18" s="580">
        <v>93.7</v>
      </c>
      <c r="I18" s="580">
        <v>94.5</v>
      </c>
      <c r="J18" s="580">
        <v>56.2</v>
      </c>
      <c r="K18" s="580">
        <v>48</v>
      </c>
      <c r="L18" s="580">
        <v>27.6</v>
      </c>
      <c r="M18" s="390"/>
      <c r="N18" s="580">
        <v>58.7</v>
      </c>
      <c r="O18" s="580">
        <v>58.2</v>
      </c>
      <c r="P18" s="580">
        <v>74</v>
      </c>
      <c r="Q18" s="580">
        <v>65.099999999999994</v>
      </c>
      <c r="R18" s="580">
        <v>72.3</v>
      </c>
      <c r="T18" s="662"/>
    </row>
    <row r="19" spans="1:20" x14ac:dyDescent="0.2">
      <c r="A19" s="71" t="s">
        <v>136</v>
      </c>
      <c r="B19" s="130" t="s">
        <v>137</v>
      </c>
      <c r="C19" s="422">
        <v>2331</v>
      </c>
      <c r="D19" s="390"/>
      <c r="E19" s="580">
        <v>38.200000000000003</v>
      </c>
      <c r="F19" s="580">
        <v>24.2</v>
      </c>
      <c r="G19" s="390"/>
      <c r="H19" s="580">
        <v>93</v>
      </c>
      <c r="I19" s="580">
        <v>95.6</v>
      </c>
      <c r="J19" s="580">
        <v>68.5</v>
      </c>
      <c r="K19" s="580">
        <v>59.2</v>
      </c>
      <c r="L19" s="580">
        <v>47.1</v>
      </c>
      <c r="M19" s="390"/>
      <c r="N19" s="580">
        <v>63.9</v>
      </c>
      <c r="O19" s="580">
        <v>71.2</v>
      </c>
      <c r="P19" s="580">
        <v>71.2</v>
      </c>
      <c r="Q19" s="580">
        <v>66.8</v>
      </c>
      <c r="R19" s="580">
        <v>70.7</v>
      </c>
      <c r="T19" s="662"/>
    </row>
    <row r="20" spans="1:20" x14ac:dyDescent="0.2">
      <c r="A20" s="71" t="s">
        <v>138</v>
      </c>
      <c r="B20" s="130" t="s">
        <v>139</v>
      </c>
      <c r="C20" s="422">
        <v>2055</v>
      </c>
      <c r="D20" s="390"/>
      <c r="E20" s="580">
        <v>34.4</v>
      </c>
      <c r="F20" s="580">
        <v>23.9</v>
      </c>
      <c r="G20" s="390"/>
      <c r="H20" s="580">
        <v>96.6</v>
      </c>
      <c r="I20" s="580">
        <v>97.4</v>
      </c>
      <c r="J20" s="580">
        <v>69.099999999999994</v>
      </c>
      <c r="K20" s="580">
        <v>68.900000000000006</v>
      </c>
      <c r="L20" s="580">
        <v>43.2</v>
      </c>
      <c r="M20" s="390"/>
      <c r="N20" s="580">
        <v>72.900000000000006</v>
      </c>
      <c r="O20" s="580">
        <v>72.400000000000006</v>
      </c>
      <c r="P20" s="580">
        <v>79.7</v>
      </c>
      <c r="Q20" s="580">
        <v>67.2</v>
      </c>
      <c r="R20" s="580">
        <v>75.099999999999994</v>
      </c>
      <c r="T20" s="662"/>
    </row>
    <row r="21" spans="1:20" x14ac:dyDescent="0.2">
      <c r="A21" s="71" t="s">
        <v>140</v>
      </c>
      <c r="B21" s="130" t="s">
        <v>141</v>
      </c>
      <c r="C21" s="422">
        <v>3479</v>
      </c>
      <c r="D21" s="390"/>
      <c r="E21" s="580">
        <v>33.9</v>
      </c>
      <c r="F21" s="580">
        <v>21.4</v>
      </c>
      <c r="G21" s="390"/>
      <c r="H21" s="580">
        <v>96.3</v>
      </c>
      <c r="I21" s="580">
        <v>97.5</v>
      </c>
      <c r="J21" s="580">
        <v>77.400000000000006</v>
      </c>
      <c r="K21" s="580">
        <v>59.6</v>
      </c>
      <c r="L21" s="580">
        <v>43.7</v>
      </c>
      <c r="M21" s="390"/>
      <c r="N21" s="580">
        <v>65.8</v>
      </c>
      <c r="O21" s="580">
        <v>70.900000000000006</v>
      </c>
      <c r="P21" s="580">
        <v>67.400000000000006</v>
      </c>
      <c r="Q21" s="580">
        <v>67.099999999999994</v>
      </c>
      <c r="R21" s="580">
        <v>64.099999999999994</v>
      </c>
      <c r="T21" s="662"/>
    </row>
    <row r="22" spans="1:20" x14ac:dyDescent="0.2">
      <c r="A22" s="71" t="s">
        <v>142</v>
      </c>
      <c r="B22" s="130" t="s">
        <v>143</v>
      </c>
      <c r="C22" s="422">
        <v>1698</v>
      </c>
      <c r="D22" s="390"/>
      <c r="E22" s="580">
        <v>23.7</v>
      </c>
      <c r="F22" s="580">
        <v>14.7</v>
      </c>
      <c r="G22" s="390"/>
      <c r="H22" s="580">
        <v>96.2</v>
      </c>
      <c r="I22" s="580">
        <v>96.7</v>
      </c>
      <c r="J22" s="580">
        <v>70.599999999999994</v>
      </c>
      <c r="K22" s="580">
        <v>59.1</v>
      </c>
      <c r="L22" s="580">
        <v>29.3</v>
      </c>
      <c r="M22" s="390"/>
      <c r="N22" s="580">
        <v>65.400000000000006</v>
      </c>
      <c r="O22" s="580">
        <v>66.400000000000006</v>
      </c>
      <c r="P22" s="580">
        <v>64.099999999999994</v>
      </c>
      <c r="Q22" s="580">
        <v>64.400000000000006</v>
      </c>
      <c r="R22" s="580">
        <v>67.5</v>
      </c>
      <c r="T22" s="662"/>
    </row>
    <row r="23" spans="1:20" x14ac:dyDescent="0.2">
      <c r="A23" s="71" t="s">
        <v>144</v>
      </c>
      <c r="B23" s="130" t="s">
        <v>145</v>
      </c>
      <c r="C23" s="422">
        <v>1588</v>
      </c>
      <c r="D23" s="390"/>
      <c r="E23" s="580">
        <v>36.700000000000003</v>
      </c>
      <c r="F23" s="580">
        <v>20.8</v>
      </c>
      <c r="G23" s="390"/>
      <c r="H23" s="580">
        <v>97.3</v>
      </c>
      <c r="I23" s="580">
        <v>98.6</v>
      </c>
      <c r="J23" s="580">
        <v>66.099999999999994</v>
      </c>
      <c r="K23" s="580">
        <v>70.8</v>
      </c>
      <c r="L23" s="580">
        <v>40.700000000000003</v>
      </c>
      <c r="M23" s="390"/>
      <c r="N23" s="580">
        <v>67.900000000000006</v>
      </c>
      <c r="O23" s="580">
        <v>70.3</v>
      </c>
      <c r="P23" s="580">
        <v>65.400000000000006</v>
      </c>
      <c r="Q23" s="580">
        <v>61.1</v>
      </c>
      <c r="R23" s="580">
        <v>68.599999999999994</v>
      </c>
      <c r="T23" s="662"/>
    </row>
    <row r="24" spans="1:20" x14ac:dyDescent="0.2">
      <c r="A24" s="71" t="s">
        <v>146</v>
      </c>
      <c r="B24" s="130" t="s">
        <v>147</v>
      </c>
      <c r="C24" s="422">
        <v>2129</v>
      </c>
      <c r="D24" s="390"/>
      <c r="E24" s="580">
        <v>37.9</v>
      </c>
      <c r="F24" s="580">
        <v>25</v>
      </c>
      <c r="G24" s="390"/>
      <c r="H24" s="580">
        <v>96.1</v>
      </c>
      <c r="I24" s="580">
        <v>96.2</v>
      </c>
      <c r="J24" s="580">
        <v>63.8</v>
      </c>
      <c r="K24" s="580">
        <v>69.8</v>
      </c>
      <c r="L24" s="580">
        <v>51.9</v>
      </c>
      <c r="M24" s="390"/>
      <c r="N24" s="580">
        <v>68.5</v>
      </c>
      <c r="O24" s="580">
        <v>71.3</v>
      </c>
      <c r="P24" s="580">
        <v>78.099999999999994</v>
      </c>
      <c r="Q24" s="580">
        <v>69.7</v>
      </c>
      <c r="R24" s="580">
        <v>71.2</v>
      </c>
      <c r="T24" s="662"/>
    </row>
    <row r="25" spans="1:20" x14ac:dyDescent="0.2">
      <c r="A25" s="70" t="s">
        <v>148</v>
      </c>
      <c r="B25" s="130" t="s">
        <v>149</v>
      </c>
      <c r="C25" s="422">
        <v>2958</v>
      </c>
      <c r="D25" s="390"/>
      <c r="E25" s="580">
        <v>34.1</v>
      </c>
      <c r="F25" s="580">
        <v>17.399999999999999</v>
      </c>
      <c r="G25" s="390"/>
      <c r="H25" s="580">
        <v>97.1</v>
      </c>
      <c r="I25" s="580">
        <v>97.6</v>
      </c>
      <c r="J25" s="580">
        <v>74.900000000000006</v>
      </c>
      <c r="K25" s="580">
        <v>65.3</v>
      </c>
      <c r="L25" s="580">
        <v>38</v>
      </c>
      <c r="M25" s="390"/>
      <c r="N25" s="580">
        <v>60.9</v>
      </c>
      <c r="O25" s="580">
        <v>62.8</v>
      </c>
      <c r="P25" s="580">
        <v>56.5</v>
      </c>
      <c r="Q25" s="580">
        <v>59.5</v>
      </c>
      <c r="R25" s="580">
        <v>66</v>
      </c>
      <c r="T25" s="662"/>
    </row>
    <row r="26" spans="1:20" x14ac:dyDescent="0.2">
      <c r="A26" s="390"/>
      <c r="B26" s="130"/>
      <c r="C26" s="421"/>
      <c r="D26" s="421"/>
      <c r="E26" s="421"/>
      <c r="F26" s="421"/>
      <c r="G26" s="421"/>
      <c r="H26" s="421"/>
      <c r="I26" s="421"/>
      <c r="J26" s="421"/>
      <c r="K26" s="421"/>
      <c r="L26" s="421"/>
      <c r="M26" s="421"/>
      <c r="N26" s="421"/>
      <c r="O26" s="421"/>
      <c r="P26" s="421"/>
      <c r="Q26" s="421"/>
      <c r="R26" s="421"/>
    </row>
    <row r="27" spans="1:20" x14ac:dyDescent="0.2">
      <c r="A27" s="66" t="s">
        <v>518</v>
      </c>
      <c r="B27" s="67" t="s">
        <v>150</v>
      </c>
      <c r="C27" s="422">
        <v>76466</v>
      </c>
      <c r="D27" s="390"/>
      <c r="E27" s="580">
        <v>37.4</v>
      </c>
      <c r="F27" s="580">
        <v>23.2</v>
      </c>
      <c r="G27" s="390"/>
      <c r="H27" s="580">
        <v>96.3</v>
      </c>
      <c r="I27" s="580">
        <v>97.4</v>
      </c>
      <c r="J27" s="580">
        <v>71.599999999999994</v>
      </c>
      <c r="K27" s="580">
        <v>64.099999999999994</v>
      </c>
      <c r="L27" s="580">
        <v>48.3</v>
      </c>
      <c r="M27" s="390"/>
      <c r="N27" s="580">
        <v>67.400000000000006</v>
      </c>
      <c r="O27" s="580">
        <v>66.3</v>
      </c>
      <c r="P27" s="580">
        <v>69.7</v>
      </c>
      <c r="Q27" s="580">
        <v>66.400000000000006</v>
      </c>
      <c r="R27" s="580">
        <v>70.900000000000006</v>
      </c>
      <c r="T27" s="662"/>
    </row>
    <row r="28" spans="1:20" x14ac:dyDescent="0.2">
      <c r="A28" s="73" t="s">
        <v>151</v>
      </c>
      <c r="B28" s="130" t="s">
        <v>152</v>
      </c>
      <c r="C28" s="422">
        <v>1753</v>
      </c>
      <c r="D28" s="390"/>
      <c r="E28" s="580">
        <v>32.5</v>
      </c>
      <c r="F28" s="580">
        <v>19.5</v>
      </c>
      <c r="G28" s="390"/>
      <c r="H28" s="580">
        <v>97.1</v>
      </c>
      <c r="I28" s="580">
        <v>96.6</v>
      </c>
      <c r="J28" s="580">
        <v>68.599999999999994</v>
      </c>
      <c r="K28" s="580">
        <v>62.8</v>
      </c>
      <c r="L28" s="580">
        <v>39.6</v>
      </c>
      <c r="M28" s="390"/>
      <c r="N28" s="580">
        <v>64.599999999999994</v>
      </c>
      <c r="O28" s="580">
        <v>69.3</v>
      </c>
      <c r="P28" s="580">
        <v>70.099999999999994</v>
      </c>
      <c r="Q28" s="580">
        <v>66</v>
      </c>
      <c r="R28" s="580">
        <v>74.400000000000006</v>
      </c>
      <c r="T28" s="662"/>
    </row>
    <row r="29" spans="1:20" x14ac:dyDescent="0.2">
      <c r="A29" s="73" t="s">
        <v>153</v>
      </c>
      <c r="B29" s="130" t="s">
        <v>154</v>
      </c>
      <c r="C29" s="422">
        <v>1408</v>
      </c>
      <c r="D29" s="390"/>
      <c r="E29" s="580">
        <v>23.1</v>
      </c>
      <c r="F29" s="580">
        <v>10.5</v>
      </c>
      <c r="G29" s="390"/>
      <c r="H29" s="580">
        <v>96.1</v>
      </c>
      <c r="I29" s="580">
        <v>96.4</v>
      </c>
      <c r="J29" s="580">
        <v>87.3</v>
      </c>
      <c r="K29" s="580">
        <v>52.3</v>
      </c>
      <c r="L29" s="580">
        <v>32.799999999999997</v>
      </c>
      <c r="M29" s="390"/>
      <c r="N29" s="580">
        <v>57.1</v>
      </c>
      <c r="O29" s="580">
        <v>54.8</v>
      </c>
      <c r="P29" s="580">
        <v>42.9</v>
      </c>
      <c r="Q29" s="580">
        <v>52.3</v>
      </c>
      <c r="R29" s="580">
        <v>59.3</v>
      </c>
      <c r="T29" s="662"/>
    </row>
    <row r="30" spans="1:20" x14ac:dyDescent="0.2">
      <c r="A30" s="74" t="s">
        <v>155</v>
      </c>
      <c r="B30" s="130" t="s">
        <v>156</v>
      </c>
      <c r="C30" s="422">
        <v>3363</v>
      </c>
      <c r="D30" s="390"/>
      <c r="E30" s="580">
        <v>36.6</v>
      </c>
      <c r="F30" s="580">
        <v>21.7</v>
      </c>
      <c r="G30" s="390"/>
      <c r="H30" s="580">
        <v>97.6</v>
      </c>
      <c r="I30" s="580">
        <v>98.1</v>
      </c>
      <c r="J30" s="580">
        <v>77.2</v>
      </c>
      <c r="K30" s="580">
        <v>67.400000000000006</v>
      </c>
      <c r="L30" s="580">
        <v>44.8</v>
      </c>
      <c r="M30" s="390"/>
      <c r="N30" s="580">
        <v>66.400000000000006</v>
      </c>
      <c r="O30" s="580">
        <v>68</v>
      </c>
      <c r="P30" s="580">
        <v>69.5</v>
      </c>
      <c r="Q30" s="580">
        <v>66.400000000000006</v>
      </c>
      <c r="R30" s="580">
        <v>68</v>
      </c>
      <c r="T30" s="662"/>
    </row>
    <row r="31" spans="1:20" x14ac:dyDescent="0.2">
      <c r="A31" s="74" t="s">
        <v>157</v>
      </c>
      <c r="B31" s="130" t="s">
        <v>158</v>
      </c>
      <c r="C31" s="422">
        <v>2115</v>
      </c>
      <c r="D31" s="390"/>
      <c r="E31" s="580">
        <v>44.7</v>
      </c>
      <c r="F31" s="580">
        <v>27.1</v>
      </c>
      <c r="G31" s="390"/>
      <c r="H31" s="580">
        <v>98.1</v>
      </c>
      <c r="I31" s="580">
        <v>98.2</v>
      </c>
      <c r="J31" s="580">
        <v>77.5</v>
      </c>
      <c r="K31" s="580">
        <v>69.599999999999994</v>
      </c>
      <c r="L31" s="580">
        <v>61.7</v>
      </c>
      <c r="M31" s="390"/>
      <c r="N31" s="580">
        <v>65.900000000000006</v>
      </c>
      <c r="O31" s="580">
        <v>66.7</v>
      </c>
      <c r="P31" s="580">
        <v>70.2</v>
      </c>
      <c r="Q31" s="580">
        <v>63.7</v>
      </c>
      <c r="R31" s="580">
        <v>68.7</v>
      </c>
      <c r="T31" s="662"/>
    </row>
    <row r="32" spans="1:20" x14ac:dyDescent="0.2">
      <c r="A32" s="73" t="s">
        <v>159</v>
      </c>
      <c r="B32" s="130" t="s">
        <v>160</v>
      </c>
      <c r="C32" s="422">
        <v>3903</v>
      </c>
      <c r="D32" s="390"/>
      <c r="E32" s="580">
        <v>39.299999999999997</v>
      </c>
      <c r="F32" s="580">
        <v>26.9</v>
      </c>
      <c r="G32" s="390"/>
      <c r="H32" s="580">
        <v>98.7</v>
      </c>
      <c r="I32" s="580">
        <v>99.2</v>
      </c>
      <c r="J32" s="580">
        <v>73.099999999999994</v>
      </c>
      <c r="K32" s="580">
        <v>69.599999999999994</v>
      </c>
      <c r="L32" s="580">
        <v>49.4</v>
      </c>
      <c r="M32" s="390"/>
      <c r="N32" s="580">
        <v>72.2</v>
      </c>
      <c r="O32" s="580">
        <v>72.400000000000006</v>
      </c>
      <c r="P32" s="580">
        <v>79</v>
      </c>
      <c r="Q32" s="580">
        <v>73.8</v>
      </c>
      <c r="R32" s="580">
        <v>71.099999999999994</v>
      </c>
      <c r="T32" s="662"/>
    </row>
    <row r="33" spans="1:20" x14ac:dyDescent="0.2">
      <c r="A33" s="73" t="s">
        <v>161</v>
      </c>
      <c r="B33" s="130" t="s">
        <v>162</v>
      </c>
      <c r="C33" s="422">
        <v>3591</v>
      </c>
      <c r="D33" s="390"/>
      <c r="E33" s="580">
        <v>40.1</v>
      </c>
      <c r="F33" s="580">
        <v>27.8</v>
      </c>
      <c r="G33" s="390"/>
      <c r="H33" s="580">
        <v>96</v>
      </c>
      <c r="I33" s="580">
        <v>97.8</v>
      </c>
      <c r="J33" s="580">
        <v>70.7</v>
      </c>
      <c r="K33" s="580">
        <v>66.900000000000006</v>
      </c>
      <c r="L33" s="580">
        <v>51</v>
      </c>
      <c r="M33" s="390"/>
      <c r="N33" s="580">
        <v>70.599999999999994</v>
      </c>
      <c r="O33" s="580">
        <v>68.7</v>
      </c>
      <c r="P33" s="580">
        <v>75.3</v>
      </c>
      <c r="Q33" s="580">
        <v>69.8</v>
      </c>
      <c r="R33" s="580">
        <v>76.400000000000006</v>
      </c>
      <c r="T33" s="662"/>
    </row>
    <row r="34" spans="1:20" x14ac:dyDescent="0.2">
      <c r="A34" s="74" t="s">
        <v>163</v>
      </c>
      <c r="B34" s="130" t="s">
        <v>164</v>
      </c>
      <c r="C34" s="422">
        <v>5329</v>
      </c>
      <c r="D34" s="390"/>
      <c r="E34" s="580">
        <v>38.5</v>
      </c>
      <c r="F34" s="580">
        <v>23.1</v>
      </c>
      <c r="G34" s="390"/>
      <c r="H34" s="580">
        <v>97.1</v>
      </c>
      <c r="I34" s="580">
        <v>97.7</v>
      </c>
      <c r="J34" s="580">
        <v>81.099999999999994</v>
      </c>
      <c r="K34" s="580">
        <v>69.2</v>
      </c>
      <c r="L34" s="580">
        <v>44.6</v>
      </c>
      <c r="M34" s="390"/>
      <c r="N34" s="580">
        <v>66.8</v>
      </c>
      <c r="O34" s="580">
        <v>68.7</v>
      </c>
      <c r="P34" s="580">
        <v>68.099999999999994</v>
      </c>
      <c r="Q34" s="580">
        <v>65.900000000000006</v>
      </c>
      <c r="R34" s="580">
        <v>66.2</v>
      </c>
      <c r="T34" s="662"/>
    </row>
    <row r="35" spans="1:20" x14ac:dyDescent="0.2">
      <c r="A35" s="73" t="s">
        <v>165</v>
      </c>
      <c r="B35" s="130" t="s">
        <v>166</v>
      </c>
      <c r="C35" s="422">
        <v>1427</v>
      </c>
      <c r="D35" s="390"/>
      <c r="E35" s="580">
        <v>48.6</v>
      </c>
      <c r="F35" s="580">
        <v>26.5</v>
      </c>
      <c r="G35" s="390"/>
      <c r="H35" s="580">
        <v>96.6</v>
      </c>
      <c r="I35" s="580">
        <v>96.9</v>
      </c>
      <c r="J35" s="580">
        <v>62.2</v>
      </c>
      <c r="K35" s="580">
        <v>72.7</v>
      </c>
      <c r="L35" s="580">
        <v>57.3</v>
      </c>
      <c r="M35" s="390"/>
      <c r="N35" s="580">
        <v>71</v>
      </c>
      <c r="O35" s="580">
        <v>65</v>
      </c>
      <c r="P35" s="580">
        <v>66.8</v>
      </c>
      <c r="Q35" s="580">
        <v>63</v>
      </c>
      <c r="R35" s="580">
        <v>67.400000000000006</v>
      </c>
      <c r="T35" s="662"/>
    </row>
    <row r="36" spans="1:20" x14ac:dyDescent="0.2">
      <c r="A36" s="75" t="s">
        <v>167</v>
      </c>
      <c r="B36" s="130" t="s">
        <v>168</v>
      </c>
      <c r="C36" s="422">
        <v>1236</v>
      </c>
      <c r="D36" s="390"/>
      <c r="E36" s="580">
        <v>19</v>
      </c>
      <c r="F36" s="580">
        <v>9.1999999999999993</v>
      </c>
      <c r="G36" s="390"/>
      <c r="H36" s="580">
        <v>92.6</v>
      </c>
      <c r="I36" s="580">
        <v>93</v>
      </c>
      <c r="J36" s="580">
        <v>56.7</v>
      </c>
      <c r="K36" s="580">
        <v>46.1</v>
      </c>
      <c r="L36" s="580">
        <v>25.5</v>
      </c>
      <c r="M36" s="390"/>
      <c r="N36" s="580">
        <v>53.1</v>
      </c>
      <c r="O36" s="580">
        <v>49.1</v>
      </c>
      <c r="P36" s="580">
        <v>56.1</v>
      </c>
      <c r="Q36" s="580">
        <v>53.7</v>
      </c>
      <c r="R36" s="580">
        <v>70.2</v>
      </c>
      <c r="T36" s="662"/>
    </row>
    <row r="37" spans="1:20" x14ac:dyDescent="0.2">
      <c r="A37" s="73" t="s">
        <v>169</v>
      </c>
      <c r="B37" s="130" t="s">
        <v>170</v>
      </c>
      <c r="C37" s="422">
        <v>12640</v>
      </c>
      <c r="D37" s="390"/>
      <c r="E37" s="580">
        <v>34.4</v>
      </c>
      <c r="F37" s="580">
        <v>22.5</v>
      </c>
      <c r="G37" s="390"/>
      <c r="H37" s="580">
        <v>97</v>
      </c>
      <c r="I37" s="580">
        <v>97.6</v>
      </c>
      <c r="J37" s="580">
        <v>72.599999999999994</v>
      </c>
      <c r="K37" s="580">
        <v>63.1</v>
      </c>
      <c r="L37" s="580">
        <v>45.4</v>
      </c>
      <c r="M37" s="390"/>
      <c r="N37" s="580">
        <v>69.5</v>
      </c>
      <c r="O37" s="580">
        <v>69.400000000000006</v>
      </c>
      <c r="P37" s="580">
        <v>69.400000000000006</v>
      </c>
      <c r="Q37" s="580">
        <v>68.8</v>
      </c>
      <c r="R37" s="580">
        <v>72.599999999999994</v>
      </c>
      <c r="T37" s="662"/>
    </row>
    <row r="38" spans="1:20" x14ac:dyDescent="0.2">
      <c r="A38" s="74" t="s">
        <v>171</v>
      </c>
      <c r="B38" s="130" t="s">
        <v>172</v>
      </c>
      <c r="C38" s="422">
        <v>4814</v>
      </c>
      <c r="D38" s="390"/>
      <c r="E38" s="580">
        <v>42.9</v>
      </c>
      <c r="F38" s="580">
        <v>22.8</v>
      </c>
      <c r="G38" s="390"/>
      <c r="H38" s="580">
        <v>94.7</v>
      </c>
      <c r="I38" s="580">
        <v>97</v>
      </c>
      <c r="J38" s="580">
        <v>63.4</v>
      </c>
      <c r="K38" s="580">
        <v>62.8</v>
      </c>
      <c r="L38" s="580">
        <v>58.1</v>
      </c>
      <c r="M38" s="390"/>
      <c r="N38" s="580">
        <v>65.8</v>
      </c>
      <c r="O38" s="580">
        <v>58.5</v>
      </c>
      <c r="P38" s="580">
        <v>64.400000000000006</v>
      </c>
      <c r="Q38" s="580">
        <v>58.8</v>
      </c>
      <c r="R38" s="580">
        <v>67.900000000000006</v>
      </c>
      <c r="T38" s="662"/>
    </row>
    <row r="39" spans="1:20" x14ac:dyDescent="0.2">
      <c r="A39" s="74" t="s">
        <v>173</v>
      </c>
      <c r="B39" s="130" t="s">
        <v>174</v>
      </c>
      <c r="C39" s="422">
        <v>4730</v>
      </c>
      <c r="D39" s="390"/>
      <c r="E39" s="580">
        <v>36.6</v>
      </c>
      <c r="F39" s="580">
        <v>20</v>
      </c>
      <c r="G39" s="390"/>
      <c r="H39" s="580">
        <v>94.6</v>
      </c>
      <c r="I39" s="580">
        <v>96.3</v>
      </c>
      <c r="J39" s="580">
        <v>61.8</v>
      </c>
      <c r="K39" s="580">
        <v>60.5</v>
      </c>
      <c r="L39" s="580">
        <v>49.7</v>
      </c>
      <c r="M39" s="390"/>
      <c r="N39" s="580">
        <v>60</v>
      </c>
      <c r="O39" s="580">
        <v>58</v>
      </c>
      <c r="P39" s="580">
        <v>68.599999999999994</v>
      </c>
      <c r="Q39" s="580">
        <v>59.4</v>
      </c>
      <c r="R39" s="580">
        <v>69.2</v>
      </c>
      <c r="T39" s="662"/>
    </row>
    <row r="40" spans="1:20" x14ac:dyDescent="0.2">
      <c r="A40" s="74" t="s">
        <v>175</v>
      </c>
      <c r="B40" s="130" t="s">
        <v>176</v>
      </c>
      <c r="C40" s="422">
        <v>2939</v>
      </c>
      <c r="D40" s="390"/>
      <c r="E40" s="580">
        <v>24.6</v>
      </c>
      <c r="F40" s="580">
        <v>13.5</v>
      </c>
      <c r="G40" s="390"/>
      <c r="H40" s="580">
        <v>94.9</v>
      </c>
      <c r="I40" s="580">
        <v>97.1</v>
      </c>
      <c r="J40" s="580">
        <v>65.599999999999994</v>
      </c>
      <c r="K40" s="580">
        <v>54.5</v>
      </c>
      <c r="L40" s="580">
        <v>33.799999999999997</v>
      </c>
      <c r="M40" s="390"/>
      <c r="N40" s="580">
        <v>61.7</v>
      </c>
      <c r="O40" s="580">
        <v>61.6</v>
      </c>
      <c r="P40" s="580">
        <v>65.099999999999994</v>
      </c>
      <c r="Q40" s="580">
        <v>62.2</v>
      </c>
      <c r="R40" s="580">
        <v>58.2</v>
      </c>
      <c r="T40" s="662"/>
    </row>
    <row r="41" spans="1:20" x14ac:dyDescent="0.2">
      <c r="A41" s="74" t="s">
        <v>177</v>
      </c>
      <c r="B41" s="130" t="s">
        <v>178</v>
      </c>
      <c r="C41" s="422">
        <v>2355</v>
      </c>
      <c r="D41" s="390"/>
      <c r="E41" s="580">
        <v>26.8</v>
      </c>
      <c r="F41" s="580">
        <v>16.3</v>
      </c>
      <c r="G41" s="390"/>
      <c r="H41" s="580">
        <v>90.6</v>
      </c>
      <c r="I41" s="580">
        <v>96.3</v>
      </c>
      <c r="J41" s="580">
        <v>69.2</v>
      </c>
      <c r="K41" s="580">
        <v>56.9</v>
      </c>
      <c r="L41" s="580">
        <v>43.5</v>
      </c>
      <c r="M41" s="390"/>
      <c r="N41" s="580">
        <v>61.5</v>
      </c>
      <c r="O41" s="580">
        <v>62.3</v>
      </c>
      <c r="P41" s="580">
        <v>70.5</v>
      </c>
      <c r="Q41" s="580">
        <v>63.4</v>
      </c>
      <c r="R41" s="580">
        <v>72.599999999999994</v>
      </c>
      <c r="T41" s="662"/>
    </row>
    <row r="42" spans="1:20" x14ac:dyDescent="0.2">
      <c r="A42" s="74" t="s">
        <v>179</v>
      </c>
      <c r="B42" s="130" t="s">
        <v>180</v>
      </c>
      <c r="C42" s="422">
        <v>2127</v>
      </c>
      <c r="D42" s="390"/>
      <c r="E42" s="580">
        <v>35.9</v>
      </c>
      <c r="F42" s="580">
        <v>17.7</v>
      </c>
      <c r="G42" s="390"/>
      <c r="H42" s="580">
        <v>92.7</v>
      </c>
      <c r="I42" s="580">
        <v>95.9</v>
      </c>
      <c r="J42" s="580">
        <v>58.6</v>
      </c>
      <c r="K42" s="580">
        <v>59.9</v>
      </c>
      <c r="L42" s="580">
        <v>52.3</v>
      </c>
      <c r="M42" s="390"/>
      <c r="N42" s="580">
        <v>57.9</v>
      </c>
      <c r="O42" s="580">
        <v>62</v>
      </c>
      <c r="P42" s="580">
        <v>61.7</v>
      </c>
      <c r="Q42" s="580">
        <v>59.8</v>
      </c>
      <c r="R42" s="580">
        <v>63.3</v>
      </c>
      <c r="T42" s="662"/>
    </row>
    <row r="43" spans="1:20" x14ac:dyDescent="0.2">
      <c r="A43" s="74" t="s">
        <v>181</v>
      </c>
      <c r="B43" s="130" t="s">
        <v>182</v>
      </c>
      <c r="C43" s="422">
        <v>3148</v>
      </c>
      <c r="D43" s="390"/>
      <c r="E43" s="580">
        <v>40.200000000000003</v>
      </c>
      <c r="F43" s="580">
        <v>23.4</v>
      </c>
      <c r="G43" s="390"/>
      <c r="H43" s="580">
        <v>96.1</v>
      </c>
      <c r="I43" s="580">
        <v>97.7</v>
      </c>
      <c r="J43" s="580">
        <v>72.400000000000006</v>
      </c>
      <c r="K43" s="580">
        <v>68.2</v>
      </c>
      <c r="L43" s="580">
        <v>51.6</v>
      </c>
      <c r="M43" s="390"/>
      <c r="N43" s="580">
        <v>67.599999999999994</v>
      </c>
      <c r="O43" s="580">
        <v>65</v>
      </c>
      <c r="P43" s="580">
        <v>70.8</v>
      </c>
      <c r="Q43" s="580">
        <v>65.8</v>
      </c>
      <c r="R43" s="580">
        <v>72</v>
      </c>
      <c r="T43" s="662"/>
    </row>
    <row r="44" spans="1:20" x14ac:dyDescent="0.2">
      <c r="A44" s="75" t="s">
        <v>183</v>
      </c>
      <c r="B44" s="130" t="s">
        <v>184</v>
      </c>
      <c r="C44" s="422">
        <v>1834</v>
      </c>
      <c r="D44" s="390"/>
      <c r="E44" s="580">
        <v>31.4</v>
      </c>
      <c r="F44" s="580">
        <v>20.7</v>
      </c>
      <c r="G44" s="390"/>
      <c r="H44" s="580">
        <v>96.8</v>
      </c>
      <c r="I44" s="580">
        <v>97.3</v>
      </c>
      <c r="J44" s="580">
        <v>66.099999999999994</v>
      </c>
      <c r="K44" s="580">
        <v>62</v>
      </c>
      <c r="L44" s="580">
        <v>41.9</v>
      </c>
      <c r="M44" s="390"/>
      <c r="N44" s="580">
        <v>65</v>
      </c>
      <c r="O44" s="580">
        <v>64.7</v>
      </c>
      <c r="P44" s="580">
        <v>65.599999999999994</v>
      </c>
      <c r="Q44" s="580">
        <v>66.7</v>
      </c>
      <c r="R44" s="580">
        <v>73.099999999999994</v>
      </c>
      <c r="T44" s="662"/>
    </row>
    <row r="45" spans="1:20" x14ac:dyDescent="0.2">
      <c r="A45" s="74" t="s">
        <v>185</v>
      </c>
      <c r="B45" s="130" t="s">
        <v>186</v>
      </c>
      <c r="C45" s="422">
        <v>2779</v>
      </c>
      <c r="D45" s="390"/>
      <c r="E45" s="580">
        <v>46.1</v>
      </c>
      <c r="F45" s="580">
        <v>29.5</v>
      </c>
      <c r="G45" s="390"/>
      <c r="H45" s="580">
        <v>95.8</v>
      </c>
      <c r="I45" s="580">
        <v>97.8</v>
      </c>
      <c r="J45" s="580">
        <v>75.599999999999994</v>
      </c>
      <c r="K45" s="580">
        <v>67.8</v>
      </c>
      <c r="L45" s="580">
        <v>57.6</v>
      </c>
      <c r="M45" s="390"/>
      <c r="N45" s="580">
        <v>65.7</v>
      </c>
      <c r="O45" s="580">
        <v>70.2</v>
      </c>
      <c r="P45" s="580">
        <v>75.3</v>
      </c>
      <c r="Q45" s="580">
        <v>72.7</v>
      </c>
      <c r="R45" s="580">
        <v>70.099999999999994</v>
      </c>
      <c r="T45" s="662"/>
    </row>
    <row r="46" spans="1:20" x14ac:dyDescent="0.2">
      <c r="A46" s="74" t="s">
        <v>187</v>
      </c>
      <c r="B46" s="130" t="s">
        <v>188</v>
      </c>
      <c r="C46" s="422">
        <v>2580</v>
      </c>
      <c r="D46" s="390"/>
      <c r="E46" s="580">
        <v>37.5</v>
      </c>
      <c r="F46" s="580">
        <v>21.6</v>
      </c>
      <c r="G46" s="390"/>
      <c r="H46" s="580">
        <v>95.6</v>
      </c>
      <c r="I46" s="580">
        <v>96.6</v>
      </c>
      <c r="J46" s="580">
        <v>72.3</v>
      </c>
      <c r="K46" s="580">
        <v>62.5</v>
      </c>
      <c r="L46" s="580">
        <v>45.2</v>
      </c>
      <c r="M46" s="390"/>
      <c r="N46" s="580">
        <v>70.5</v>
      </c>
      <c r="O46" s="580">
        <v>66.3</v>
      </c>
      <c r="P46" s="580">
        <v>68.900000000000006</v>
      </c>
      <c r="Q46" s="580">
        <v>64.400000000000006</v>
      </c>
      <c r="R46" s="580">
        <v>63.7</v>
      </c>
      <c r="T46" s="662"/>
    </row>
    <row r="47" spans="1:20" x14ac:dyDescent="0.2">
      <c r="A47" s="74" t="s">
        <v>189</v>
      </c>
      <c r="B47" s="130" t="s">
        <v>190</v>
      </c>
      <c r="C47" s="422">
        <v>2854</v>
      </c>
      <c r="D47" s="390"/>
      <c r="E47" s="580">
        <v>46.1</v>
      </c>
      <c r="F47" s="580">
        <v>36.4</v>
      </c>
      <c r="G47" s="390"/>
      <c r="H47" s="580">
        <v>97.7</v>
      </c>
      <c r="I47" s="580">
        <v>98.2</v>
      </c>
      <c r="J47" s="580">
        <v>77</v>
      </c>
      <c r="K47" s="580">
        <v>67.5</v>
      </c>
      <c r="L47" s="580">
        <v>60.7</v>
      </c>
      <c r="M47" s="390"/>
      <c r="N47" s="580">
        <v>78.8</v>
      </c>
      <c r="O47" s="580">
        <v>76.3</v>
      </c>
      <c r="P47" s="580">
        <v>87.2</v>
      </c>
      <c r="Q47" s="580">
        <v>77.900000000000006</v>
      </c>
      <c r="R47" s="580">
        <v>81.8</v>
      </c>
      <c r="T47" s="662"/>
    </row>
    <row r="48" spans="1:20" x14ac:dyDescent="0.2">
      <c r="A48" s="73" t="s">
        <v>191</v>
      </c>
      <c r="B48" s="130" t="s">
        <v>192</v>
      </c>
      <c r="C48" s="422">
        <v>2441</v>
      </c>
      <c r="D48" s="390"/>
      <c r="E48" s="580">
        <v>47.2</v>
      </c>
      <c r="F48" s="580">
        <v>28.8</v>
      </c>
      <c r="G48" s="390"/>
      <c r="H48" s="580">
        <v>97.8</v>
      </c>
      <c r="I48" s="580">
        <v>98</v>
      </c>
      <c r="J48" s="580">
        <v>76.8</v>
      </c>
      <c r="K48" s="580">
        <v>76.400000000000006</v>
      </c>
      <c r="L48" s="580">
        <v>51.8</v>
      </c>
      <c r="M48" s="390"/>
      <c r="N48" s="580">
        <v>72.2</v>
      </c>
      <c r="O48" s="580">
        <v>70</v>
      </c>
      <c r="P48" s="580">
        <v>67.400000000000006</v>
      </c>
      <c r="Q48" s="580">
        <v>64.5</v>
      </c>
      <c r="R48" s="580">
        <v>69.5</v>
      </c>
      <c r="T48" s="662"/>
    </row>
    <row r="49" spans="1:20" x14ac:dyDescent="0.2">
      <c r="A49" s="74" t="s">
        <v>193</v>
      </c>
      <c r="B49" s="130" t="s">
        <v>194</v>
      </c>
      <c r="C49" s="422">
        <v>3588</v>
      </c>
      <c r="D49" s="390"/>
      <c r="E49" s="580">
        <v>34.5</v>
      </c>
      <c r="F49" s="580">
        <v>21.8</v>
      </c>
      <c r="G49" s="390"/>
      <c r="H49" s="580">
        <v>97.7</v>
      </c>
      <c r="I49" s="580">
        <v>97.6</v>
      </c>
      <c r="J49" s="580">
        <v>75.7</v>
      </c>
      <c r="K49" s="580">
        <v>59.9</v>
      </c>
      <c r="L49" s="580">
        <v>46</v>
      </c>
      <c r="M49" s="390"/>
      <c r="N49" s="580">
        <v>70.5</v>
      </c>
      <c r="O49" s="580">
        <v>65.900000000000006</v>
      </c>
      <c r="P49" s="580">
        <v>69.5</v>
      </c>
      <c r="Q49" s="580">
        <v>61.5</v>
      </c>
      <c r="R49" s="580">
        <v>73</v>
      </c>
      <c r="T49" s="662"/>
    </row>
    <row r="50" spans="1:20" x14ac:dyDescent="0.2">
      <c r="A50" s="75" t="s">
        <v>195</v>
      </c>
      <c r="B50" s="130" t="s">
        <v>196</v>
      </c>
      <c r="C50" s="422">
        <v>3512</v>
      </c>
      <c r="D50" s="390"/>
      <c r="E50" s="580">
        <v>43</v>
      </c>
      <c r="F50" s="580">
        <v>31.8</v>
      </c>
      <c r="G50" s="390"/>
      <c r="H50" s="580">
        <v>97</v>
      </c>
      <c r="I50" s="580">
        <v>97.7</v>
      </c>
      <c r="J50" s="580">
        <v>73.7</v>
      </c>
      <c r="K50" s="580">
        <v>63.9</v>
      </c>
      <c r="L50" s="580">
        <v>52.8</v>
      </c>
      <c r="M50" s="390"/>
      <c r="N50" s="580">
        <v>73.099999999999994</v>
      </c>
      <c r="O50" s="580">
        <v>69.400000000000006</v>
      </c>
      <c r="P50" s="580">
        <v>73.3</v>
      </c>
      <c r="Q50" s="580">
        <v>77.400000000000006</v>
      </c>
      <c r="R50" s="580">
        <v>81.8</v>
      </c>
      <c r="T50" s="662"/>
    </row>
    <row r="51" spans="1:20" x14ac:dyDescent="0.2">
      <c r="A51" s="390"/>
      <c r="B51" s="130"/>
      <c r="C51" s="421"/>
      <c r="D51" s="421"/>
      <c r="E51" s="421"/>
      <c r="F51" s="421"/>
      <c r="G51" s="421"/>
      <c r="H51" s="421"/>
      <c r="I51" s="421"/>
      <c r="J51" s="421"/>
      <c r="K51" s="421"/>
      <c r="L51" s="421"/>
      <c r="M51" s="421"/>
      <c r="N51" s="421"/>
      <c r="O51" s="421"/>
      <c r="P51" s="421"/>
      <c r="Q51" s="421"/>
      <c r="R51" s="421"/>
    </row>
    <row r="52" spans="1:20" x14ac:dyDescent="0.2">
      <c r="A52" s="66" t="s">
        <v>519</v>
      </c>
      <c r="B52" s="67" t="s">
        <v>197</v>
      </c>
      <c r="C52" s="422">
        <v>56732</v>
      </c>
      <c r="D52" s="390"/>
      <c r="E52" s="580">
        <v>35</v>
      </c>
      <c r="F52" s="580">
        <v>21.1</v>
      </c>
      <c r="G52" s="390"/>
      <c r="H52" s="580">
        <v>96.5</v>
      </c>
      <c r="I52" s="580">
        <v>97.3</v>
      </c>
      <c r="J52" s="580">
        <v>72</v>
      </c>
      <c r="K52" s="580">
        <v>61.3</v>
      </c>
      <c r="L52" s="580">
        <v>44.5</v>
      </c>
      <c r="M52" s="390"/>
      <c r="N52" s="580">
        <v>65.7</v>
      </c>
      <c r="O52" s="580">
        <v>66</v>
      </c>
      <c r="P52" s="580">
        <v>67.3</v>
      </c>
      <c r="Q52" s="580">
        <v>65.3</v>
      </c>
      <c r="R52" s="580">
        <v>67</v>
      </c>
      <c r="T52" s="662"/>
    </row>
    <row r="53" spans="1:20" x14ac:dyDescent="0.2">
      <c r="A53" s="74" t="s">
        <v>198</v>
      </c>
      <c r="B53" s="130" t="s">
        <v>199</v>
      </c>
      <c r="C53" s="422">
        <v>2272</v>
      </c>
      <c r="D53" s="390"/>
      <c r="E53" s="580">
        <v>25.4</v>
      </c>
      <c r="F53" s="580">
        <v>14.4</v>
      </c>
      <c r="G53" s="390"/>
      <c r="H53" s="580">
        <v>97.2</v>
      </c>
      <c r="I53" s="580">
        <v>97.9</v>
      </c>
      <c r="J53" s="580">
        <v>68.400000000000006</v>
      </c>
      <c r="K53" s="580">
        <v>60.3</v>
      </c>
      <c r="L53" s="580">
        <v>30.9</v>
      </c>
      <c r="M53" s="390"/>
      <c r="N53" s="580">
        <v>63.4</v>
      </c>
      <c r="O53" s="580">
        <v>59.1</v>
      </c>
      <c r="P53" s="580">
        <v>61.6</v>
      </c>
      <c r="Q53" s="580">
        <v>56.4</v>
      </c>
      <c r="R53" s="580">
        <v>62.3</v>
      </c>
      <c r="T53" s="662"/>
    </row>
    <row r="54" spans="1:20" x14ac:dyDescent="0.2">
      <c r="A54" s="74" t="s">
        <v>200</v>
      </c>
      <c r="B54" s="130" t="s">
        <v>201</v>
      </c>
      <c r="C54" s="422">
        <v>5888</v>
      </c>
      <c r="D54" s="390"/>
      <c r="E54" s="580">
        <v>29.8</v>
      </c>
      <c r="F54" s="580">
        <v>17.100000000000001</v>
      </c>
      <c r="G54" s="390"/>
      <c r="H54" s="580">
        <v>94.9</v>
      </c>
      <c r="I54" s="580">
        <v>96.3</v>
      </c>
      <c r="J54" s="580">
        <v>64.8</v>
      </c>
      <c r="K54" s="580">
        <v>55.2</v>
      </c>
      <c r="L54" s="580">
        <v>43.5</v>
      </c>
      <c r="M54" s="390"/>
      <c r="N54" s="580">
        <v>57.1</v>
      </c>
      <c r="O54" s="580">
        <v>57.2</v>
      </c>
      <c r="P54" s="580">
        <v>62.1</v>
      </c>
      <c r="Q54" s="580">
        <v>60.7</v>
      </c>
      <c r="R54" s="580">
        <v>61.5</v>
      </c>
      <c r="T54" s="662"/>
    </row>
    <row r="55" spans="1:20" x14ac:dyDescent="0.2">
      <c r="A55" s="74" t="s">
        <v>202</v>
      </c>
      <c r="B55" s="130" t="s">
        <v>203</v>
      </c>
      <c r="C55" s="422">
        <v>2584</v>
      </c>
      <c r="D55" s="390"/>
      <c r="E55" s="580">
        <v>32.799999999999997</v>
      </c>
      <c r="F55" s="580">
        <v>24.1</v>
      </c>
      <c r="G55" s="390"/>
      <c r="H55" s="580">
        <v>97.6</v>
      </c>
      <c r="I55" s="580">
        <v>97.7</v>
      </c>
      <c r="J55" s="580">
        <v>68.2</v>
      </c>
      <c r="K55" s="580">
        <v>65.099999999999994</v>
      </c>
      <c r="L55" s="580">
        <v>38.4</v>
      </c>
      <c r="M55" s="390"/>
      <c r="N55" s="580">
        <v>74.3</v>
      </c>
      <c r="O55" s="580">
        <v>68</v>
      </c>
      <c r="P55" s="580">
        <v>77.099999999999994</v>
      </c>
      <c r="Q55" s="580">
        <v>70.599999999999994</v>
      </c>
      <c r="R55" s="580">
        <v>81.8</v>
      </c>
      <c r="T55" s="662"/>
    </row>
    <row r="56" spans="1:20" x14ac:dyDescent="0.2">
      <c r="A56" s="74" t="s">
        <v>204</v>
      </c>
      <c r="B56" s="130" t="s">
        <v>205</v>
      </c>
      <c r="C56" s="422">
        <v>3260</v>
      </c>
      <c r="D56" s="390"/>
      <c r="E56" s="580">
        <v>26.2</v>
      </c>
      <c r="F56" s="580">
        <v>13.9</v>
      </c>
      <c r="G56" s="390"/>
      <c r="H56" s="580">
        <v>95.8</v>
      </c>
      <c r="I56" s="580">
        <v>96.6</v>
      </c>
      <c r="J56" s="580">
        <v>69.8</v>
      </c>
      <c r="K56" s="580">
        <v>54.1</v>
      </c>
      <c r="L56" s="580">
        <v>33.6</v>
      </c>
      <c r="M56" s="390"/>
      <c r="N56" s="580">
        <v>62.3</v>
      </c>
      <c r="O56" s="580">
        <v>62.8</v>
      </c>
      <c r="P56" s="580">
        <v>60.5</v>
      </c>
      <c r="Q56" s="580">
        <v>57.6</v>
      </c>
      <c r="R56" s="580">
        <v>65.900000000000006</v>
      </c>
      <c r="T56" s="662"/>
    </row>
    <row r="57" spans="1:20" x14ac:dyDescent="0.2">
      <c r="A57" s="74" t="s">
        <v>206</v>
      </c>
      <c r="B57" s="130" t="s">
        <v>207</v>
      </c>
      <c r="C57" s="422">
        <v>3711</v>
      </c>
      <c r="D57" s="390"/>
      <c r="E57" s="580">
        <v>32.9</v>
      </c>
      <c r="F57" s="580">
        <v>21.6</v>
      </c>
      <c r="G57" s="390"/>
      <c r="H57" s="580">
        <v>97.6</v>
      </c>
      <c r="I57" s="580">
        <v>98.2</v>
      </c>
      <c r="J57" s="580">
        <v>78</v>
      </c>
      <c r="K57" s="580">
        <v>62.1</v>
      </c>
      <c r="L57" s="580">
        <v>41.2</v>
      </c>
      <c r="M57" s="390"/>
      <c r="N57" s="580">
        <v>65</v>
      </c>
      <c r="O57" s="580">
        <v>71.099999999999994</v>
      </c>
      <c r="P57" s="580">
        <v>67.7</v>
      </c>
      <c r="Q57" s="580">
        <v>70.900000000000006</v>
      </c>
      <c r="R57" s="580">
        <v>72.400000000000006</v>
      </c>
      <c r="T57" s="662"/>
    </row>
    <row r="58" spans="1:20" x14ac:dyDescent="0.2">
      <c r="A58" s="74" t="s">
        <v>208</v>
      </c>
      <c r="B58" s="130" t="s">
        <v>209</v>
      </c>
      <c r="C58" s="422">
        <v>2360</v>
      </c>
      <c r="D58" s="390"/>
      <c r="E58" s="580">
        <v>26.8</v>
      </c>
      <c r="F58" s="580">
        <v>13.6</v>
      </c>
      <c r="G58" s="390"/>
      <c r="H58" s="580">
        <v>94.5</v>
      </c>
      <c r="I58" s="580">
        <v>96.5</v>
      </c>
      <c r="J58" s="580">
        <v>66.099999999999994</v>
      </c>
      <c r="K58" s="580">
        <v>54.9</v>
      </c>
      <c r="L58" s="580">
        <v>36.9</v>
      </c>
      <c r="M58" s="390"/>
      <c r="N58" s="580">
        <v>57.3</v>
      </c>
      <c r="O58" s="580">
        <v>57.8</v>
      </c>
      <c r="P58" s="580">
        <v>52.9</v>
      </c>
      <c r="Q58" s="580">
        <v>48.6</v>
      </c>
      <c r="R58" s="580">
        <v>64.599999999999994</v>
      </c>
      <c r="T58" s="662"/>
    </row>
    <row r="59" spans="1:20" x14ac:dyDescent="0.2">
      <c r="A59" s="74" t="s">
        <v>210</v>
      </c>
      <c r="B59" s="130" t="s">
        <v>211</v>
      </c>
      <c r="C59" s="422">
        <v>4610</v>
      </c>
      <c r="D59" s="390"/>
      <c r="E59" s="580">
        <v>35</v>
      </c>
      <c r="F59" s="580">
        <v>20.100000000000001</v>
      </c>
      <c r="G59" s="390"/>
      <c r="H59" s="580">
        <v>97.5</v>
      </c>
      <c r="I59" s="580">
        <v>97.7</v>
      </c>
      <c r="J59" s="580">
        <v>80</v>
      </c>
      <c r="K59" s="580">
        <v>60.1</v>
      </c>
      <c r="L59" s="580">
        <v>47.1</v>
      </c>
      <c r="M59" s="390"/>
      <c r="N59" s="580">
        <v>66.599999999999994</v>
      </c>
      <c r="O59" s="580">
        <v>69.099999999999994</v>
      </c>
      <c r="P59" s="580">
        <v>63</v>
      </c>
      <c r="Q59" s="580">
        <v>62.2</v>
      </c>
      <c r="R59" s="580">
        <v>64.3</v>
      </c>
      <c r="T59" s="662"/>
    </row>
    <row r="60" spans="1:20" x14ac:dyDescent="0.2">
      <c r="A60" s="74" t="s">
        <v>212</v>
      </c>
      <c r="B60" s="130" t="s">
        <v>213</v>
      </c>
      <c r="C60" s="422">
        <v>7853</v>
      </c>
      <c r="D60" s="390"/>
      <c r="E60" s="580">
        <v>40.5</v>
      </c>
      <c r="F60" s="580">
        <v>23.9</v>
      </c>
      <c r="G60" s="390"/>
      <c r="H60" s="580">
        <v>96.5</v>
      </c>
      <c r="I60" s="580">
        <v>96.9</v>
      </c>
      <c r="J60" s="580">
        <v>71.3</v>
      </c>
      <c r="K60" s="580">
        <v>62.6</v>
      </c>
      <c r="L60" s="580">
        <v>48.5</v>
      </c>
      <c r="M60" s="390"/>
      <c r="N60" s="580">
        <v>65</v>
      </c>
      <c r="O60" s="580">
        <v>65.5</v>
      </c>
      <c r="P60" s="580">
        <v>67</v>
      </c>
      <c r="Q60" s="580">
        <v>68.400000000000006</v>
      </c>
      <c r="R60" s="580">
        <v>65.900000000000006</v>
      </c>
      <c r="T60" s="662"/>
    </row>
    <row r="61" spans="1:20" x14ac:dyDescent="0.2">
      <c r="A61" s="74" t="s">
        <v>214</v>
      </c>
      <c r="B61" s="130" t="s">
        <v>215</v>
      </c>
      <c r="C61" s="422">
        <v>1821</v>
      </c>
      <c r="D61" s="390"/>
      <c r="E61" s="580">
        <v>38.6</v>
      </c>
      <c r="F61" s="580">
        <v>21.6</v>
      </c>
      <c r="G61" s="390"/>
      <c r="H61" s="580">
        <v>96.4</v>
      </c>
      <c r="I61" s="580">
        <v>96.7</v>
      </c>
      <c r="J61" s="580">
        <v>64.2</v>
      </c>
      <c r="K61" s="580">
        <v>63</v>
      </c>
      <c r="L61" s="580">
        <v>43.6</v>
      </c>
      <c r="M61" s="390"/>
      <c r="N61" s="580">
        <v>63.3</v>
      </c>
      <c r="O61" s="580">
        <v>64</v>
      </c>
      <c r="P61" s="580">
        <v>70</v>
      </c>
      <c r="Q61" s="580">
        <v>60.8</v>
      </c>
      <c r="R61" s="580">
        <v>59.9</v>
      </c>
      <c r="T61" s="662"/>
    </row>
    <row r="62" spans="1:20" x14ac:dyDescent="0.2">
      <c r="A62" s="74" t="s">
        <v>216</v>
      </c>
      <c r="B62" s="130" t="s">
        <v>217</v>
      </c>
      <c r="C62" s="422">
        <v>1803</v>
      </c>
      <c r="D62" s="390"/>
      <c r="E62" s="580">
        <v>34.700000000000003</v>
      </c>
      <c r="F62" s="580">
        <v>20</v>
      </c>
      <c r="G62" s="390"/>
      <c r="H62" s="580">
        <v>96.9</v>
      </c>
      <c r="I62" s="580">
        <v>97.9</v>
      </c>
      <c r="J62" s="580">
        <v>69.5</v>
      </c>
      <c r="K62" s="580">
        <v>65.099999999999994</v>
      </c>
      <c r="L62" s="580">
        <v>43.1</v>
      </c>
      <c r="M62" s="390"/>
      <c r="N62" s="580">
        <v>69.8</v>
      </c>
      <c r="O62" s="580">
        <v>67.900000000000006</v>
      </c>
      <c r="P62" s="580">
        <v>67.2</v>
      </c>
      <c r="Q62" s="580">
        <v>61.2</v>
      </c>
      <c r="R62" s="580">
        <v>63.4</v>
      </c>
      <c r="T62" s="662"/>
    </row>
    <row r="63" spans="1:20" x14ac:dyDescent="0.2">
      <c r="A63" s="75" t="s">
        <v>218</v>
      </c>
      <c r="B63" s="130" t="s">
        <v>219</v>
      </c>
      <c r="C63" s="422">
        <v>6457</v>
      </c>
      <c r="D63" s="390"/>
      <c r="E63" s="580">
        <v>41.6</v>
      </c>
      <c r="F63" s="580">
        <v>27.6</v>
      </c>
      <c r="G63" s="390"/>
      <c r="H63" s="580">
        <v>97.2</v>
      </c>
      <c r="I63" s="580">
        <v>97.7</v>
      </c>
      <c r="J63" s="580">
        <v>81</v>
      </c>
      <c r="K63" s="580">
        <v>70</v>
      </c>
      <c r="L63" s="580">
        <v>51.9</v>
      </c>
      <c r="M63" s="390"/>
      <c r="N63" s="580">
        <v>71.7</v>
      </c>
      <c r="O63" s="580">
        <v>74.099999999999994</v>
      </c>
      <c r="P63" s="580">
        <v>71.3</v>
      </c>
      <c r="Q63" s="580">
        <v>71.3</v>
      </c>
      <c r="R63" s="580">
        <v>73.599999999999994</v>
      </c>
      <c r="T63" s="662"/>
    </row>
    <row r="64" spans="1:20" x14ac:dyDescent="0.2">
      <c r="A64" s="74" t="s">
        <v>220</v>
      </c>
      <c r="B64" s="130" t="s">
        <v>221</v>
      </c>
      <c r="C64" s="422">
        <v>3317</v>
      </c>
      <c r="D64" s="390"/>
      <c r="E64" s="580">
        <v>28.9</v>
      </c>
      <c r="F64" s="580">
        <v>17.2</v>
      </c>
      <c r="G64" s="390"/>
      <c r="H64" s="580">
        <v>95.5</v>
      </c>
      <c r="I64" s="580">
        <v>97.5</v>
      </c>
      <c r="J64" s="580">
        <v>70.2</v>
      </c>
      <c r="K64" s="580">
        <v>51.5</v>
      </c>
      <c r="L64" s="580">
        <v>39.299999999999997</v>
      </c>
      <c r="M64" s="390"/>
      <c r="N64" s="580">
        <v>71.3</v>
      </c>
      <c r="O64" s="580">
        <v>64.8</v>
      </c>
      <c r="P64" s="580">
        <v>71.3</v>
      </c>
      <c r="Q64" s="580">
        <v>68.400000000000006</v>
      </c>
      <c r="R64" s="580">
        <v>65.900000000000006</v>
      </c>
      <c r="T64" s="662"/>
    </row>
    <row r="65" spans="1:20" x14ac:dyDescent="0.2">
      <c r="A65" s="74" t="s">
        <v>222</v>
      </c>
      <c r="B65" s="130" t="s">
        <v>223</v>
      </c>
      <c r="C65" s="422">
        <v>5304</v>
      </c>
      <c r="D65" s="390"/>
      <c r="E65" s="580">
        <v>38.700000000000003</v>
      </c>
      <c r="F65" s="580">
        <v>22.3</v>
      </c>
      <c r="G65" s="390"/>
      <c r="H65" s="580">
        <v>96</v>
      </c>
      <c r="I65" s="580">
        <v>97.1</v>
      </c>
      <c r="J65" s="580">
        <v>72</v>
      </c>
      <c r="K65" s="580">
        <v>63.2</v>
      </c>
      <c r="L65" s="580">
        <v>47.6</v>
      </c>
      <c r="M65" s="390"/>
      <c r="N65" s="580">
        <v>63.2</v>
      </c>
      <c r="O65" s="580">
        <v>65.900000000000006</v>
      </c>
      <c r="P65" s="580">
        <v>68.3</v>
      </c>
      <c r="Q65" s="580">
        <v>65.599999999999994</v>
      </c>
      <c r="R65" s="580">
        <v>66</v>
      </c>
      <c r="T65" s="662"/>
    </row>
    <row r="66" spans="1:20" x14ac:dyDescent="0.2">
      <c r="A66" s="74" t="s">
        <v>224</v>
      </c>
      <c r="B66" s="130" t="s">
        <v>225</v>
      </c>
      <c r="C66" s="422">
        <v>3771</v>
      </c>
      <c r="D66" s="390"/>
      <c r="E66" s="580">
        <v>32.799999999999997</v>
      </c>
      <c r="F66" s="580">
        <v>20.8</v>
      </c>
      <c r="G66" s="390"/>
      <c r="H66" s="580">
        <v>97.3</v>
      </c>
      <c r="I66" s="580">
        <v>98.1</v>
      </c>
      <c r="J66" s="580">
        <v>66.099999999999994</v>
      </c>
      <c r="K66" s="580">
        <v>59.3</v>
      </c>
      <c r="L66" s="580">
        <v>43.3</v>
      </c>
      <c r="M66" s="390"/>
      <c r="N66" s="580">
        <v>69.3</v>
      </c>
      <c r="O66" s="580">
        <v>67.3</v>
      </c>
      <c r="P66" s="580">
        <v>73.400000000000006</v>
      </c>
      <c r="Q66" s="580">
        <v>67.5</v>
      </c>
      <c r="R66" s="580">
        <v>69.7</v>
      </c>
      <c r="T66" s="662"/>
    </row>
    <row r="67" spans="1:20" x14ac:dyDescent="0.2">
      <c r="A67" s="74" t="s">
        <v>226</v>
      </c>
      <c r="B67" s="130" t="s">
        <v>227</v>
      </c>
      <c r="C67" s="422">
        <v>1721</v>
      </c>
      <c r="D67" s="390"/>
      <c r="E67" s="580">
        <v>54.3</v>
      </c>
      <c r="F67" s="580">
        <v>31.9</v>
      </c>
      <c r="G67" s="390"/>
      <c r="H67" s="580">
        <v>97.9</v>
      </c>
      <c r="I67" s="580">
        <v>97.9</v>
      </c>
      <c r="J67" s="580">
        <v>80</v>
      </c>
      <c r="K67" s="580">
        <v>73.7</v>
      </c>
      <c r="L67" s="580">
        <v>67.2</v>
      </c>
      <c r="M67" s="390"/>
      <c r="N67" s="580">
        <v>70.7</v>
      </c>
      <c r="O67" s="580">
        <v>73.599999999999994</v>
      </c>
      <c r="P67" s="580">
        <v>76.400000000000006</v>
      </c>
      <c r="Q67" s="580">
        <v>70.7</v>
      </c>
      <c r="R67" s="580">
        <v>60.3</v>
      </c>
      <c r="T67" s="662"/>
    </row>
    <row r="68" spans="1:20" x14ac:dyDescent="0.2">
      <c r="A68" s="390"/>
      <c r="B68" s="130"/>
      <c r="C68" s="421"/>
      <c r="D68" s="421"/>
      <c r="E68" s="421"/>
      <c r="F68" s="421"/>
      <c r="G68" s="421"/>
      <c r="H68" s="421"/>
      <c r="I68" s="421"/>
      <c r="J68" s="421"/>
      <c r="K68" s="421"/>
      <c r="L68" s="421"/>
      <c r="M68" s="421"/>
      <c r="N68" s="421"/>
      <c r="O68" s="421"/>
      <c r="P68" s="421"/>
      <c r="Q68" s="421"/>
      <c r="R68" s="421"/>
    </row>
    <row r="69" spans="1:20" x14ac:dyDescent="0.2">
      <c r="A69" s="66" t="s">
        <v>520</v>
      </c>
      <c r="B69" s="67" t="s">
        <v>228</v>
      </c>
      <c r="C69" s="422">
        <v>48841</v>
      </c>
      <c r="D69" s="390"/>
      <c r="E69" s="580">
        <v>35.700000000000003</v>
      </c>
      <c r="F69" s="580">
        <v>20.8</v>
      </c>
      <c r="G69" s="390"/>
      <c r="H69" s="580">
        <v>96.3</v>
      </c>
      <c r="I69" s="580">
        <v>97.3</v>
      </c>
      <c r="J69" s="580">
        <v>73.2</v>
      </c>
      <c r="K69" s="580">
        <v>63.3</v>
      </c>
      <c r="L69" s="580">
        <v>46.6</v>
      </c>
      <c r="M69" s="390"/>
      <c r="N69" s="580">
        <v>64.400000000000006</v>
      </c>
      <c r="O69" s="580">
        <v>67.2</v>
      </c>
      <c r="P69" s="580">
        <v>65.900000000000006</v>
      </c>
      <c r="Q69" s="580">
        <v>62.8</v>
      </c>
      <c r="R69" s="580">
        <v>65.599999999999994</v>
      </c>
      <c r="T69" s="662"/>
    </row>
    <row r="70" spans="1:20" x14ac:dyDescent="0.2">
      <c r="A70" s="75" t="s">
        <v>229</v>
      </c>
      <c r="B70" s="130" t="s">
        <v>230</v>
      </c>
      <c r="C70" s="422">
        <v>2918</v>
      </c>
      <c r="D70" s="390"/>
      <c r="E70" s="580">
        <v>29.5</v>
      </c>
      <c r="F70" s="580">
        <v>17.5</v>
      </c>
      <c r="G70" s="390"/>
      <c r="H70" s="580">
        <v>96</v>
      </c>
      <c r="I70" s="580">
        <v>96.5</v>
      </c>
      <c r="J70" s="580">
        <v>67.7</v>
      </c>
      <c r="K70" s="580">
        <v>53.3</v>
      </c>
      <c r="L70" s="580">
        <v>41</v>
      </c>
      <c r="M70" s="390"/>
      <c r="N70" s="580">
        <v>58.3</v>
      </c>
      <c r="O70" s="580">
        <v>61.5</v>
      </c>
      <c r="P70" s="580">
        <v>62.2</v>
      </c>
      <c r="Q70" s="580">
        <v>61.7</v>
      </c>
      <c r="R70" s="580">
        <v>68.2</v>
      </c>
      <c r="T70" s="662"/>
    </row>
    <row r="71" spans="1:20" x14ac:dyDescent="0.2">
      <c r="A71" s="75" t="s">
        <v>231</v>
      </c>
      <c r="B71" s="130" t="s">
        <v>232</v>
      </c>
      <c r="C71" s="422">
        <v>8061</v>
      </c>
      <c r="D71" s="390"/>
      <c r="E71" s="580">
        <v>30.4</v>
      </c>
      <c r="F71" s="580">
        <v>19</v>
      </c>
      <c r="G71" s="390"/>
      <c r="H71" s="580">
        <v>96.2</v>
      </c>
      <c r="I71" s="580">
        <v>98.1</v>
      </c>
      <c r="J71" s="580">
        <v>73.8</v>
      </c>
      <c r="K71" s="580">
        <v>61.7</v>
      </c>
      <c r="L71" s="580">
        <v>40.6</v>
      </c>
      <c r="M71" s="390"/>
      <c r="N71" s="580">
        <v>64.599999999999994</v>
      </c>
      <c r="O71" s="580">
        <v>70.7</v>
      </c>
      <c r="P71" s="580">
        <v>67</v>
      </c>
      <c r="Q71" s="580">
        <v>65.900000000000006</v>
      </c>
      <c r="R71" s="580">
        <v>68.099999999999994</v>
      </c>
      <c r="T71" s="662"/>
    </row>
    <row r="72" spans="1:20" x14ac:dyDescent="0.2">
      <c r="A72" s="75" t="s">
        <v>233</v>
      </c>
      <c r="B72" s="130" t="s">
        <v>234</v>
      </c>
      <c r="C72" s="422">
        <v>3351</v>
      </c>
      <c r="D72" s="390"/>
      <c r="E72" s="580">
        <v>33.5</v>
      </c>
      <c r="F72" s="580">
        <v>18.5</v>
      </c>
      <c r="G72" s="390"/>
      <c r="H72" s="580">
        <v>94.5</v>
      </c>
      <c r="I72" s="580">
        <v>95.9</v>
      </c>
      <c r="J72" s="580">
        <v>70.8</v>
      </c>
      <c r="K72" s="580">
        <v>54.3</v>
      </c>
      <c r="L72" s="580">
        <v>50.3</v>
      </c>
      <c r="M72" s="390"/>
      <c r="N72" s="580">
        <v>61.3</v>
      </c>
      <c r="O72" s="580">
        <v>62.9</v>
      </c>
      <c r="P72" s="580">
        <v>62.5</v>
      </c>
      <c r="Q72" s="580">
        <v>61</v>
      </c>
      <c r="R72" s="580">
        <v>63.7</v>
      </c>
      <c r="T72" s="662"/>
    </row>
    <row r="73" spans="1:20" x14ac:dyDescent="0.2">
      <c r="A73" s="75" t="s">
        <v>235</v>
      </c>
      <c r="B73" s="130" t="s">
        <v>236</v>
      </c>
      <c r="C73" s="422">
        <v>7245</v>
      </c>
      <c r="D73" s="390"/>
      <c r="E73" s="580">
        <v>29.1</v>
      </c>
      <c r="F73" s="580">
        <v>17.3</v>
      </c>
      <c r="G73" s="390"/>
      <c r="H73" s="580">
        <v>97.9</v>
      </c>
      <c r="I73" s="580">
        <v>97.9</v>
      </c>
      <c r="J73" s="580">
        <v>78.900000000000006</v>
      </c>
      <c r="K73" s="580">
        <v>55.7</v>
      </c>
      <c r="L73" s="580">
        <v>43.8</v>
      </c>
      <c r="M73" s="390"/>
      <c r="N73" s="580">
        <v>66.400000000000006</v>
      </c>
      <c r="O73" s="580">
        <v>70.900000000000006</v>
      </c>
      <c r="P73" s="580">
        <v>68.599999999999994</v>
      </c>
      <c r="Q73" s="580">
        <v>63.5</v>
      </c>
      <c r="R73" s="580">
        <v>64.099999999999994</v>
      </c>
      <c r="T73" s="662"/>
    </row>
    <row r="74" spans="1:20" x14ac:dyDescent="0.2">
      <c r="A74" s="74" t="s">
        <v>237</v>
      </c>
      <c r="B74" s="130" t="s">
        <v>238</v>
      </c>
      <c r="C74" s="422">
        <v>8160</v>
      </c>
      <c r="D74" s="390"/>
      <c r="E74" s="580">
        <v>44.2</v>
      </c>
      <c r="F74" s="580">
        <v>26.7</v>
      </c>
      <c r="G74" s="390"/>
      <c r="H74" s="580">
        <v>96.9</v>
      </c>
      <c r="I74" s="580">
        <v>96.8</v>
      </c>
      <c r="J74" s="580">
        <v>74.8</v>
      </c>
      <c r="K74" s="580">
        <v>70</v>
      </c>
      <c r="L74" s="580">
        <v>52.6</v>
      </c>
      <c r="M74" s="390"/>
      <c r="N74" s="580">
        <v>66.3</v>
      </c>
      <c r="O74" s="580">
        <v>67.5</v>
      </c>
      <c r="P74" s="580">
        <v>67.599999999999994</v>
      </c>
      <c r="Q74" s="580">
        <v>65.400000000000006</v>
      </c>
      <c r="R74" s="580">
        <v>68.400000000000006</v>
      </c>
      <c r="T74" s="662"/>
    </row>
    <row r="75" spans="1:20" x14ac:dyDescent="0.2">
      <c r="A75" s="74" t="s">
        <v>239</v>
      </c>
      <c r="B75" s="130" t="s">
        <v>240</v>
      </c>
      <c r="C75" s="422">
        <v>7775</v>
      </c>
      <c r="D75" s="390"/>
      <c r="E75" s="580">
        <v>41.3</v>
      </c>
      <c r="F75" s="580">
        <v>21.7</v>
      </c>
      <c r="G75" s="390"/>
      <c r="H75" s="580">
        <v>96.4</v>
      </c>
      <c r="I75" s="580">
        <v>97.2</v>
      </c>
      <c r="J75" s="580">
        <v>74.5</v>
      </c>
      <c r="K75" s="580">
        <v>70.5</v>
      </c>
      <c r="L75" s="580">
        <v>50.4</v>
      </c>
      <c r="M75" s="390"/>
      <c r="N75" s="580">
        <v>64.5</v>
      </c>
      <c r="O75" s="580">
        <v>64</v>
      </c>
      <c r="P75" s="580">
        <v>61.4</v>
      </c>
      <c r="Q75" s="580">
        <v>58.9</v>
      </c>
      <c r="R75" s="580">
        <v>61.6</v>
      </c>
      <c r="T75" s="662"/>
    </row>
    <row r="76" spans="1:20" x14ac:dyDescent="0.2">
      <c r="A76" s="74" t="s">
        <v>241</v>
      </c>
      <c r="B76" s="130" t="s">
        <v>242</v>
      </c>
      <c r="C76" s="422">
        <v>2630</v>
      </c>
      <c r="D76" s="390"/>
      <c r="E76" s="580">
        <v>31.6</v>
      </c>
      <c r="F76" s="580">
        <v>14.9</v>
      </c>
      <c r="G76" s="390"/>
      <c r="H76" s="580">
        <v>92.3</v>
      </c>
      <c r="I76" s="580">
        <v>95.7</v>
      </c>
      <c r="J76" s="580">
        <v>60</v>
      </c>
      <c r="K76" s="580">
        <v>54.3</v>
      </c>
      <c r="L76" s="580">
        <v>45.7</v>
      </c>
      <c r="M76" s="390"/>
      <c r="N76" s="580">
        <v>54.4</v>
      </c>
      <c r="O76" s="580">
        <v>54.4</v>
      </c>
      <c r="P76" s="580">
        <v>59.4</v>
      </c>
      <c r="Q76" s="580">
        <v>52.1</v>
      </c>
      <c r="R76" s="580">
        <v>55.2</v>
      </c>
      <c r="T76" s="662"/>
    </row>
    <row r="77" spans="1:20" x14ac:dyDescent="0.2">
      <c r="A77" s="74" t="s">
        <v>243</v>
      </c>
      <c r="B77" s="130" t="s">
        <v>244</v>
      </c>
      <c r="C77" s="422">
        <v>8196</v>
      </c>
      <c r="D77" s="390"/>
      <c r="E77" s="580">
        <v>37</v>
      </c>
      <c r="F77" s="580">
        <v>22.3</v>
      </c>
      <c r="G77" s="390"/>
      <c r="H77" s="580">
        <v>96.4</v>
      </c>
      <c r="I77" s="580">
        <v>98</v>
      </c>
      <c r="J77" s="580">
        <v>70.8</v>
      </c>
      <c r="K77" s="580">
        <v>67.400000000000006</v>
      </c>
      <c r="L77" s="580">
        <v>46.2</v>
      </c>
      <c r="M77" s="390"/>
      <c r="N77" s="580">
        <v>66.7</v>
      </c>
      <c r="O77" s="580">
        <v>70.2</v>
      </c>
      <c r="P77" s="580">
        <v>68.5</v>
      </c>
      <c r="Q77" s="580">
        <v>63.5</v>
      </c>
      <c r="R77" s="580">
        <v>68</v>
      </c>
      <c r="T77" s="662"/>
    </row>
    <row r="78" spans="1:20" x14ac:dyDescent="0.2">
      <c r="A78" s="75" t="s">
        <v>245</v>
      </c>
      <c r="B78" s="130" t="s">
        <v>246</v>
      </c>
      <c r="C78" s="422">
        <v>505</v>
      </c>
      <c r="D78" s="390"/>
      <c r="E78" s="580">
        <v>38</v>
      </c>
      <c r="F78" s="580">
        <v>28.1</v>
      </c>
      <c r="G78" s="390"/>
      <c r="H78" s="580">
        <v>99</v>
      </c>
      <c r="I78" s="580">
        <v>99.4</v>
      </c>
      <c r="J78" s="580">
        <v>91.3</v>
      </c>
      <c r="K78" s="580">
        <v>73.5</v>
      </c>
      <c r="L78" s="580">
        <v>43.6</v>
      </c>
      <c r="M78" s="390"/>
      <c r="N78" s="580">
        <v>71.900000000000006</v>
      </c>
      <c r="O78" s="580">
        <v>81.2</v>
      </c>
      <c r="P78" s="580">
        <v>74.8</v>
      </c>
      <c r="Q78" s="580">
        <v>78.400000000000006</v>
      </c>
      <c r="R78" s="580">
        <v>82.7</v>
      </c>
      <c r="T78" s="662"/>
    </row>
    <row r="79" spans="1:20" x14ac:dyDescent="0.2">
      <c r="A79" s="390"/>
      <c r="B79" s="130"/>
      <c r="C79" s="421"/>
      <c r="D79" s="421"/>
      <c r="E79" s="421"/>
      <c r="F79" s="421"/>
      <c r="G79" s="421"/>
      <c r="H79" s="421"/>
      <c r="I79" s="421"/>
      <c r="J79" s="421"/>
      <c r="K79" s="421"/>
      <c r="L79" s="421"/>
      <c r="M79" s="421"/>
      <c r="N79" s="421"/>
      <c r="O79" s="421"/>
      <c r="P79" s="421"/>
      <c r="Q79" s="421"/>
      <c r="R79" s="421"/>
    </row>
    <row r="80" spans="1:20" x14ac:dyDescent="0.2">
      <c r="A80" s="67" t="s">
        <v>521</v>
      </c>
      <c r="B80" s="67" t="s">
        <v>247</v>
      </c>
      <c r="C80" s="422">
        <v>61495</v>
      </c>
      <c r="D80" s="390"/>
      <c r="E80" s="580">
        <v>35.9</v>
      </c>
      <c r="F80" s="580">
        <v>21.8</v>
      </c>
      <c r="G80" s="390"/>
      <c r="H80" s="580">
        <v>96.2</v>
      </c>
      <c r="I80" s="580">
        <v>97.4</v>
      </c>
      <c r="J80" s="580">
        <v>73.900000000000006</v>
      </c>
      <c r="K80" s="580">
        <v>64.5</v>
      </c>
      <c r="L80" s="580">
        <v>45.8</v>
      </c>
      <c r="M80" s="390"/>
      <c r="N80" s="580">
        <v>66.599999999999994</v>
      </c>
      <c r="O80" s="580">
        <v>66.099999999999994</v>
      </c>
      <c r="P80" s="580">
        <v>67.599999999999994</v>
      </c>
      <c r="Q80" s="580">
        <v>65.8</v>
      </c>
      <c r="R80" s="580">
        <v>68.7</v>
      </c>
      <c r="T80" s="662"/>
    </row>
    <row r="81" spans="1:20" x14ac:dyDescent="0.2">
      <c r="A81" s="75" t="s">
        <v>248</v>
      </c>
      <c r="B81" s="130" t="s">
        <v>249</v>
      </c>
      <c r="C81" s="422">
        <v>12259</v>
      </c>
      <c r="D81" s="390"/>
      <c r="E81" s="580">
        <v>37.9</v>
      </c>
      <c r="F81" s="580">
        <v>23.1</v>
      </c>
      <c r="G81" s="390"/>
      <c r="H81" s="580">
        <v>96.5</v>
      </c>
      <c r="I81" s="580">
        <v>97.1</v>
      </c>
      <c r="J81" s="580">
        <v>70.099999999999994</v>
      </c>
      <c r="K81" s="580">
        <v>67.7</v>
      </c>
      <c r="L81" s="580">
        <v>49.4</v>
      </c>
      <c r="M81" s="390"/>
      <c r="N81" s="580">
        <v>67.2</v>
      </c>
      <c r="O81" s="580">
        <v>63.9</v>
      </c>
      <c r="P81" s="580">
        <v>69.400000000000006</v>
      </c>
      <c r="Q81" s="580">
        <v>65.099999999999994</v>
      </c>
      <c r="R81" s="580">
        <v>70.5</v>
      </c>
      <c r="T81" s="662"/>
    </row>
    <row r="82" spans="1:20" x14ac:dyDescent="0.2">
      <c r="A82" s="74" t="s">
        <v>250</v>
      </c>
      <c r="B82" s="130" t="s">
        <v>251</v>
      </c>
      <c r="C82" s="422">
        <v>3401</v>
      </c>
      <c r="D82" s="390"/>
      <c r="E82" s="580">
        <v>32.4</v>
      </c>
      <c r="F82" s="580">
        <v>16.899999999999999</v>
      </c>
      <c r="G82" s="390"/>
      <c r="H82" s="580">
        <v>93.6</v>
      </c>
      <c r="I82" s="580">
        <v>97.4</v>
      </c>
      <c r="J82" s="580">
        <v>76.099999999999994</v>
      </c>
      <c r="K82" s="580">
        <v>58</v>
      </c>
      <c r="L82" s="580">
        <v>45.2</v>
      </c>
      <c r="M82" s="390"/>
      <c r="N82" s="580">
        <v>67</v>
      </c>
      <c r="O82" s="580">
        <v>64.400000000000006</v>
      </c>
      <c r="P82" s="580">
        <v>59.8</v>
      </c>
      <c r="Q82" s="580">
        <v>60.9</v>
      </c>
      <c r="R82" s="580">
        <v>67.599999999999994</v>
      </c>
      <c r="T82" s="662"/>
    </row>
    <row r="83" spans="1:20" x14ac:dyDescent="0.2">
      <c r="A83" s="75" t="s">
        <v>252</v>
      </c>
      <c r="B83" s="130" t="s">
        <v>253</v>
      </c>
      <c r="C83" s="422">
        <v>3635</v>
      </c>
      <c r="D83" s="390"/>
      <c r="E83" s="580">
        <v>32.200000000000003</v>
      </c>
      <c r="F83" s="580">
        <v>17.3</v>
      </c>
      <c r="G83" s="390"/>
      <c r="H83" s="580">
        <v>97.2</v>
      </c>
      <c r="I83" s="580">
        <v>97.4</v>
      </c>
      <c r="J83" s="580">
        <v>82.2</v>
      </c>
      <c r="K83" s="580">
        <v>60.1</v>
      </c>
      <c r="L83" s="580">
        <v>45</v>
      </c>
      <c r="M83" s="390"/>
      <c r="N83" s="580">
        <v>66</v>
      </c>
      <c r="O83" s="580">
        <v>63.5</v>
      </c>
      <c r="P83" s="580">
        <v>60.3</v>
      </c>
      <c r="Q83" s="580">
        <v>60.8</v>
      </c>
      <c r="R83" s="580">
        <v>61</v>
      </c>
      <c r="T83" s="662"/>
    </row>
    <row r="84" spans="1:20" x14ac:dyDescent="0.2">
      <c r="A84" s="127" t="s">
        <v>460</v>
      </c>
      <c r="B84" s="130" t="s">
        <v>254</v>
      </c>
      <c r="C84" s="422">
        <v>1862</v>
      </c>
      <c r="D84" s="390"/>
      <c r="E84" s="580">
        <v>41.5</v>
      </c>
      <c r="F84" s="580">
        <v>25</v>
      </c>
      <c r="G84" s="390"/>
      <c r="H84" s="580">
        <v>95.6</v>
      </c>
      <c r="I84" s="580">
        <v>97.8</v>
      </c>
      <c r="J84" s="580">
        <v>76.5</v>
      </c>
      <c r="K84" s="580">
        <v>71.900000000000006</v>
      </c>
      <c r="L84" s="580">
        <v>51.6</v>
      </c>
      <c r="M84" s="390"/>
      <c r="N84" s="580">
        <v>68.900000000000006</v>
      </c>
      <c r="O84" s="580">
        <v>70.400000000000006</v>
      </c>
      <c r="P84" s="580">
        <v>70.099999999999994</v>
      </c>
      <c r="Q84" s="580">
        <v>61</v>
      </c>
      <c r="R84" s="580">
        <v>70.900000000000006</v>
      </c>
      <c r="T84" s="662"/>
    </row>
    <row r="85" spans="1:20" x14ac:dyDescent="0.2">
      <c r="A85" s="74" t="s">
        <v>255</v>
      </c>
      <c r="B85" s="130" t="s">
        <v>256</v>
      </c>
      <c r="C85" s="422">
        <v>3493</v>
      </c>
      <c r="D85" s="390"/>
      <c r="E85" s="580">
        <v>27.8</v>
      </c>
      <c r="F85" s="580">
        <v>14.6</v>
      </c>
      <c r="G85" s="390"/>
      <c r="H85" s="580">
        <v>97.2</v>
      </c>
      <c r="I85" s="580">
        <v>97.9</v>
      </c>
      <c r="J85" s="580">
        <v>65.099999999999994</v>
      </c>
      <c r="K85" s="580">
        <v>54.6</v>
      </c>
      <c r="L85" s="580">
        <v>37.4</v>
      </c>
      <c r="M85" s="390"/>
      <c r="N85" s="580">
        <v>64.900000000000006</v>
      </c>
      <c r="O85" s="580">
        <v>57.5</v>
      </c>
      <c r="P85" s="580">
        <v>62.7</v>
      </c>
      <c r="Q85" s="580">
        <v>60.4</v>
      </c>
      <c r="R85" s="580">
        <v>60.1</v>
      </c>
      <c r="T85" s="662"/>
    </row>
    <row r="86" spans="1:20" x14ac:dyDescent="0.2">
      <c r="A86" s="73" t="s">
        <v>257</v>
      </c>
      <c r="B86" s="130" t="s">
        <v>258</v>
      </c>
      <c r="C86" s="422">
        <v>3055</v>
      </c>
      <c r="D86" s="390"/>
      <c r="E86" s="580">
        <v>37.4</v>
      </c>
      <c r="F86" s="580">
        <v>23.7</v>
      </c>
      <c r="G86" s="390"/>
      <c r="H86" s="580">
        <v>98.3</v>
      </c>
      <c r="I86" s="580">
        <v>98.7</v>
      </c>
      <c r="J86" s="580">
        <v>77.7</v>
      </c>
      <c r="K86" s="580">
        <v>71.8</v>
      </c>
      <c r="L86" s="580">
        <v>44</v>
      </c>
      <c r="M86" s="390"/>
      <c r="N86" s="580">
        <v>66.400000000000006</v>
      </c>
      <c r="O86" s="580">
        <v>68.2</v>
      </c>
      <c r="P86" s="580">
        <v>72.599999999999994</v>
      </c>
      <c r="Q86" s="580">
        <v>67.8</v>
      </c>
      <c r="R86" s="580">
        <v>70.400000000000006</v>
      </c>
      <c r="T86" s="662"/>
    </row>
    <row r="87" spans="1:20" x14ac:dyDescent="0.2">
      <c r="A87" s="74" t="s">
        <v>259</v>
      </c>
      <c r="B87" s="130" t="s">
        <v>260</v>
      </c>
      <c r="C87" s="422">
        <v>3063</v>
      </c>
      <c r="D87" s="390"/>
      <c r="E87" s="580">
        <v>44.4</v>
      </c>
      <c r="F87" s="580">
        <v>27.8</v>
      </c>
      <c r="G87" s="390"/>
      <c r="H87" s="580">
        <v>97.6</v>
      </c>
      <c r="I87" s="580">
        <v>98.3</v>
      </c>
      <c r="J87" s="580">
        <v>77.099999999999994</v>
      </c>
      <c r="K87" s="580">
        <v>74.2</v>
      </c>
      <c r="L87" s="580">
        <v>51</v>
      </c>
      <c r="M87" s="390"/>
      <c r="N87" s="580">
        <v>71.7</v>
      </c>
      <c r="O87" s="580">
        <v>72.2</v>
      </c>
      <c r="P87" s="580">
        <v>70.400000000000006</v>
      </c>
      <c r="Q87" s="580">
        <v>67.5</v>
      </c>
      <c r="R87" s="580">
        <v>69.099999999999994</v>
      </c>
      <c r="T87" s="662"/>
    </row>
    <row r="88" spans="1:20" x14ac:dyDescent="0.2">
      <c r="A88" s="75" t="s">
        <v>261</v>
      </c>
      <c r="B88" s="130" t="s">
        <v>262</v>
      </c>
      <c r="C88" s="422">
        <v>8967</v>
      </c>
      <c r="D88" s="390"/>
      <c r="E88" s="580">
        <v>37</v>
      </c>
      <c r="F88" s="580">
        <v>21.1</v>
      </c>
      <c r="G88" s="390"/>
      <c r="H88" s="580">
        <v>97.3</v>
      </c>
      <c r="I88" s="580">
        <v>97.5</v>
      </c>
      <c r="J88" s="580">
        <v>76.900000000000006</v>
      </c>
      <c r="K88" s="580">
        <v>68.5</v>
      </c>
      <c r="L88" s="580">
        <v>45.6</v>
      </c>
      <c r="M88" s="390"/>
      <c r="N88" s="580">
        <v>66.7</v>
      </c>
      <c r="O88" s="580">
        <v>67.5</v>
      </c>
      <c r="P88" s="580">
        <v>65.900000000000006</v>
      </c>
      <c r="Q88" s="580">
        <v>66</v>
      </c>
      <c r="R88" s="580">
        <v>64.2</v>
      </c>
      <c r="T88" s="662"/>
    </row>
    <row r="89" spans="1:20" x14ac:dyDescent="0.2">
      <c r="A89" s="75" t="s">
        <v>263</v>
      </c>
      <c r="B89" s="130" t="s">
        <v>264</v>
      </c>
      <c r="C89" s="422">
        <v>2394</v>
      </c>
      <c r="D89" s="390"/>
      <c r="E89" s="580">
        <v>25.2</v>
      </c>
      <c r="F89" s="580">
        <v>13.9</v>
      </c>
      <c r="G89" s="390"/>
      <c r="H89" s="580">
        <v>95.9</v>
      </c>
      <c r="I89" s="580">
        <v>96.2</v>
      </c>
      <c r="J89" s="580">
        <v>51.4</v>
      </c>
      <c r="K89" s="580">
        <v>48.8</v>
      </c>
      <c r="L89" s="580">
        <v>36.1</v>
      </c>
      <c r="M89" s="390"/>
      <c r="N89" s="580">
        <v>61.3</v>
      </c>
      <c r="O89" s="580">
        <v>59</v>
      </c>
      <c r="P89" s="580">
        <v>69.8</v>
      </c>
      <c r="Q89" s="580">
        <v>59.4</v>
      </c>
      <c r="R89" s="580">
        <v>69.900000000000006</v>
      </c>
      <c r="T89" s="662"/>
    </row>
    <row r="90" spans="1:20" x14ac:dyDescent="0.2">
      <c r="A90" s="73" t="s">
        <v>265</v>
      </c>
      <c r="B90" s="130" t="s">
        <v>266</v>
      </c>
      <c r="C90" s="422">
        <v>1998</v>
      </c>
      <c r="D90" s="390"/>
      <c r="E90" s="580">
        <v>42</v>
      </c>
      <c r="F90" s="580">
        <v>25.2</v>
      </c>
      <c r="G90" s="390"/>
      <c r="H90" s="580">
        <v>98.1</v>
      </c>
      <c r="I90" s="580">
        <v>97.7</v>
      </c>
      <c r="J90" s="580">
        <v>76.599999999999994</v>
      </c>
      <c r="K90" s="580">
        <v>64.8</v>
      </c>
      <c r="L90" s="580">
        <v>48.8</v>
      </c>
      <c r="M90" s="390"/>
      <c r="N90" s="580">
        <v>63.7</v>
      </c>
      <c r="O90" s="580">
        <v>66</v>
      </c>
      <c r="P90" s="580">
        <v>65.7</v>
      </c>
      <c r="Q90" s="580">
        <v>66.3</v>
      </c>
      <c r="R90" s="580">
        <v>68.900000000000006</v>
      </c>
      <c r="T90" s="662"/>
    </row>
    <row r="91" spans="1:20" x14ac:dyDescent="0.2">
      <c r="A91" s="74" t="s">
        <v>267</v>
      </c>
      <c r="B91" s="130" t="s">
        <v>268</v>
      </c>
      <c r="C91" s="422">
        <v>3276</v>
      </c>
      <c r="D91" s="390"/>
      <c r="E91" s="580">
        <v>32.700000000000003</v>
      </c>
      <c r="F91" s="580">
        <v>20.9</v>
      </c>
      <c r="G91" s="390"/>
      <c r="H91" s="580">
        <v>96.1</v>
      </c>
      <c r="I91" s="580">
        <v>97.2</v>
      </c>
      <c r="J91" s="580">
        <v>69.5</v>
      </c>
      <c r="K91" s="580">
        <v>56.4</v>
      </c>
      <c r="L91" s="580">
        <v>39.9</v>
      </c>
      <c r="M91" s="390"/>
      <c r="N91" s="580">
        <v>62.8</v>
      </c>
      <c r="O91" s="580">
        <v>61.4</v>
      </c>
      <c r="P91" s="580">
        <v>62.7</v>
      </c>
      <c r="Q91" s="580">
        <v>64.099999999999994</v>
      </c>
      <c r="R91" s="580">
        <v>74</v>
      </c>
      <c r="T91" s="662"/>
    </row>
    <row r="92" spans="1:20" x14ac:dyDescent="0.2">
      <c r="A92" s="74" t="s">
        <v>269</v>
      </c>
      <c r="B92" s="130" t="s">
        <v>270</v>
      </c>
      <c r="C92" s="422">
        <v>5811</v>
      </c>
      <c r="D92" s="390"/>
      <c r="E92" s="580">
        <v>38.6</v>
      </c>
      <c r="F92" s="580">
        <v>26.8</v>
      </c>
      <c r="G92" s="390"/>
      <c r="H92" s="580">
        <v>96.2</v>
      </c>
      <c r="I92" s="580">
        <v>97.5</v>
      </c>
      <c r="J92" s="580">
        <v>82.5</v>
      </c>
      <c r="K92" s="580">
        <v>68.8</v>
      </c>
      <c r="L92" s="580">
        <v>47</v>
      </c>
      <c r="M92" s="390"/>
      <c r="N92" s="580">
        <v>70.400000000000006</v>
      </c>
      <c r="O92" s="580">
        <v>71.2</v>
      </c>
      <c r="P92" s="580">
        <v>68.900000000000006</v>
      </c>
      <c r="Q92" s="580">
        <v>71.2</v>
      </c>
      <c r="R92" s="580">
        <v>76.3</v>
      </c>
      <c r="T92" s="662"/>
    </row>
    <row r="93" spans="1:20" x14ac:dyDescent="0.2">
      <c r="A93" s="74" t="s">
        <v>271</v>
      </c>
      <c r="B93" s="130" t="s">
        <v>272</v>
      </c>
      <c r="C93" s="422">
        <v>2570</v>
      </c>
      <c r="D93" s="390"/>
      <c r="E93" s="580">
        <v>27.4</v>
      </c>
      <c r="F93" s="580">
        <v>15.8</v>
      </c>
      <c r="G93" s="390"/>
      <c r="H93" s="580">
        <v>87.7</v>
      </c>
      <c r="I93" s="580">
        <v>95.3</v>
      </c>
      <c r="J93" s="580">
        <v>64.3</v>
      </c>
      <c r="K93" s="580">
        <v>56.5</v>
      </c>
      <c r="L93" s="580">
        <v>40.1</v>
      </c>
      <c r="M93" s="390"/>
      <c r="N93" s="580">
        <v>58.7</v>
      </c>
      <c r="O93" s="580">
        <v>64.5</v>
      </c>
      <c r="P93" s="580">
        <v>68.900000000000006</v>
      </c>
      <c r="Q93" s="580">
        <v>61.4</v>
      </c>
      <c r="R93" s="580">
        <v>61.2</v>
      </c>
      <c r="T93" s="662"/>
    </row>
    <row r="94" spans="1:20" x14ac:dyDescent="0.2">
      <c r="A94" s="73" t="s">
        <v>273</v>
      </c>
      <c r="B94" s="130" t="s">
        <v>274</v>
      </c>
      <c r="C94" s="422">
        <v>5711</v>
      </c>
      <c r="D94" s="390"/>
      <c r="E94" s="580">
        <v>37.4</v>
      </c>
      <c r="F94" s="580">
        <v>25.4</v>
      </c>
      <c r="G94" s="390"/>
      <c r="H94" s="580">
        <v>96.3</v>
      </c>
      <c r="I94" s="580">
        <v>97.3</v>
      </c>
      <c r="J94" s="580">
        <v>78.599999999999994</v>
      </c>
      <c r="K94" s="580">
        <v>62.9</v>
      </c>
      <c r="L94" s="580">
        <v>48.5</v>
      </c>
      <c r="M94" s="390"/>
      <c r="N94" s="580">
        <v>68.5</v>
      </c>
      <c r="O94" s="580">
        <v>71.7</v>
      </c>
      <c r="P94" s="580">
        <v>74.2</v>
      </c>
      <c r="Q94" s="580">
        <v>73.900000000000006</v>
      </c>
      <c r="R94" s="580">
        <v>71.099999999999994</v>
      </c>
      <c r="T94" s="662"/>
    </row>
    <row r="95" spans="1:20" x14ac:dyDescent="0.2">
      <c r="A95" s="390"/>
      <c r="B95" s="130"/>
      <c r="C95" s="421"/>
      <c r="D95" s="421"/>
      <c r="E95" s="421"/>
      <c r="F95" s="421"/>
      <c r="G95" s="421"/>
      <c r="H95" s="421"/>
      <c r="I95" s="421"/>
      <c r="J95" s="421"/>
      <c r="K95" s="421"/>
      <c r="L95" s="421"/>
      <c r="M95" s="421"/>
      <c r="N95" s="421"/>
      <c r="O95" s="421"/>
      <c r="P95" s="421"/>
      <c r="Q95" s="421"/>
      <c r="R95" s="421"/>
    </row>
    <row r="96" spans="1:20" x14ac:dyDescent="0.2">
      <c r="A96" s="67" t="s">
        <v>522</v>
      </c>
      <c r="B96" s="67" t="s">
        <v>275</v>
      </c>
      <c r="C96" s="422">
        <v>62866</v>
      </c>
      <c r="D96" s="390"/>
      <c r="E96" s="580">
        <v>38.5</v>
      </c>
      <c r="F96" s="580">
        <v>24</v>
      </c>
      <c r="G96" s="390"/>
      <c r="H96" s="580">
        <v>96.4</v>
      </c>
      <c r="I96" s="580">
        <v>97.6</v>
      </c>
      <c r="J96" s="580">
        <v>77</v>
      </c>
      <c r="K96" s="580">
        <v>66.7</v>
      </c>
      <c r="L96" s="580">
        <v>48.6</v>
      </c>
      <c r="M96" s="390"/>
      <c r="N96" s="580">
        <v>69.099999999999994</v>
      </c>
      <c r="O96" s="580">
        <v>69.2</v>
      </c>
      <c r="P96" s="580">
        <v>66.900000000000006</v>
      </c>
      <c r="Q96" s="580">
        <v>67.900000000000006</v>
      </c>
      <c r="R96" s="580">
        <v>69.900000000000006</v>
      </c>
      <c r="T96" s="662"/>
    </row>
    <row r="97" spans="1:20" x14ac:dyDescent="0.2">
      <c r="A97" s="75" t="s">
        <v>276</v>
      </c>
      <c r="B97" s="130" t="s">
        <v>277</v>
      </c>
      <c r="C97" s="422">
        <v>1894</v>
      </c>
      <c r="D97" s="390"/>
      <c r="E97" s="580">
        <v>32.200000000000003</v>
      </c>
      <c r="F97" s="580">
        <v>18</v>
      </c>
      <c r="G97" s="390"/>
      <c r="H97" s="580">
        <v>97.7</v>
      </c>
      <c r="I97" s="580">
        <v>97.6</v>
      </c>
      <c r="J97" s="580">
        <v>78.400000000000006</v>
      </c>
      <c r="K97" s="580">
        <v>63.4</v>
      </c>
      <c r="L97" s="580">
        <v>43.5</v>
      </c>
      <c r="M97" s="390"/>
      <c r="N97" s="580">
        <v>64.8</v>
      </c>
      <c r="O97" s="580">
        <v>63.7</v>
      </c>
      <c r="P97" s="580">
        <v>59.9</v>
      </c>
      <c r="Q97" s="580">
        <v>62.8</v>
      </c>
      <c r="R97" s="580">
        <v>61.9</v>
      </c>
      <c r="T97" s="662"/>
    </row>
    <row r="98" spans="1:20" x14ac:dyDescent="0.2">
      <c r="A98" s="73" t="s">
        <v>278</v>
      </c>
      <c r="B98" s="130" t="s">
        <v>279</v>
      </c>
      <c r="C98" s="422">
        <v>5804</v>
      </c>
      <c r="D98" s="390"/>
      <c r="E98" s="580">
        <v>44.7</v>
      </c>
      <c r="F98" s="580">
        <v>27.5</v>
      </c>
      <c r="G98" s="390"/>
      <c r="H98" s="580">
        <v>96</v>
      </c>
      <c r="I98" s="580">
        <v>97.2</v>
      </c>
      <c r="J98" s="580">
        <v>77.900000000000006</v>
      </c>
      <c r="K98" s="580">
        <v>69.400000000000006</v>
      </c>
      <c r="L98" s="580">
        <v>53.6</v>
      </c>
      <c r="M98" s="390"/>
      <c r="N98" s="580">
        <v>69.400000000000006</v>
      </c>
      <c r="O98" s="580">
        <v>70.3</v>
      </c>
      <c r="P98" s="580">
        <v>68.400000000000006</v>
      </c>
      <c r="Q98" s="580">
        <v>71.2</v>
      </c>
      <c r="R98" s="580">
        <v>66.8</v>
      </c>
      <c r="T98" s="662"/>
    </row>
    <row r="99" spans="1:20" x14ac:dyDescent="0.2">
      <c r="A99" s="73" t="s">
        <v>280</v>
      </c>
      <c r="B99" s="130" t="s">
        <v>281</v>
      </c>
      <c r="C99" s="422">
        <v>2720</v>
      </c>
      <c r="D99" s="390"/>
      <c r="E99" s="580">
        <v>37.6</v>
      </c>
      <c r="F99" s="580">
        <v>20.7</v>
      </c>
      <c r="G99" s="390"/>
      <c r="H99" s="580">
        <v>96.4</v>
      </c>
      <c r="I99" s="580">
        <v>97.5</v>
      </c>
      <c r="J99" s="580">
        <v>79.3</v>
      </c>
      <c r="K99" s="580">
        <v>66.599999999999994</v>
      </c>
      <c r="L99" s="580">
        <v>44.9</v>
      </c>
      <c r="M99" s="390"/>
      <c r="N99" s="580">
        <v>71.400000000000006</v>
      </c>
      <c r="O99" s="580">
        <v>68.599999999999994</v>
      </c>
      <c r="P99" s="580">
        <v>62.3</v>
      </c>
      <c r="Q99" s="580">
        <v>68.900000000000006</v>
      </c>
      <c r="R99" s="580">
        <v>65.400000000000006</v>
      </c>
      <c r="T99" s="662"/>
    </row>
    <row r="100" spans="1:20" x14ac:dyDescent="0.2">
      <c r="A100" s="73" t="s">
        <v>282</v>
      </c>
      <c r="B100" s="130" t="s">
        <v>283</v>
      </c>
      <c r="C100" s="422">
        <v>15259</v>
      </c>
      <c r="D100" s="390"/>
      <c r="E100" s="580">
        <v>35.1</v>
      </c>
      <c r="F100" s="580">
        <v>22.2</v>
      </c>
      <c r="G100" s="390"/>
      <c r="H100" s="580">
        <v>96.3</v>
      </c>
      <c r="I100" s="580">
        <v>97.4</v>
      </c>
      <c r="J100" s="580">
        <v>73.8</v>
      </c>
      <c r="K100" s="580">
        <v>64</v>
      </c>
      <c r="L100" s="580">
        <v>46.5</v>
      </c>
      <c r="M100" s="390"/>
      <c r="N100" s="580">
        <v>70.7</v>
      </c>
      <c r="O100" s="580">
        <v>68.5</v>
      </c>
      <c r="P100" s="580">
        <v>66.5</v>
      </c>
      <c r="Q100" s="580">
        <v>68.5</v>
      </c>
      <c r="R100" s="580">
        <v>69.400000000000006</v>
      </c>
      <c r="T100" s="662"/>
    </row>
    <row r="101" spans="1:20" x14ac:dyDescent="0.2">
      <c r="A101" s="74" t="s">
        <v>284</v>
      </c>
      <c r="B101" s="130" t="s">
        <v>285</v>
      </c>
      <c r="C101" s="422">
        <v>12829</v>
      </c>
      <c r="D101" s="390"/>
      <c r="E101" s="580">
        <v>48.2</v>
      </c>
      <c r="F101" s="580">
        <v>32.4</v>
      </c>
      <c r="G101" s="390"/>
      <c r="H101" s="580">
        <v>96.9</v>
      </c>
      <c r="I101" s="580">
        <v>98.2</v>
      </c>
      <c r="J101" s="580">
        <v>81</v>
      </c>
      <c r="K101" s="580">
        <v>73.400000000000006</v>
      </c>
      <c r="L101" s="580">
        <v>58.3</v>
      </c>
      <c r="M101" s="390"/>
      <c r="N101" s="580">
        <v>74.8</v>
      </c>
      <c r="O101" s="580">
        <v>74.900000000000006</v>
      </c>
      <c r="P101" s="580">
        <v>72.8</v>
      </c>
      <c r="Q101" s="580">
        <v>73.5</v>
      </c>
      <c r="R101" s="580">
        <v>76</v>
      </c>
      <c r="T101" s="662"/>
    </row>
    <row r="102" spans="1:20" x14ac:dyDescent="0.2">
      <c r="A102" s="75" t="s">
        <v>286</v>
      </c>
      <c r="B102" s="130" t="s">
        <v>287</v>
      </c>
      <c r="C102" s="422">
        <v>2482</v>
      </c>
      <c r="D102" s="390"/>
      <c r="E102" s="580">
        <v>40</v>
      </c>
      <c r="F102" s="580">
        <v>21.2</v>
      </c>
      <c r="G102" s="390"/>
      <c r="H102" s="580">
        <v>96.7</v>
      </c>
      <c r="I102" s="580">
        <v>97.2</v>
      </c>
      <c r="J102" s="580">
        <v>71.5</v>
      </c>
      <c r="K102" s="580">
        <v>71.5</v>
      </c>
      <c r="L102" s="580">
        <v>50.6</v>
      </c>
      <c r="M102" s="390"/>
      <c r="N102" s="580">
        <v>63.9</v>
      </c>
      <c r="O102" s="580">
        <v>65.099999999999994</v>
      </c>
      <c r="P102" s="580">
        <v>65.599999999999994</v>
      </c>
      <c r="Q102" s="580">
        <v>58.4</v>
      </c>
      <c r="R102" s="580">
        <v>64.400000000000006</v>
      </c>
      <c r="T102" s="662"/>
    </row>
    <row r="103" spans="1:20" x14ac:dyDescent="0.2">
      <c r="A103" s="74" t="s">
        <v>288</v>
      </c>
      <c r="B103" s="130" t="s">
        <v>289</v>
      </c>
      <c r="C103" s="422">
        <v>8313</v>
      </c>
      <c r="D103" s="390"/>
      <c r="E103" s="580">
        <v>34.799999999999997</v>
      </c>
      <c r="F103" s="580">
        <v>19.3</v>
      </c>
      <c r="G103" s="390"/>
      <c r="H103" s="580">
        <v>96.2</v>
      </c>
      <c r="I103" s="580">
        <v>97.4</v>
      </c>
      <c r="J103" s="580">
        <v>78</v>
      </c>
      <c r="K103" s="580">
        <v>62.7</v>
      </c>
      <c r="L103" s="580">
        <v>46.2</v>
      </c>
      <c r="M103" s="390"/>
      <c r="N103" s="580">
        <v>64.3</v>
      </c>
      <c r="O103" s="580">
        <v>68.400000000000006</v>
      </c>
      <c r="P103" s="580">
        <v>64.2</v>
      </c>
      <c r="Q103" s="580">
        <v>63.1</v>
      </c>
      <c r="R103" s="580">
        <v>65</v>
      </c>
      <c r="T103" s="662"/>
    </row>
    <row r="104" spans="1:20" x14ac:dyDescent="0.2">
      <c r="A104" s="73" t="s">
        <v>290</v>
      </c>
      <c r="B104" s="130" t="s">
        <v>291</v>
      </c>
      <c r="C104" s="422">
        <v>2255</v>
      </c>
      <c r="D104" s="390"/>
      <c r="E104" s="580">
        <v>34.1</v>
      </c>
      <c r="F104" s="580">
        <v>20.8</v>
      </c>
      <c r="G104" s="390"/>
      <c r="H104" s="580">
        <v>95.1</v>
      </c>
      <c r="I104" s="580">
        <v>96.7</v>
      </c>
      <c r="J104" s="580">
        <v>60.4</v>
      </c>
      <c r="K104" s="580">
        <v>61.6</v>
      </c>
      <c r="L104" s="580">
        <v>46.2</v>
      </c>
      <c r="M104" s="390"/>
      <c r="N104" s="580">
        <v>63.5</v>
      </c>
      <c r="O104" s="580">
        <v>60</v>
      </c>
      <c r="P104" s="580">
        <v>68</v>
      </c>
      <c r="Q104" s="580">
        <v>58.6</v>
      </c>
      <c r="R104" s="580">
        <v>70.2</v>
      </c>
      <c r="T104" s="662"/>
    </row>
    <row r="105" spans="1:20" x14ac:dyDescent="0.2">
      <c r="A105" s="73" t="s">
        <v>292</v>
      </c>
      <c r="B105" s="130" t="s">
        <v>293</v>
      </c>
      <c r="C105" s="422">
        <v>2124</v>
      </c>
      <c r="D105" s="390"/>
      <c r="E105" s="580">
        <v>40.1</v>
      </c>
      <c r="F105" s="580">
        <v>32.5</v>
      </c>
      <c r="G105" s="390"/>
      <c r="H105" s="580">
        <v>96.7</v>
      </c>
      <c r="I105" s="580">
        <v>97.1</v>
      </c>
      <c r="J105" s="580">
        <v>82.9</v>
      </c>
      <c r="K105" s="580">
        <v>64.3</v>
      </c>
      <c r="L105" s="580">
        <v>49.7</v>
      </c>
      <c r="M105" s="390"/>
      <c r="N105" s="580">
        <v>72.3</v>
      </c>
      <c r="O105" s="580">
        <v>73.7</v>
      </c>
      <c r="P105" s="580">
        <v>69.099999999999994</v>
      </c>
      <c r="Q105" s="580">
        <v>78.5</v>
      </c>
      <c r="R105" s="580">
        <v>80.599999999999994</v>
      </c>
      <c r="T105" s="662"/>
    </row>
    <row r="106" spans="1:20" x14ac:dyDescent="0.2">
      <c r="A106" s="74" t="s">
        <v>294</v>
      </c>
      <c r="B106" s="130" t="s">
        <v>295</v>
      </c>
      <c r="C106" s="422">
        <v>7419</v>
      </c>
      <c r="D106" s="390"/>
      <c r="E106" s="580">
        <v>30.3</v>
      </c>
      <c r="F106" s="580">
        <v>18.8</v>
      </c>
      <c r="G106" s="390"/>
      <c r="H106" s="580">
        <v>96.4</v>
      </c>
      <c r="I106" s="580">
        <v>97.7</v>
      </c>
      <c r="J106" s="580">
        <v>80.099999999999994</v>
      </c>
      <c r="K106" s="580">
        <v>65.3</v>
      </c>
      <c r="L106" s="580">
        <v>38.299999999999997</v>
      </c>
      <c r="M106" s="390"/>
      <c r="N106" s="580">
        <v>65.2</v>
      </c>
      <c r="O106" s="580">
        <v>66.099999999999994</v>
      </c>
      <c r="P106" s="580">
        <v>62.7</v>
      </c>
      <c r="Q106" s="580">
        <v>63.9</v>
      </c>
      <c r="R106" s="580">
        <v>66.599999999999994</v>
      </c>
      <c r="T106" s="662"/>
    </row>
    <row r="107" spans="1:20" x14ac:dyDescent="0.2">
      <c r="A107" s="73" t="s">
        <v>296</v>
      </c>
      <c r="B107" s="130" t="s">
        <v>297</v>
      </c>
      <c r="C107" s="422">
        <v>1767</v>
      </c>
      <c r="D107" s="390"/>
      <c r="E107" s="580">
        <v>39.700000000000003</v>
      </c>
      <c r="F107" s="580">
        <v>21.9</v>
      </c>
      <c r="G107" s="390"/>
      <c r="H107" s="580">
        <v>96.5</v>
      </c>
      <c r="I107" s="580">
        <v>98</v>
      </c>
      <c r="J107" s="580">
        <v>73.5</v>
      </c>
      <c r="K107" s="580">
        <v>61.8</v>
      </c>
      <c r="L107" s="580">
        <v>45.7</v>
      </c>
      <c r="M107" s="390"/>
      <c r="N107" s="580">
        <v>64.2</v>
      </c>
      <c r="O107" s="580">
        <v>65.2</v>
      </c>
      <c r="P107" s="580">
        <v>65.3</v>
      </c>
      <c r="Q107" s="580">
        <v>61.3</v>
      </c>
      <c r="R107" s="580">
        <v>76.2</v>
      </c>
      <c r="T107" s="662"/>
    </row>
    <row r="108" spans="1:20" x14ac:dyDescent="0.2">
      <c r="A108" s="390"/>
      <c r="B108" s="130"/>
      <c r="C108" s="421"/>
      <c r="D108" s="421"/>
      <c r="E108" s="421"/>
      <c r="F108" s="421"/>
      <c r="G108" s="421"/>
      <c r="H108" s="421"/>
      <c r="I108" s="421"/>
      <c r="J108" s="421"/>
      <c r="K108" s="421"/>
      <c r="L108" s="421"/>
      <c r="M108" s="421"/>
      <c r="N108" s="421"/>
      <c r="O108" s="421"/>
      <c r="P108" s="421"/>
      <c r="Q108" s="421"/>
      <c r="R108" s="421"/>
    </row>
    <row r="109" spans="1:20" x14ac:dyDescent="0.2">
      <c r="A109" s="67" t="s">
        <v>467</v>
      </c>
      <c r="B109" s="67" t="s">
        <v>298</v>
      </c>
      <c r="C109" s="422">
        <v>76043</v>
      </c>
      <c r="D109" s="390"/>
      <c r="E109" s="580">
        <v>46.9</v>
      </c>
      <c r="F109" s="580">
        <v>29.8</v>
      </c>
      <c r="G109" s="390"/>
      <c r="H109" s="580">
        <v>96.2</v>
      </c>
      <c r="I109" s="580">
        <v>97.4</v>
      </c>
      <c r="J109" s="580">
        <v>76.5</v>
      </c>
      <c r="K109" s="580">
        <v>69.5</v>
      </c>
      <c r="L109" s="580">
        <v>60.9</v>
      </c>
      <c r="M109" s="390"/>
      <c r="N109" s="580">
        <v>71.2</v>
      </c>
      <c r="O109" s="580">
        <v>70.400000000000006</v>
      </c>
      <c r="P109" s="580">
        <v>73.099999999999994</v>
      </c>
      <c r="Q109" s="580">
        <v>69.3</v>
      </c>
      <c r="R109" s="580">
        <v>75.5</v>
      </c>
      <c r="T109" s="662"/>
    </row>
    <row r="110" spans="1:20" x14ac:dyDescent="0.2">
      <c r="A110" s="66" t="s">
        <v>299</v>
      </c>
      <c r="B110" s="67" t="s">
        <v>300</v>
      </c>
      <c r="C110" s="422">
        <v>24422</v>
      </c>
      <c r="D110" s="390"/>
      <c r="E110" s="580">
        <v>47.7</v>
      </c>
      <c r="F110" s="580">
        <v>28.4</v>
      </c>
      <c r="G110" s="390"/>
      <c r="H110" s="580">
        <v>96.3</v>
      </c>
      <c r="I110" s="580">
        <v>97</v>
      </c>
      <c r="J110" s="580">
        <v>73.8</v>
      </c>
      <c r="K110" s="580">
        <v>68.400000000000006</v>
      </c>
      <c r="L110" s="580">
        <v>63.9</v>
      </c>
      <c r="M110" s="390"/>
      <c r="N110" s="580">
        <v>70.2</v>
      </c>
      <c r="O110" s="580">
        <v>68.900000000000006</v>
      </c>
      <c r="P110" s="580">
        <v>73.400000000000006</v>
      </c>
      <c r="Q110" s="580">
        <v>67</v>
      </c>
      <c r="R110" s="580">
        <v>73.8</v>
      </c>
      <c r="T110" s="662"/>
    </row>
    <row r="111" spans="1:20" x14ac:dyDescent="0.2">
      <c r="A111" s="75" t="s">
        <v>301</v>
      </c>
      <c r="B111" s="130" t="s">
        <v>302</v>
      </c>
      <c r="C111" s="422">
        <v>1432</v>
      </c>
      <c r="D111" s="390"/>
      <c r="E111" s="580">
        <v>45.9</v>
      </c>
      <c r="F111" s="580">
        <v>28.4</v>
      </c>
      <c r="G111" s="390"/>
      <c r="H111" s="580">
        <v>95.3</v>
      </c>
      <c r="I111" s="580">
        <v>97.3</v>
      </c>
      <c r="J111" s="580">
        <v>74.7</v>
      </c>
      <c r="K111" s="580">
        <v>66.099999999999994</v>
      </c>
      <c r="L111" s="580">
        <v>62.3</v>
      </c>
      <c r="M111" s="390"/>
      <c r="N111" s="580">
        <v>67.5</v>
      </c>
      <c r="O111" s="580">
        <v>65.5</v>
      </c>
      <c r="P111" s="580">
        <v>72.099999999999994</v>
      </c>
      <c r="Q111" s="580">
        <v>67.400000000000006</v>
      </c>
      <c r="R111" s="580">
        <v>75.3</v>
      </c>
      <c r="T111" s="662"/>
    </row>
    <row r="112" spans="1:20" x14ac:dyDescent="0.2">
      <c r="A112" s="75" t="s">
        <v>303</v>
      </c>
      <c r="B112" s="158" t="s">
        <v>304</v>
      </c>
      <c r="C112" s="422" t="s">
        <v>305</v>
      </c>
      <c r="D112" s="390"/>
      <c r="E112" s="422" t="s">
        <v>305</v>
      </c>
      <c r="F112" s="422" t="s">
        <v>305</v>
      </c>
      <c r="G112" s="422" t="s">
        <v>305</v>
      </c>
      <c r="H112" s="422" t="s">
        <v>305</v>
      </c>
      <c r="I112" s="422" t="s">
        <v>305</v>
      </c>
      <c r="J112" s="422" t="s">
        <v>305</v>
      </c>
      <c r="K112" s="422" t="s">
        <v>305</v>
      </c>
      <c r="L112" s="422" t="s">
        <v>305</v>
      </c>
      <c r="M112" s="422" t="s">
        <v>305</v>
      </c>
      <c r="N112" s="422" t="s">
        <v>305</v>
      </c>
      <c r="O112" s="422" t="s">
        <v>305</v>
      </c>
      <c r="P112" s="422" t="s">
        <v>305</v>
      </c>
      <c r="Q112" s="422" t="s">
        <v>305</v>
      </c>
      <c r="R112" s="422" t="s">
        <v>305</v>
      </c>
      <c r="T112" s="662"/>
    </row>
    <row r="113" spans="1:20" x14ac:dyDescent="0.2">
      <c r="A113" s="74" t="s">
        <v>306</v>
      </c>
      <c r="B113" s="130" t="s">
        <v>307</v>
      </c>
      <c r="C113" s="422">
        <v>1984</v>
      </c>
      <c r="D113" s="390"/>
      <c r="E113" s="580">
        <v>50.6</v>
      </c>
      <c r="F113" s="580">
        <v>31.8</v>
      </c>
      <c r="G113" s="390"/>
      <c r="H113" s="580">
        <v>95.5</v>
      </c>
      <c r="I113" s="580">
        <v>94.9</v>
      </c>
      <c r="J113" s="580">
        <v>78.400000000000006</v>
      </c>
      <c r="K113" s="580">
        <v>72.8</v>
      </c>
      <c r="L113" s="580">
        <v>62.7</v>
      </c>
      <c r="M113" s="390"/>
      <c r="N113" s="580">
        <v>70.2</v>
      </c>
      <c r="O113" s="580">
        <v>69.7</v>
      </c>
      <c r="P113" s="580">
        <v>70.8</v>
      </c>
      <c r="Q113" s="580">
        <v>70.400000000000006</v>
      </c>
      <c r="R113" s="580">
        <v>78.5</v>
      </c>
      <c r="T113" s="662"/>
    </row>
    <row r="114" spans="1:20" x14ac:dyDescent="0.2">
      <c r="A114" s="75" t="s">
        <v>819</v>
      </c>
      <c r="B114" s="130" t="s">
        <v>309</v>
      </c>
      <c r="C114" s="422">
        <v>1120</v>
      </c>
      <c r="D114" s="390"/>
      <c r="E114" s="580">
        <v>54.4</v>
      </c>
      <c r="F114" s="580">
        <v>27.6</v>
      </c>
      <c r="G114" s="390"/>
      <c r="H114" s="580">
        <v>94.4</v>
      </c>
      <c r="I114" s="580">
        <v>95.7</v>
      </c>
      <c r="J114" s="580">
        <v>77.599999999999994</v>
      </c>
      <c r="K114" s="580">
        <v>74.5</v>
      </c>
      <c r="L114" s="580">
        <v>67.400000000000006</v>
      </c>
      <c r="M114" s="390"/>
      <c r="N114" s="580">
        <v>59.4</v>
      </c>
      <c r="O114" s="580">
        <v>69.099999999999994</v>
      </c>
      <c r="P114" s="580">
        <v>78.8</v>
      </c>
      <c r="Q114" s="580">
        <v>67.599999999999994</v>
      </c>
      <c r="R114" s="580">
        <v>74.3</v>
      </c>
      <c r="T114" s="662"/>
    </row>
    <row r="115" spans="1:20" x14ac:dyDescent="0.2">
      <c r="A115" s="74" t="s">
        <v>310</v>
      </c>
      <c r="B115" s="130" t="s">
        <v>311</v>
      </c>
      <c r="C115" s="422">
        <v>2109</v>
      </c>
      <c r="D115" s="390"/>
      <c r="E115" s="580">
        <v>38.5</v>
      </c>
      <c r="F115" s="580">
        <v>25.5</v>
      </c>
      <c r="G115" s="390"/>
      <c r="H115" s="580">
        <v>95</v>
      </c>
      <c r="I115" s="580">
        <v>96.4</v>
      </c>
      <c r="J115" s="580">
        <v>68.900000000000006</v>
      </c>
      <c r="K115" s="580">
        <v>60.3</v>
      </c>
      <c r="L115" s="580">
        <v>56.9</v>
      </c>
      <c r="M115" s="390"/>
      <c r="N115" s="580">
        <v>64.7</v>
      </c>
      <c r="O115" s="580">
        <v>66.900000000000006</v>
      </c>
      <c r="P115" s="580">
        <v>74.599999999999994</v>
      </c>
      <c r="Q115" s="580">
        <v>68.900000000000006</v>
      </c>
      <c r="R115" s="580">
        <v>79.2</v>
      </c>
      <c r="T115" s="662"/>
    </row>
    <row r="116" spans="1:20" x14ac:dyDescent="0.2">
      <c r="A116" s="74" t="s">
        <v>312</v>
      </c>
      <c r="B116" s="130" t="s">
        <v>313</v>
      </c>
      <c r="C116" s="422">
        <v>1355</v>
      </c>
      <c r="D116" s="390"/>
      <c r="E116" s="580">
        <v>47.5</v>
      </c>
      <c r="F116" s="580">
        <v>27.2</v>
      </c>
      <c r="G116" s="390"/>
      <c r="H116" s="580">
        <v>97.6</v>
      </c>
      <c r="I116" s="580">
        <v>98.2</v>
      </c>
      <c r="J116" s="580">
        <v>77.3</v>
      </c>
      <c r="K116" s="580">
        <v>73.900000000000006</v>
      </c>
      <c r="L116" s="580">
        <v>61</v>
      </c>
      <c r="M116" s="390"/>
      <c r="N116" s="580">
        <v>73.400000000000006</v>
      </c>
      <c r="O116" s="580">
        <v>65.5</v>
      </c>
      <c r="P116" s="580">
        <v>72.5</v>
      </c>
      <c r="Q116" s="580">
        <v>62.4</v>
      </c>
      <c r="R116" s="580">
        <v>75.5</v>
      </c>
      <c r="T116" s="662"/>
    </row>
    <row r="117" spans="1:20" x14ac:dyDescent="0.2">
      <c r="A117" s="74" t="s">
        <v>314</v>
      </c>
      <c r="B117" s="130" t="s">
        <v>315</v>
      </c>
      <c r="C117" s="422">
        <v>749</v>
      </c>
      <c r="D117" s="390"/>
      <c r="E117" s="580">
        <v>55.8</v>
      </c>
      <c r="F117" s="580">
        <v>39.4</v>
      </c>
      <c r="G117" s="390"/>
      <c r="H117" s="580">
        <v>97.5</v>
      </c>
      <c r="I117" s="580">
        <v>97.9</v>
      </c>
      <c r="J117" s="580">
        <v>77.7</v>
      </c>
      <c r="K117" s="580">
        <v>73.2</v>
      </c>
      <c r="L117" s="580">
        <v>73.8</v>
      </c>
      <c r="M117" s="390"/>
      <c r="N117" s="580">
        <v>76.8</v>
      </c>
      <c r="O117" s="580">
        <v>74.5</v>
      </c>
      <c r="P117" s="580">
        <v>84.9</v>
      </c>
      <c r="Q117" s="580">
        <v>73.900000000000006</v>
      </c>
      <c r="R117" s="580">
        <v>83.7</v>
      </c>
      <c r="T117" s="662"/>
    </row>
    <row r="118" spans="1:20" x14ac:dyDescent="0.2">
      <c r="A118" s="74" t="s">
        <v>316</v>
      </c>
      <c r="B118" s="130" t="s">
        <v>317</v>
      </c>
      <c r="C118" s="422">
        <v>1895</v>
      </c>
      <c r="D118" s="390"/>
      <c r="E118" s="580">
        <v>51.7</v>
      </c>
      <c r="F118" s="580">
        <v>27</v>
      </c>
      <c r="G118" s="390"/>
      <c r="H118" s="580">
        <v>96.1</v>
      </c>
      <c r="I118" s="580">
        <v>97.3</v>
      </c>
      <c r="J118" s="580">
        <v>72.599999999999994</v>
      </c>
      <c r="K118" s="580">
        <v>69.900000000000006</v>
      </c>
      <c r="L118" s="580">
        <v>66.5</v>
      </c>
      <c r="M118" s="390"/>
      <c r="N118" s="580">
        <v>70.599999999999994</v>
      </c>
      <c r="O118" s="580">
        <v>66</v>
      </c>
      <c r="P118" s="580">
        <v>69.7</v>
      </c>
      <c r="Q118" s="580">
        <v>62</v>
      </c>
      <c r="R118" s="580">
        <v>70.3</v>
      </c>
      <c r="T118" s="662"/>
    </row>
    <row r="119" spans="1:20" x14ac:dyDescent="0.2">
      <c r="A119" s="74" t="s">
        <v>318</v>
      </c>
      <c r="B119" s="130" t="s">
        <v>319</v>
      </c>
      <c r="C119" s="422">
        <v>2119</v>
      </c>
      <c r="D119" s="390"/>
      <c r="E119" s="580">
        <v>35.200000000000003</v>
      </c>
      <c r="F119" s="580">
        <v>18.5</v>
      </c>
      <c r="G119" s="390"/>
      <c r="H119" s="580">
        <v>95.3</v>
      </c>
      <c r="I119" s="580">
        <v>96.7</v>
      </c>
      <c r="J119" s="580">
        <v>67.099999999999994</v>
      </c>
      <c r="K119" s="580">
        <v>61.3</v>
      </c>
      <c r="L119" s="580">
        <v>53.2</v>
      </c>
      <c r="M119" s="390"/>
      <c r="N119" s="580">
        <v>66.2</v>
      </c>
      <c r="O119" s="580">
        <v>62.9</v>
      </c>
      <c r="P119" s="580">
        <v>65.099999999999994</v>
      </c>
      <c r="Q119" s="580">
        <v>57.8</v>
      </c>
      <c r="R119" s="580">
        <v>68.7</v>
      </c>
      <c r="T119" s="662"/>
    </row>
    <row r="120" spans="1:20" x14ac:dyDescent="0.2">
      <c r="A120" s="74" t="s">
        <v>320</v>
      </c>
      <c r="B120" s="130" t="s">
        <v>321</v>
      </c>
      <c r="C120" s="422">
        <v>3546</v>
      </c>
      <c r="D120" s="390"/>
      <c r="E120" s="580">
        <v>48.6</v>
      </c>
      <c r="F120" s="580">
        <v>28.8</v>
      </c>
      <c r="G120" s="390"/>
      <c r="H120" s="580">
        <v>97.5</v>
      </c>
      <c r="I120" s="580">
        <v>97.3</v>
      </c>
      <c r="J120" s="580">
        <v>74.099999999999994</v>
      </c>
      <c r="K120" s="580">
        <v>62.6</v>
      </c>
      <c r="L120" s="580">
        <v>73.5</v>
      </c>
      <c r="M120" s="390"/>
      <c r="N120" s="580">
        <v>69.400000000000006</v>
      </c>
      <c r="O120" s="580">
        <v>68.2</v>
      </c>
      <c r="P120" s="580">
        <v>72</v>
      </c>
      <c r="Q120" s="580">
        <v>68.3</v>
      </c>
      <c r="R120" s="580">
        <v>73.400000000000006</v>
      </c>
      <c r="T120" s="662"/>
    </row>
    <row r="121" spans="1:20" x14ac:dyDescent="0.2">
      <c r="A121" s="74" t="s">
        <v>322</v>
      </c>
      <c r="B121" s="130" t="s">
        <v>323</v>
      </c>
      <c r="C121" s="422">
        <v>2367</v>
      </c>
      <c r="D121" s="390"/>
      <c r="E121" s="580">
        <v>52.8</v>
      </c>
      <c r="F121" s="580">
        <v>30.8</v>
      </c>
      <c r="G121" s="390"/>
      <c r="H121" s="580">
        <v>96.8</v>
      </c>
      <c r="I121" s="580">
        <v>97.5</v>
      </c>
      <c r="J121" s="580">
        <v>75.3</v>
      </c>
      <c r="K121" s="580">
        <v>69.8</v>
      </c>
      <c r="L121" s="580">
        <v>64.900000000000006</v>
      </c>
      <c r="M121" s="390"/>
      <c r="N121" s="580">
        <v>75.2</v>
      </c>
      <c r="O121" s="580">
        <v>72.7</v>
      </c>
      <c r="P121" s="580">
        <v>77.7</v>
      </c>
      <c r="Q121" s="580">
        <v>69.3</v>
      </c>
      <c r="R121" s="580">
        <v>67.5</v>
      </c>
      <c r="T121" s="662"/>
    </row>
    <row r="122" spans="1:20" x14ac:dyDescent="0.2">
      <c r="A122" s="74" t="s">
        <v>324</v>
      </c>
      <c r="B122" s="130" t="s">
        <v>325</v>
      </c>
      <c r="C122" s="422">
        <v>2447</v>
      </c>
      <c r="D122" s="390"/>
      <c r="E122" s="580">
        <v>46.3</v>
      </c>
      <c r="F122" s="580">
        <v>29.5</v>
      </c>
      <c r="G122" s="390"/>
      <c r="H122" s="580">
        <v>97.6</v>
      </c>
      <c r="I122" s="580">
        <v>97.6</v>
      </c>
      <c r="J122" s="580">
        <v>74.2</v>
      </c>
      <c r="K122" s="580">
        <v>69.400000000000006</v>
      </c>
      <c r="L122" s="580">
        <v>59.5</v>
      </c>
      <c r="M122" s="390"/>
      <c r="N122" s="580">
        <v>73.8</v>
      </c>
      <c r="O122" s="580">
        <v>74</v>
      </c>
      <c r="P122" s="580">
        <v>72.400000000000006</v>
      </c>
      <c r="Q122" s="580">
        <v>66.3</v>
      </c>
      <c r="R122" s="580">
        <v>76.2</v>
      </c>
      <c r="T122" s="662"/>
    </row>
    <row r="123" spans="1:20" x14ac:dyDescent="0.2">
      <c r="A123" s="74" t="s">
        <v>326</v>
      </c>
      <c r="B123" s="130" t="s">
        <v>327</v>
      </c>
      <c r="C123" s="422">
        <v>1820</v>
      </c>
      <c r="D123" s="390"/>
      <c r="E123" s="580">
        <v>47.7</v>
      </c>
      <c r="F123" s="580">
        <v>28</v>
      </c>
      <c r="G123" s="390"/>
      <c r="H123" s="580">
        <v>93.3</v>
      </c>
      <c r="I123" s="580">
        <v>95.2</v>
      </c>
      <c r="J123" s="580">
        <v>71.3</v>
      </c>
      <c r="K123" s="580">
        <v>72.7</v>
      </c>
      <c r="L123" s="580">
        <v>62.4</v>
      </c>
      <c r="M123" s="390"/>
      <c r="N123" s="580">
        <v>68.599999999999994</v>
      </c>
      <c r="O123" s="580">
        <v>67.3</v>
      </c>
      <c r="P123" s="580">
        <v>72</v>
      </c>
      <c r="Q123" s="580">
        <v>68.2</v>
      </c>
      <c r="R123" s="580">
        <v>68.3</v>
      </c>
      <c r="T123" s="662"/>
    </row>
    <row r="124" spans="1:20" x14ac:dyDescent="0.2">
      <c r="A124" s="74" t="s">
        <v>328</v>
      </c>
      <c r="B124" s="130" t="s">
        <v>329</v>
      </c>
      <c r="C124" s="422">
        <v>1479</v>
      </c>
      <c r="D124" s="390"/>
      <c r="E124" s="580">
        <v>54.2</v>
      </c>
      <c r="F124" s="580">
        <v>34</v>
      </c>
      <c r="G124" s="390"/>
      <c r="H124" s="580">
        <v>98.8</v>
      </c>
      <c r="I124" s="580">
        <v>99.3</v>
      </c>
      <c r="J124" s="580">
        <v>75.900000000000006</v>
      </c>
      <c r="K124" s="580">
        <v>77</v>
      </c>
      <c r="L124" s="580">
        <v>68.2</v>
      </c>
      <c r="M124" s="390"/>
      <c r="N124" s="580">
        <v>78.2</v>
      </c>
      <c r="O124" s="580">
        <v>76.5</v>
      </c>
      <c r="P124" s="580">
        <v>81.900000000000006</v>
      </c>
      <c r="Q124" s="580">
        <v>70.900000000000006</v>
      </c>
      <c r="R124" s="580">
        <v>77</v>
      </c>
      <c r="T124" s="662"/>
    </row>
    <row r="125" spans="1:20" x14ac:dyDescent="0.2">
      <c r="A125" s="390"/>
      <c r="B125" s="130"/>
      <c r="C125" s="421"/>
      <c r="D125" s="421"/>
      <c r="E125" s="421"/>
      <c r="F125" s="421"/>
      <c r="G125" s="421"/>
      <c r="H125" s="421"/>
      <c r="I125" s="421"/>
      <c r="J125" s="421"/>
      <c r="K125" s="421"/>
      <c r="L125" s="421"/>
      <c r="M125" s="421"/>
      <c r="N125" s="421"/>
      <c r="O125" s="421"/>
      <c r="P125" s="421"/>
      <c r="Q125" s="421"/>
      <c r="R125" s="421"/>
    </row>
    <row r="126" spans="1:20" x14ac:dyDescent="0.2">
      <c r="A126" s="67" t="s">
        <v>330</v>
      </c>
      <c r="B126" s="67" t="s">
        <v>331</v>
      </c>
      <c r="C126" s="422">
        <v>51621</v>
      </c>
      <c r="D126" s="390"/>
      <c r="E126" s="580">
        <v>46.5</v>
      </c>
      <c r="F126" s="580">
        <v>30.5</v>
      </c>
      <c r="G126" s="390"/>
      <c r="H126" s="580">
        <v>96.2</v>
      </c>
      <c r="I126" s="580">
        <v>97.7</v>
      </c>
      <c r="J126" s="580">
        <v>77.8</v>
      </c>
      <c r="K126" s="580">
        <v>70.099999999999994</v>
      </c>
      <c r="L126" s="580">
        <v>59.5</v>
      </c>
      <c r="M126" s="390"/>
      <c r="N126" s="580">
        <v>71.7</v>
      </c>
      <c r="O126" s="580">
        <v>71.2</v>
      </c>
      <c r="P126" s="580">
        <v>72.900000000000006</v>
      </c>
      <c r="Q126" s="580">
        <v>70.3</v>
      </c>
      <c r="R126" s="580">
        <v>76.3</v>
      </c>
      <c r="T126" s="662"/>
    </row>
    <row r="127" spans="1:20" x14ac:dyDescent="0.2">
      <c r="A127" s="74" t="s">
        <v>332</v>
      </c>
      <c r="B127" s="130" t="s">
        <v>333</v>
      </c>
      <c r="C127" s="422">
        <v>2135</v>
      </c>
      <c r="D127" s="390"/>
      <c r="E127" s="580">
        <v>32.9</v>
      </c>
      <c r="F127" s="580">
        <v>20.2</v>
      </c>
      <c r="G127" s="390"/>
      <c r="H127" s="580">
        <v>97.3</v>
      </c>
      <c r="I127" s="580">
        <v>97.9</v>
      </c>
      <c r="J127" s="580">
        <v>75</v>
      </c>
      <c r="K127" s="580">
        <v>62.2</v>
      </c>
      <c r="L127" s="580">
        <v>45.5</v>
      </c>
      <c r="M127" s="390"/>
      <c r="N127" s="580">
        <v>70.900000000000006</v>
      </c>
      <c r="O127" s="580">
        <v>62.7</v>
      </c>
      <c r="P127" s="580">
        <v>64.400000000000006</v>
      </c>
      <c r="Q127" s="580">
        <v>65.400000000000006</v>
      </c>
      <c r="R127" s="580">
        <v>71.2</v>
      </c>
      <c r="T127" s="662"/>
    </row>
    <row r="128" spans="1:20" x14ac:dyDescent="0.2">
      <c r="A128" s="74" t="s">
        <v>334</v>
      </c>
      <c r="B128" s="130" t="s">
        <v>335</v>
      </c>
      <c r="C128" s="422">
        <v>3605</v>
      </c>
      <c r="D128" s="390"/>
      <c r="E128" s="580">
        <v>58.9</v>
      </c>
      <c r="F128" s="580">
        <v>43</v>
      </c>
      <c r="G128" s="390"/>
      <c r="H128" s="580">
        <v>96.9</v>
      </c>
      <c r="I128" s="580">
        <v>97.7</v>
      </c>
      <c r="J128" s="580">
        <v>82.4</v>
      </c>
      <c r="K128" s="580">
        <v>78</v>
      </c>
      <c r="L128" s="580">
        <v>70.900000000000006</v>
      </c>
      <c r="M128" s="390"/>
      <c r="N128" s="580">
        <v>77</v>
      </c>
      <c r="O128" s="580">
        <v>77.8</v>
      </c>
      <c r="P128" s="580">
        <v>77.5</v>
      </c>
      <c r="Q128" s="580">
        <v>77</v>
      </c>
      <c r="R128" s="580">
        <v>82.8</v>
      </c>
      <c r="T128" s="662"/>
    </row>
    <row r="129" spans="1:20" x14ac:dyDescent="0.2">
      <c r="A129" s="74" t="s">
        <v>336</v>
      </c>
      <c r="B129" s="130" t="s">
        <v>337</v>
      </c>
      <c r="C129" s="422">
        <v>3306</v>
      </c>
      <c r="D129" s="390"/>
      <c r="E129" s="580">
        <v>36</v>
      </c>
      <c r="F129" s="580">
        <v>23</v>
      </c>
      <c r="G129" s="390"/>
      <c r="H129" s="580">
        <v>90.7</v>
      </c>
      <c r="I129" s="580">
        <v>98.4</v>
      </c>
      <c r="J129" s="580">
        <v>72.5</v>
      </c>
      <c r="K129" s="580">
        <v>66.7</v>
      </c>
      <c r="L129" s="580">
        <v>53.4</v>
      </c>
      <c r="M129" s="390"/>
      <c r="N129" s="580">
        <v>64.7</v>
      </c>
      <c r="O129" s="580">
        <v>71.5</v>
      </c>
      <c r="P129" s="580">
        <v>71.900000000000006</v>
      </c>
      <c r="Q129" s="580">
        <v>69.099999999999994</v>
      </c>
      <c r="R129" s="580">
        <v>74.5</v>
      </c>
      <c r="T129" s="662"/>
    </row>
    <row r="130" spans="1:20" x14ac:dyDescent="0.2">
      <c r="A130" s="74" t="s">
        <v>338</v>
      </c>
      <c r="B130" s="130" t="s">
        <v>339</v>
      </c>
      <c r="C130" s="422">
        <v>3029</v>
      </c>
      <c r="D130" s="390"/>
      <c r="E130" s="580">
        <v>49.8</v>
      </c>
      <c r="F130" s="580">
        <v>32.9</v>
      </c>
      <c r="G130" s="390"/>
      <c r="H130" s="580">
        <v>97.1</v>
      </c>
      <c r="I130" s="580">
        <v>97</v>
      </c>
      <c r="J130" s="580">
        <v>79.400000000000006</v>
      </c>
      <c r="K130" s="580">
        <v>70.099999999999994</v>
      </c>
      <c r="L130" s="580">
        <v>63.8</v>
      </c>
      <c r="M130" s="390"/>
      <c r="N130" s="580">
        <v>69.599999999999994</v>
      </c>
      <c r="O130" s="580">
        <v>70.3</v>
      </c>
      <c r="P130" s="580">
        <v>74.3</v>
      </c>
      <c r="Q130" s="580">
        <v>68</v>
      </c>
      <c r="R130" s="580">
        <v>81.099999999999994</v>
      </c>
      <c r="T130" s="662"/>
    </row>
    <row r="131" spans="1:20" x14ac:dyDescent="0.2">
      <c r="A131" s="74" t="s">
        <v>340</v>
      </c>
      <c r="B131" s="130" t="s">
        <v>341</v>
      </c>
      <c r="C131" s="422">
        <v>3266</v>
      </c>
      <c r="D131" s="390"/>
      <c r="E131" s="580">
        <v>48.7</v>
      </c>
      <c r="F131" s="580">
        <v>34</v>
      </c>
      <c r="G131" s="390"/>
      <c r="H131" s="580">
        <v>97.5</v>
      </c>
      <c r="I131" s="580">
        <v>98.2</v>
      </c>
      <c r="J131" s="580">
        <v>78</v>
      </c>
      <c r="K131" s="580">
        <v>76.599999999999994</v>
      </c>
      <c r="L131" s="580">
        <v>56.6</v>
      </c>
      <c r="M131" s="390"/>
      <c r="N131" s="580">
        <v>77.5</v>
      </c>
      <c r="O131" s="580">
        <v>76.900000000000006</v>
      </c>
      <c r="P131" s="580">
        <v>74.099999999999994</v>
      </c>
      <c r="Q131" s="580">
        <v>71.7</v>
      </c>
      <c r="R131" s="580">
        <v>77.5</v>
      </c>
      <c r="T131" s="662"/>
    </row>
    <row r="132" spans="1:20" x14ac:dyDescent="0.2">
      <c r="A132" s="74" t="s">
        <v>342</v>
      </c>
      <c r="B132" s="130" t="s">
        <v>343</v>
      </c>
      <c r="C132" s="422">
        <v>3664</v>
      </c>
      <c r="D132" s="390"/>
      <c r="E132" s="580">
        <v>45.5</v>
      </c>
      <c r="F132" s="580">
        <v>26.6</v>
      </c>
      <c r="G132" s="390"/>
      <c r="H132" s="580">
        <v>96.1</v>
      </c>
      <c r="I132" s="580">
        <v>97.8</v>
      </c>
      <c r="J132" s="580">
        <v>72.3</v>
      </c>
      <c r="K132" s="580">
        <v>68</v>
      </c>
      <c r="L132" s="580">
        <v>61.8</v>
      </c>
      <c r="M132" s="390"/>
      <c r="N132" s="580">
        <v>73.2</v>
      </c>
      <c r="O132" s="580">
        <v>68.599999999999994</v>
      </c>
      <c r="P132" s="580">
        <v>73.2</v>
      </c>
      <c r="Q132" s="580">
        <v>65.099999999999994</v>
      </c>
      <c r="R132" s="580">
        <v>65.900000000000006</v>
      </c>
      <c r="T132" s="662"/>
    </row>
    <row r="133" spans="1:20" x14ac:dyDescent="0.2">
      <c r="A133" s="74" t="s">
        <v>344</v>
      </c>
      <c r="B133" s="130" t="s">
        <v>345</v>
      </c>
      <c r="C133" s="422">
        <v>2829</v>
      </c>
      <c r="D133" s="390"/>
      <c r="E133" s="580">
        <v>50.2</v>
      </c>
      <c r="F133" s="580">
        <v>31.9</v>
      </c>
      <c r="G133" s="390"/>
      <c r="H133" s="580">
        <v>96.5</v>
      </c>
      <c r="I133" s="580">
        <v>97.1</v>
      </c>
      <c r="J133" s="580">
        <v>83.7</v>
      </c>
      <c r="K133" s="580">
        <v>67.599999999999994</v>
      </c>
      <c r="L133" s="580">
        <v>62.9</v>
      </c>
      <c r="M133" s="390"/>
      <c r="N133" s="580">
        <v>73</v>
      </c>
      <c r="O133" s="580">
        <v>70.3</v>
      </c>
      <c r="P133" s="580">
        <v>71.099999999999994</v>
      </c>
      <c r="Q133" s="580">
        <v>71.8</v>
      </c>
      <c r="R133" s="580">
        <v>76.3</v>
      </c>
      <c r="T133" s="662"/>
    </row>
    <row r="134" spans="1:20" x14ac:dyDescent="0.2">
      <c r="A134" s="74" t="s">
        <v>346</v>
      </c>
      <c r="B134" s="130" t="s">
        <v>347</v>
      </c>
      <c r="C134" s="422">
        <v>3664</v>
      </c>
      <c r="D134" s="390"/>
      <c r="E134" s="580">
        <v>49.6</v>
      </c>
      <c r="F134" s="580">
        <v>27.7</v>
      </c>
      <c r="G134" s="390"/>
      <c r="H134" s="580">
        <v>95.2</v>
      </c>
      <c r="I134" s="580">
        <v>97.1</v>
      </c>
      <c r="J134" s="580">
        <v>75.5</v>
      </c>
      <c r="K134" s="580">
        <v>67.400000000000006</v>
      </c>
      <c r="L134" s="580">
        <v>66.400000000000006</v>
      </c>
      <c r="M134" s="390"/>
      <c r="N134" s="580">
        <v>65.900000000000006</v>
      </c>
      <c r="O134" s="580">
        <v>65.099999999999994</v>
      </c>
      <c r="P134" s="580">
        <v>66.599999999999994</v>
      </c>
      <c r="Q134" s="580">
        <v>65.599999999999994</v>
      </c>
      <c r="R134" s="580">
        <v>71.900000000000006</v>
      </c>
      <c r="T134" s="662"/>
    </row>
    <row r="135" spans="1:20" x14ac:dyDescent="0.2">
      <c r="A135" s="74" t="s">
        <v>348</v>
      </c>
      <c r="B135" s="130" t="s">
        <v>349</v>
      </c>
      <c r="C135" s="422">
        <v>2170</v>
      </c>
      <c r="D135" s="390"/>
      <c r="E135" s="580">
        <v>44.2</v>
      </c>
      <c r="F135" s="580">
        <v>24.7</v>
      </c>
      <c r="G135" s="390"/>
      <c r="H135" s="580">
        <v>96.5</v>
      </c>
      <c r="I135" s="580">
        <v>97.1</v>
      </c>
      <c r="J135" s="580">
        <v>77.2</v>
      </c>
      <c r="K135" s="580">
        <v>66.400000000000006</v>
      </c>
      <c r="L135" s="580">
        <v>54.2</v>
      </c>
      <c r="M135" s="390"/>
      <c r="N135" s="580">
        <v>68.8</v>
      </c>
      <c r="O135" s="580">
        <v>66.5</v>
      </c>
      <c r="P135" s="580">
        <v>69.900000000000006</v>
      </c>
      <c r="Q135" s="580">
        <v>65.099999999999994</v>
      </c>
      <c r="R135" s="580">
        <v>69.3</v>
      </c>
      <c r="T135" s="662"/>
    </row>
    <row r="136" spans="1:20" x14ac:dyDescent="0.2">
      <c r="A136" s="75" t="s">
        <v>350</v>
      </c>
      <c r="B136" s="130" t="s">
        <v>351</v>
      </c>
      <c r="C136" s="422">
        <v>2123</v>
      </c>
      <c r="D136" s="390"/>
      <c r="E136" s="580">
        <v>52.6</v>
      </c>
      <c r="F136" s="580">
        <v>31.6</v>
      </c>
      <c r="G136" s="390"/>
      <c r="H136" s="580">
        <v>97.2</v>
      </c>
      <c r="I136" s="580">
        <v>98</v>
      </c>
      <c r="J136" s="580">
        <v>85.7</v>
      </c>
      <c r="K136" s="580">
        <v>76.3</v>
      </c>
      <c r="L136" s="580">
        <v>62.9</v>
      </c>
      <c r="M136" s="390"/>
      <c r="N136" s="580">
        <v>69.599999999999994</v>
      </c>
      <c r="O136" s="580">
        <v>70.8</v>
      </c>
      <c r="P136" s="580">
        <v>71.3</v>
      </c>
      <c r="Q136" s="580">
        <v>67.5</v>
      </c>
      <c r="R136" s="580">
        <v>74.400000000000006</v>
      </c>
      <c r="T136" s="662"/>
    </row>
    <row r="137" spans="1:20" x14ac:dyDescent="0.2">
      <c r="A137" s="74" t="s">
        <v>352</v>
      </c>
      <c r="B137" s="130" t="s">
        <v>353</v>
      </c>
      <c r="C137" s="422">
        <v>3079</v>
      </c>
      <c r="D137" s="390"/>
      <c r="E137" s="580">
        <v>40.799999999999997</v>
      </c>
      <c r="F137" s="580">
        <v>22</v>
      </c>
      <c r="G137" s="390"/>
      <c r="H137" s="580">
        <v>96.9</v>
      </c>
      <c r="I137" s="580">
        <v>97.7</v>
      </c>
      <c r="J137" s="580">
        <v>79.8</v>
      </c>
      <c r="K137" s="580">
        <v>64.2</v>
      </c>
      <c r="L137" s="580">
        <v>54</v>
      </c>
      <c r="M137" s="390"/>
      <c r="N137" s="580">
        <v>69.3</v>
      </c>
      <c r="O137" s="580">
        <v>69.3</v>
      </c>
      <c r="P137" s="580">
        <v>62.2</v>
      </c>
      <c r="Q137" s="580">
        <v>67</v>
      </c>
      <c r="R137" s="580">
        <v>64.7</v>
      </c>
      <c r="T137" s="662"/>
    </row>
    <row r="138" spans="1:20" x14ac:dyDescent="0.2">
      <c r="A138" s="77" t="s">
        <v>354</v>
      </c>
      <c r="B138" s="130" t="s">
        <v>355</v>
      </c>
      <c r="C138" s="422">
        <v>3081</v>
      </c>
      <c r="D138" s="390"/>
      <c r="E138" s="580">
        <v>42.5</v>
      </c>
      <c r="F138" s="580">
        <v>25.4</v>
      </c>
      <c r="G138" s="390"/>
      <c r="H138" s="580">
        <v>96.1</v>
      </c>
      <c r="I138" s="580">
        <v>96.6</v>
      </c>
      <c r="J138" s="580">
        <v>79.2</v>
      </c>
      <c r="K138" s="580">
        <v>64.900000000000006</v>
      </c>
      <c r="L138" s="580">
        <v>55</v>
      </c>
      <c r="M138" s="390"/>
      <c r="N138" s="580">
        <v>67.900000000000006</v>
      </c>
      <c r="O138" s="580">
        <v>69</v>
      </c>
      <c r="P138" s="580">
        <v>64.8</v>
      </c>
      <c r="Q138" s="580">
        <v>67.5</v>
      </c>
      <c r="R138" s="580">
        <v>74.3</v>
      </c>
      <c r="T138" s="662"/>
    </row>
    <row r="139" spans="1:20" x14ac:dyDescent="0.2">
      <c r="A139" s="74" t="s">
        <v>356</v>
      </c>
      <c r="B139" s="130" t="s">
        <v>357</v>
      </c>
      <c r="C139" s="422">
        <v>2616</v>
      </c>
      <c r="D139" s="390"/>
      <c r="E139" s="580">
        <v>53.1</v>
      </c>
      <c r="F139" s="580">
        <v>34.799999999999997</v>
      </c>
      <c r="G139" s="390"/>
      <c r="H139" s="580">
        <v>96.8</v>
      </c>
      <c r="I139" s="580">
        <v>98.4</v>
      </c>
      <c r="J139" s="580">
        <v>76.5</v>
      </c>
      <c r="K139" s="580">
        <v>77.099999999999994</v>
      </c>
      <c r="L139" s="580">
        <v>64.099999999999994</v>
      </c>
      <c r="M139" s="390"/>
      <c r="N139" s="580">
        <v>73.400000000000006</v>
      </c>
      <c r="O139" s="580">
        <v>75.2</v>
      </c>
      <c r="P139" s="580">
        <v>79.3</v>
      </c>
      <c r="Q139" s="580">
        <v>70.8</v>
      </c>
      <c r="R139" s="580">
        <v>75</v>
      </c>
      <c r="T139" s="662"/>
    </row>
    <row r="140" spans="1:20" x14ac:dyDescent="0.2">
      <c r="A140" s="74" t="s">
        <v>358</v>
      </c>
      <c r="B140" s="130" t="s">
        <v>359</v>
      </c>
      <c r="C140" s="422">
        <v>1581</v>
      </c>
      <c r="D140" s="390"/>
      <c r="E140" s="580">
        <v>52.9</v>
      </c>
      <c r="F140" s="580">
        <v>41.9</v>
      </c>
      <c r="G140" s="390"/>
      <c r="H140" s="580">
        <v>96.3</v>
      </c>
      <c r="I140" s="580">
        <v>98.2</v>
      </c>
      <c r="J140" s="580">
        <v>82.5</v>
      </c>
      <c r="K140" s="580">
        <v>79.099999999999994</v>
      </c>
      <c r="L140" s="580">
        <v>66.599999999999994</v>
      </c>
      <c r="M140" s="390"/>
      <c r="N140" s="580">
        <v>82</v>
      </c>
      <c r="O140" s="580">
        <v>81.2</v>
      </c>
      <c r="P140" s="580">
        <v>78.5</v>
      </c>
      <c r="Q140" s="580">
        <v>77.2</v>
      </c>
      <c r="R140" s="580">
        <v>85.9</v>
      </c>
      <c r="T140" s="662"/>
    </row>
    <row r="141" spans="1:20" x14ac:dyDescent="0.2">
      <c r="A141" s="74" t="s">
        <v>360</v>
      </c>
      <c r="B141" s="130" t="s">
        <v>361</v>
      </c>
      <c r="C141" s="422">
        <v>1528</v>
      </c>
      <c r="D141" s="390"/>
      <c r="E141" s="580">
        <v>39.4</v>
      </c>
      <c r="F141" s="580">
        <v>29</v>
      </c>
      <c r="G141" s="390"/>
      <c r="H141" s="580">
        <v>94.7</v>
      </c>
      <c r="I141" s="580">
        <v>96.7</v>
      </c>
      <c r="J141" s="580">
        <v>72.599999999999994</v>
      </c>
      <c r="K141" s="580">
        <v>67.7</v>
      </c>
      <c r="L141" s="580">
        <v>48.8</v>
      </c>
      <c r="M141" s="390"/>
      <c r="N141" s="580">
        <v>70.5</v>
      </c>
      <c r="O141" s="580">
        <v>69</v>
      </c>
      <c r="P141" s="580">
        <v>77.7</v>
      </c>
      <c r="Q141" s="580">
        <v>70.2</v>
      </c>
      <c r="R141" s="580">
        <v>85.5</v>
      </c>
      <c r="T141" s="662"/>
    </row>
    <row r="142" spans="1:20" x14ac:dyDescent="0.2">
      <c r="A142" s="74" t="s">
        <v>362</v>
      </c>
      <c r="B142" s="130" t="s">
        <v>363</v>
      </c>
      <c r="C142" s="422">
        <v>3400</v>
      </c>
      <c r="D142" s="390"/>
      <c r="E142" s="580">
        <v>41.5</v>
      </c>
      <c r="F142" s="580">
        <v>31.3</v>
      </c>
      <c r="G142" s="390"/>
      <c r="H142" s="580">
        <v>96.3</v>
      </c>
      <c r="I142" s="580">
        <v>97.5</v>
      </c>
      <c r="J142" s="580">
        <v>74</v>
      </c>
      <c r="K142" s="580">
        <v>69.5</v>
      </c>
      <c r="L142" s="580">
        <v>53.9</v>
      </c>
      <c r="M142" s="390"/>
      <c r="N142" s="580">
        <v>71.5</v>
      </c>
      <c r="O142" s="580">
        <v>73.3</v>
      </c>
      <c r="P142" s="580">
        <v>81.2</v>
      </c>
      <c r="Q142" s="580">
        <v>75.5</v>
      </c>
      <c r="R142" s="580">
        <v>84</v>
      </c>
      <c r="T142" s="662"/>
    </row>
    <row r="143" spans="1:20" x14ac:dyDescent="0.2">
      <c r="A143" s="74" t="s">
        <v>364</v>
      </c>
      <c r="B143" s="130" t="s">
        <v>365</v>
      </c>
      <c r="C143" s="422">
        <v>1356</v>
      </c>
      <c r="D143" s="390"/>
      <c r="E143" s="580">
        <v>54.9</v>
      </c>
      <c r="F143" s="580">
        <v>39.799999999999997</v>
      </c>
      <c r="G143" s="390"/>
      <c r="H143" s="580">
        <v>96.8</v>
      </c>
      <c r="I143" s="580">
        <v>97.7</v>
      </c>
      <c r="J143" s="580">
        <v>83.5</v>
      </c>
      <c r="K143" s="580">
        <v>77.900000000000006</v>
      </c>
      <c r="L143" s="580">
        <v>60.8</v>
      </c>
      <c r="M143" s="390"/>
      <c r="N143" s="580">
        <v>75.2</v>
      </c>
      <c r="O143" s="580">
        <v>70.3</v>
      </c>
      <c r="P143" s="580">
        <v>75.400000000000006</v>
      </c>
      <c r="Q143" s="580">
        <v>75.2</v>
      </c>
      <c r="R143" s="580">
        <v>82.7</v>
      </c>
      <c r="T143" s="662"/>
    </row>
    <row r="144" spans="1:20" x14ac:dyDescent="0.2">
      <c r="A144" s="74" t="s">
        <v>366</v>
      </c>
      <c r="B144" s="130" t="s">
        <v>367</v>
      </c>
      <c r="C144" s="422">
        <v>2688</v>
      </c>
      <c r="D144" s="390"/>
      <c r="E144" s="580">
        <v>52.3</v>
      </c>
      <c r="F144" s="580">
        <v>42.9</v>
      </c>
      <c r="G144" s="390"/>
      <c r="H144" s="580">
        <v>97.8</v>
      </c>
      <c r="I144" s="580">
        <v>99</v>
      </c>
      <c r="J144" s="580">
        <v>76</v>
      </c>
      <c r="K144" s="580">
        <v>72.099999999999994</v>
      </c>
      <c r="L144" s="580">
        <v>68.3</v>
      </c>
      <c r="M144" s="390"/>
      <c r="N144" s="580">
        <v>78.8</v>
      </c>
      <c r="O144" s="580">
        <v>77.8</v>
      </c>
      <c r="P144" s="580">
        <v>88.1</v>
      </c>
      <c r="Q144" s="580">
        <v>82.5</v>
      </c>
      <c r="R144" s="580">
        <v>82.9</v>
      </c>
      <c r="T144" s="662"/>
    </row>
    <row r="145" spans="1:20" x14ac:dyDescent="0.2">
      <c r="A145" s="74" t="s">
        <v>368</v>
      </c>
      <c r="B145" s="130" t="s">
        <v>369</v>
      </c>
      <c r="C145" s="422">
        <v>2501</v>
      </c>
      <c r="D145" s="390"/>
      <c r="E145" s="580">
        <v>38.5</v>
      </c>
      <c r="F145" s="580">
        <v>23.2</v>
      </c>
      <c r="G145" s="390"/>
      <c r="H145" s="580">
        <v>96.7</v>
      </c>
      <c r="I145" s="580">
        <v>97.4</v>
      </c>
      <c r="J145" s="580">
        <v>77.2</v>
      </c>
      <c r="K145" s="580">
        <v>65.2</v>
      </c>
      <c r="L145" s="580">
        <v>53.3</v>
      </c>
      <c r="M145" s="390"/>
      <c r="N145" s="580">
        <v>67.900000000000006</v>
      </c>
      <c r="O145" s="580">
        <v>66.099999999999994</v>
      </c>
      <c r="P145" s="580">
        <v>68.400000000000006</v>
      </c>
      <c r="Q145" s="580">
        <v>63.2</v>
      </c>
      <c r="R145" s="580">
        <v>77.900000000000006</v>
      </c>
      <c r="T145" s="662"/>
    </row>
    <row r="146" spans="1:20" x14ac:dyDescent="0.2">
      <c r="A146" s="390"/>
      <c r="B146" s="130"/>
      <c r="C146" s="421"/>
      <c r="D146" s="421"/>
      <c r="E146" s="421"/>
      <c r="F146" s="421"/>
      <c r="G146" s="421"/>
      <c r="H146" s="421"/>
      <c r="I146" s="421"/>
      <c r="J146" s="421"/>
      <c r="K146" s="421"/>
      <c r="L146" s="421"/>
      <c r="M146" s="421"/>
      <c r="N146" s="421"/>
      <c r="O146" s="421"/>
      <c r="P146" s="421"/>
      <c r="Q146" s="421"/>
      <c r="R146" s="421"/>
    </row>
    <row r="147" spans="1:20" x14ac:dyDescent="0.2">
      <c r="A147" s="66" t="s">
        <v>523</v>
      </c>
      <c r="B147" s="67" t="s">
        <v>370</v>
      </c>
      <c r="C147" s="422">
        <v>88273</v>
      </c>
      <c r="D147" s="390"/>
      <c r="E147" s="580">
        <v>40.799999999999997</v>
      </c>
      <c r="F147" s="580">
        <v>26.3</v>
      </c>
      <c r="G147" s="390"/>
      <c r="H147" s="580">
        <v>96.5</v>
      </c>
      <c r="I147" s="580">
        <v>97.5</v>
      </c>
      <c r="J147" s="580">
        <v>76.599999999999994</v>
      </c>
      <c r="K147" s="580">
        <v>68.400000000000006</v>
      </c>
      <c r="L147" s="580">
        <v>50.7</v>
      </c>
      <c r="M147" s="390"/>
      <c r="N147" s="580">
        <v>70.900000000000006</v>
      </c>
      <c r="O147" s="580">
        <v>69.599999999999994</v>
      </c>
      <c r="P147" s="580">
        <v>69.900000000000006</v>
      </c>
      <c r="Q147" s="580">
        <v>68.2</v>
      </c>
      <c r="R147" s="580">
        <v>70.7</v>
      </c>
      <c r="T147" s="662"/>
    </row>
    <row r="148" spans="1:20" x14ac:dyDescent="0.2">
      <c r="A148" s="73" t="s">
        <v>371</v>
      </c>
      <c r="B148" s="130" t="s">
        <v>372</v>
      </c>
      <c r="C148" s="422">
        <v>1119</v>
      </c>
      <c r="D148" s="390"/>
      <c r="E148" s="580">
        <v>32.1</v>
      </c>
      <c r="F148" s="580">
        <v>21.5</v>
      </c>
      <c r="G148" s="390"/>
      <c r="H148" s="580">
        <v>97.1</v>
      </c>
      <c r="I148" s="580">
        <v>97.4</v>
      </c>
      <c r="J148" s="580">
        <v>74.2</v>
      </c>
      <c r="K148" s="580">
        <v>74.2</v>
      </c>
      <c r="L148" s="580">
        <v>38.6</v>
      </c>
      <c r="M148" s="390"/>
      <c r="N148" s="580">
        <v>73.099999999999994</v>
      </c>
      <c r="O148" s="580">
        <v>69.7</v>
      </c>
      <c r="P148" s="580">
        <v>66.7</v>
      </c>
      <c r="Q148" s="580">
        <v>67.7</v>
      </c>
      <c r="R148" s="580">
        <v>72</v>
      </c>
      <c r="T148" s="662"/>
    </row>
    <row r="149" spans="1:20" x14ac:dyDescent="0.2">
      <c r="A149" s="75" t="s">
        <v>373</v>
      </c>
      <c r="B149" s="130" t="s">
        <v>374</v>
      </c>
      <c r="C149" s="422">
        <v>2216</v>
      </c>
      <c r="D149" s="390"/>
      <c r="E149" s="580">
        <v>37.5</v>
      </c>
      <c r="F149" s="580">
        <v>27.8</v>
      </c>
      <c r="G149" s="390"/>
      <c r="H149" s="580">
        <v>96.8</v>
      </c>
      <c r="I149" s="580">
        <v>97.2</v>
      </c>
      <c r="J149" s="580">
        <v>75</v>
      </c>
      <c r="K149" s="580">
        <v>63.3</v>
      </c>
      <c r="L149" s="580">
        <v>49.2</v>
      </c>
      <c r="M149" s="390"/>
      <c r="N149" s="580">
        <v>73.3</v>
      </c>
      <c r="O149" s="580">
        <v>69.3</v>
      </c>
      <c r="P149" s="580">
        <v>75</v>
      </c>
      <c r="Q149" s="580">
        <v>71.8</v>
      </c>
      <c r="R149" s="580">
        <v>76.7</v>
      </c>
      <c r="T149" s="662"/>
    </row>
    <row r="150" spans="1:20" x14ac:dyDescent="0.2">
      <c r="A150" s="75" t="s">
        <v>375</v>
      </c>
      <c r="B150" s="130" t="s">
        <v>376</v>
      </c>
      <c r="C150" s="422">
        <v>5737</v>
      </c>
      <c r="D150" s="390"/>
      <c r="E150" s="580">
        <v>38.200000000000003</v>
      </c>
      <c r="F150" s="580">
        <v>31.7</v>
      </c>
      <c r="G150" s="390"/>
      <c r="H150" s="580">
        <v>97.4</v>
      </c>
      <c r="I150" s="580">
        <v>98.1</v>
      </c>
      <c r="J150" s="580">
        <v>80.400000000000006</v>
      </c>
      <c r="K150" s="580">
        <v>66.900000000000006</v>
      </c>
      <c r="L150" s="580">
        <v>51.6</v>
      </c>
      <c r="M150" s="390"/>
      <c r="N150" s="580">
        <v>76.400000000000006</v>
      </c>
      <c r="O150" s="580">
        <v>77.8</v>
      </c>
      <c r="P150" s="580">
        <v>76.3</v>
      </c>
      <c r="Q150" s="580">
        <v>79.400000000000006</v>
      </c>
      <c r="R150" s="580">
        <v>84.5</v>
      </c>
      <c r="T150" s="662"/>
    </row>
    <row r="151" spans="1:20" x14ac:dyDescent="0.2">
      <c r="A151" s="75" t="s">
        <v>377</v>
      </c>
      <c r="B151" s="130" t="s">
        <v>378</v>
      </c>
      <c r="C151" s="422">
        <v>5167</v>
      </c>
      <c r="D151" s="390"/>
      <c r="E151" s="580">
        <v>37.4</v>
      </c>
      <c r="F151" s="580">
        <v>22</v>
      </c>
      <c r="G151" s="390"/>
      <c r="H151" s="580">
        <v>96.5</v>
      </c>
      <c r="I151" s="580">
        <v>97.1</v>
      </c>
      <c r="J151" s="580">
        <v>78.3</v>
      </c>
      <c r="K151" s="580">
        <v>63.8</v>
      </c>
      <c r="L151" s="580">
        <v>44.7</v>
      </c>
      <c r="M151" s="390"/>
      <c r="N151" s="580">
        <v>68.599999999999994</v>
      </c>
      <c r="O151" s="580">
        <v>65.8</v>
      </c>
      <c r="P151" s="580">
        <v>65.599999999999994</v>
      </c>
      <c r="Q151" s="580">
        <v>64.5</v>
      </c>
      <c r="R151" s="580">
        <v>67.7</v>
      </c>
      <c r="T151" s="662"/>
    </row>
    <row r="152" spans="1:20" x14ac:dyDescent="0.2">
      <c r="A152" s="75" t="s">
        <v>379</v>
      </c>
      <c r="B152" s="130" t="s">
        <v>380</v>
      </c>
      <c r="C152" s="422">
        <v>13853</v>
      </c>
      <c r="D152" s="390"/>
      <c r="E152" s="580">
        <v>40.5</v>
      </c>
      <c r="F152" s="580">
        <v>25.3</v>
      </c>
      <c r="G152" s="390"/>
      <c r="H152" s="580">
        <v>96</v>
      </c>
      <c r="I152" s="580">
        <v>97.8</v>
      </c>
      <c r="J152" s="580">
        <v>80.8</v>
      </c>
      <c r="K152" s="580">
        <v>70.2</v>
      </c>
      <c r="L152" s="580">
        <v>49</v>
      </c>
      <c r="M152" s="390"/>
      <c r="N152" s="580">
        <v>69.099999999999994</v>
      </c>
      <c r="O152" s="580">
        <v>71</v>
      </c>
      <c r="P152" s="580">
        <v>68</v>
      </c>
      <c r="Q152" s="580">
        <v>67.8</v>
      </c>
      <c r="R152" s="580">
        <v>68.3</v>
      </c>
      <c r="T152" s="662"/>
    </row>
    <row r="153" spans="1:20" x14ac:dyDescent="0.2">
      <c r="A153" s="73" t="s">
        <v>381</v>
      </c>
      <c r="B153" s="130" t="s">
        <v>382</v>
      </c>
      <c r="C153" s="422">
        <v>1372</v>
      </c>
      <c r="D153" s="390"/>
      <c r="E153" s="580">
        <v>27.4</v>
      </c>
      <c r="F153" s="580">
        <v>13.3</v>
      </c>
      <c r="G153" s="390"/>
      <c r="H153" s="580">
        <v>96.1</v>
      </c>
      <c r="I153" s="580">
        <v>97</v>
      </c>
      <c r="J153" s="580">
        <v>60.2</v>
      </c>
      <c r="K153" s="580">
        <v>61.6</v>
      </c>
      <c r="L153" s="580">
        <v>35.6</v>
      </c>
      <c r="M153" s="390"/>
      <c r="N153" s="580">
        <v>61.9</v>
      </c>
      <c r="O153" s="580">
        <v>60.1</v>
      </c>
      <c r="P153" s="580">
        <v>63.7</v>
      </c>
      <c r="Q153" s="580">
        <v>56.4</v>
      </c>
      <c r="R153" s="580">
        <v>54.6</v>
      </c>
      <c r="T153" s="662"/>
    </row>
    <row r="154" spans="1:20" x14ac:dyDescent="0.2">
      <c r="A154" s="73" t="s">
        <v>383</v>
      </c>
      <c r="B154" s="130" t="s">
        <v>384</v>
      </c>
      <c r="C154" s="422">
        <v>16141</v>
      </c>
      <c r="D154" s="390"/>
      <c r="E154" s="580">
        <v>41.5</v>
      </c>
      <c r="F154" s="580">
        <v>26.2</v>
      </c>
      <c r="G154" s="390"/>
      <c r="H154" s="580">
        <v>96.6</v>
      </c>
      <c r="I154" s="580">
        <v>97.3</v>
      </c>
      <c r="J154" s="580">
        <v>67.7</v>
      </c>
      <c r="K154" s="580">
        <v>66.900000000000006</v>
      </c>
      <c r="L154" s="580">
        <v>51.4</v>
      </c>
      <c r="M154" s="390"/>
      <c r="N154" s="580">
        <v>69.7</v>
      </c>
      <c r="O154" s="580">
        <v>66.3</v>
      </c>
      <c r="P154" s="580">
        <v>71.2</v>
      </c>
      <c r="Q154" s="580">
        <v>65.5</v>
      </c>
      <c r="R154" s="580">
        <v>70.099999999999994</v>
      </c>
      <c r="T154" s="662"/>
    </row>
    <row r="155" spans="1:20" x14ac:dyDescent="0.2">
      <c r="A155" s="73" t="s">
        <v>385</v>
      </c>
      <c r="B155" s="130" t="s">
        <v>386</v>
      </c>
      <c r="C155" s="422">
        <v>3148</v>
      </c>
      <c r="D155" s="390"/>
      <c r="E155" s="580">
        <v>37.4</v>
      </c>
      <c r="F155" s="580">
        <v>25.6</v>
      </c>
      <c r="G155" s="390"/>
      <c r="H155" s="580">
        <v>96.8</v>
      </c>
      <c r="I155" s="580">
        <v>97.8</v>
      </c>
      <c r="J155" s="580">
        <v>64.900000000000006</v>
      </c>
      <c r="K155" s="580">
        <v>62.2</v>
      </c>
      <c r="L155" s="580">
        <v>44.5</v>
      </c>
      <c r="M155" s="390"/>
      <c r="N155" s="580">
        <v>69.099999999999994</v>
      </c>
      <c r="O155" s="580">
        <v>66.3</v>
      </c>
      <c r="P155" s="580">
        <v>71.099999999999994</v>
      </c>
      <c r="Q155" s="580">
        <v>66.3</v>
      </c>
      <c r="R155" s="580">
        <v>74.400000000000006</v>
      </c>
      <c r="T155" s="662"/>
    </row>
    <row r="156" spans="1:20" x14ac:dyDescent="0.2">
      <c r="A156" s="75" t="s">
        <v>387</v>
      </c>
      <c r="B156" s="130" t="s">
        <v>388</v>
      </c>
      <c r="C156" s="422">
        <v>2919</v>
      </c>
      <c r="D156" s="390"/>
      <c r="E156" s="580">
        <v>40.799999999999997</v>
      </c>
      <c r="F156" s="580">
        <v>20.5</v>
      </c>
      <c r="G156" s="390"/>
      <c r="H156" s="580">
        <v>96.8</v>
      </c>
      <c r="I156" s="580">
        <v>97.2</v>
      </c>
      <c r="J156" s="580">
        <v>73.7</v>
      </c>
      <c r="K156" s="580">
        <v>74.400000000000006</v>
      </c>
      <c r="L156" s="580">
        <v>48.7</v>
      </c>
      <c r="M156" s="390"/>
      <c r="N156" s="580">
        <v>65</v>
      </c>
      <c r="O156" s="580">
        <v>63.8</v>
      </c>
      <c r="P156" s="580">
        <v>63.8</v>
      </c>
      <c r="Q156" s="580">
        <v>58.2</v>
      </c>
      <c r="R156" s="580">
        <v>59.9</v>
      </c>
      <c r="T156" s="662"/>
    </row>
    <row r="157" spans="1:20" x14ac:dyDescent="0.2">
      <c r="A157" s="73" t="s">
        <v>389</v>
      </c>
      <c r="B157" s="130" t="s">
        <v>390</v>
      </c>
      <c r="C157" s="422">
        <v>6181</v>
      </c>
      <c r="D157" s="390"/>
      <c r="E157" s="580">
        <v>39.200000000000003</v>
      </c>
      <c r="F157" s="580">
        <v>25.2</v>
      </c>
      <c r="G157" s="390"/>
      <c r="H157" s="580">
        <v>96.2</v>
      </c>
      <c r="I157" s="580">
        <v>98</v>
      </c>
      <c r="J157" s="580">
        <v>79.5</v>
      </c>
      <c r="K157" s="580">
        <v>68</v>
      </c>
      <c r="L157" s="580">
        <v>48.9</v>
      </c>
      <c r="M157" s="390"/>
      <c r="N157" s="580">
        <v>71.099999999999994</v>
      </c>
      <c r="O157" s="580">
        <v>71.400000000000006</v>
      </c>
      <c r="P157" s="580">
        <v>71.3</v>
      </c>
      <c r="Q157" s="580">
        <v>68</v>
      </c>
      <c r="R157" s="580">
        <v>69.099999999999994</v>
      </c>
      <c r="T157" s="662"/>
    </row>
    <row r="158" spans="1:20" x14ac:dyDescent="0.2">
      <c r="A158" s="75" t="s">
        <v>391</v>
      </c>
      <c r="B158" s="130" t="s">
        <v>392</v>
      </c>
      <c r="C158" s="422">
        <v>1710</v>
      </c>
      <c r="D158" s="390"/>
      <c r="E158" s="580">
        <v>35.9</v>
      </c>
      <c r="F158" s="580">
        <v>19.399999999999999</v>
      </c>
      <c r="G158" s="390"/>
      <c r="H158" s="580">
        <v>92.7</v>
      </c>
      <c r="I158" s="580">
        <v>97.4</v>
      </c>
      <c r="J158" s="580">
        <v>71.400000000000006</v>
      </c>
      <c r="K158" s="580">
        <v>63.8</v>
      </c>
      <c r="L158" s="580">
        <v>45.5</v>
      </c>
      <c r="M158" s="390"/>
      <c r="N158" s="580">
        <v>60.5</v>
      </c>
      <c r="O158" s="580">
        <v>62.6</v>
      </c>
      <c r="P158" s="580">
        <v>57.2</v>
      </c>
      <c r="Q158" s="580">
        <v>62.7</v>
      </c>
      <c r="R158" s="580">
        <v>61.8</v>
      </c>
      <c r="T158" s="662"/>
    </row>
    <row r="159" spans="1:20" x14ac:dyDescent="0.2">
      <c r="A159" s="73" t="s">
        <v>393</v>
      </c>
      <c r="B159" s="130" t="s">
        <v>394</v>
      </c>
      <c r="C159" s="422">
        <v>1160</v>
      </c>
      <c r="D159" s="390"/>
      <c r="E159" s="580">
        <v>38.799999999999997</v>
      </c>
      <c r="F159" s="580">
        <v>29.1</v>
      </c>
      <c r="G159" s="390"/>
      <c r="H159" s="580">
        <v>98.8</v>
      </c>
      <c r="I159" s="580">
        <v>99.3</v>
      </c>
      <c r="J159" s="580">
        <v>77.8</v>
      </c>
      <c r="K159" s="580">
        <v>74.2</v>
      </c>
      <c r="L159" s="580">
        <v>45.2</v>
      </c>
      <c r="M159" s="390"/>
      <c r="N159" s="580">
        <v>69.8</v>
      </c>
      <c r="O159" s="580">
        <v>66.2</v>
      </c>
      <c r="P159" s="580">
        <v>66.2</v>
      </c>
      <c r="Q159" s="580">
        <v>61.1</v>
      </c>
      <c r="R159" s="580">
        <v>81.5</v>
      </c>
      <c r="T159" s="662"/>
    </row>
    <row r="160" spans="1:20" x14ac:dyDescent="0.2">
      <c r="A160" s="73" t="s">
        <v>395</v>
      </c>
      <c r="B160" s="130" t="s">
        <v>396</v>
      </c>
      <c r="C160" s="422">
        <v>1636</v>
      </c>
      <c r="D160" s="390"/>
      <c r="E160" s="580">
        <v>32</v>
      </c>
      <c r="F160" s="580">
        <v>24</v>
      </c>
      <c r="G160" s="390"/>
      <c r="H160" s="580">
        <v>97.7</v>
      </c>
      <c r="I160" s="580">
        <v>98.3</v>
      </c>
      <c r="J160" s="580">
        <v>75.8</v>
      </c>
      <c r="K160" s="580">
        <v>56.1</v>
      </c>
      <c r="L160" s="580">
        <v>54</v>
      </c>
      <c r="M160" s="390"/>
      <c r="N160" s="580">
        <v>77.900000000000006</v>
      </c>
      <c r="O160" s="580">
        <v>75.7</v>
      </c>
      <c r="P160" s="580">
        <v>71</v>
      </c>
      <c r="Q160" s="580">
        <v>77.8</v>
      </c>
      <c r="R160" s="580">
        <v>84.3</v>
      </c>
      <c r="T160" s="662"/>
    </row>
    <row r="161" spans="1:20" x14ac:dyDescent="0.2">
      <c r="A161" s="75" t="s">
        <v>397</v>
      </c>
      <c r="B161" s="130" t="s">
        <v>398</v>
      </c>
      <c r="C161" s="422">
        <v>1915</v>
      </c>
      <c r="D161" s="390"/>
      <c r="E161" s="580">
        <v>39.5</v>
      </c>
      <c r="F161" s="580">
        <v>20.399999999999999</v>
      </c>
      <c r="G161" s="390"/>
      <c r="H161" s="580">
        <v>96.4</v>
      </c>
      <c r="I161" s="580">
        <v>97</v>
      </c>
      <c r="J161" s="580">
        <v>72</v>
      </c>
      <c r="K161" s="580">
        <v>62.2</v>
      </c>
      <c r="L161" s="580">
        <v>48</v>
      </c>
      <c r="M161" s="390"/>
      <c r="N161" s="580">
        <v>62.1</v>
      </c>
      <c r="O161" s="580">
        <v>61.1</v>
      </c>
      <c r="P161" s="580">
        <v>59.7</v>
      </c>
      <c r="Q161" s="580">
        <v>60.2</v>
      </c>
      <c r="R161" s="580">
        <v>62.3</v>
      </c>
      <c r="T161" s="662"/>
    </row>
    <row r="162" spans="1:20" x14ac:dyDescent="0.2">
      <c r="A162" s="73" t="s">
        <v>399</v>
      </c>
      <c r="B162" s="130" t="s">
        <v>400</v>
      </c>
      <c r="C162" s="422">
        <v>10780</v>
      </c>
      <c r="D162" s="390"/>
      <c r="E162" s="580">
        <v>47.3</v>
      </c>
      <c r="F162" s="580">
        <v>30.7</v>
      </c>
      <c r="G162" s="390"/>
      <c r="H162" s="580">
        <v>96.5</v>
      </c>
      <c r="I162" s="580">
        <v>97.8</v>
      </c>
      <c r="J162" s="580">
        <v>81.099999999999994</v>
      </c>
      <c r="K162" s="580">
        <v>71.900000000000006</v>
      </c>
      <c r="L162" s="580">
        <v>58.2</v>
      </c>
      <c r="M162" s="390"/>
      <c r="N162" s="580">
        <v>74.8</v>
      </c>
      <c r="O162" s="580">
        <v>73.599999999999994</v>
      </c>
      <c r="P162" s="580">
        <v>73.900000000000006</v>
      </c>
      <c r="Q162" s="580">
        <v>73.2</v>
      </c>
      <c r="R162" s="580">
        <v>70.2</v>
      </c>
      <c r="T162" s="662"/>
    </row>
    <row r="163" spans="1:20" x14ac:dyDescent="0.2">
      <c r="A163" s="73" t="s">
        <v>401</v>
      </c>
      <c r="B163" s="130" t="s">
        <v>402</v>
      </c>
      <c r="C163" s="422">
        <v>1903</v>
      </c>
      <c r="D163" s="390"/>
      <c r="E163" s="580">
        <v>47.2</v>
      </c>
      <c r="F163" s="580">
        <v>30.7</v>
      </c>
      <c r="G163" s="390"/>
      <c r="H163" s="580">
        <v>97.9</v>
      </c>
      <c r="I163" s="580">
        <v>98.4</v>
      </c>
      <c r="J163" s="580">
        <v>82.4</v>
      </c>
      <c r="K163" s="580">
        <v>72.599999999999994</v>
      </c>
      <c r="L163" s="580">
        <v>59.6</v>
      </c>
      <c r="M163" s="390"/>
      <c r="N163" s="580">
        <v>71.2</v>
      </c>
      <c r="O163" s="580">
        <v>72.2</v>
      </c>
      <c r="P163" s="580">
        <v>67.900000000000006</v>
      </c>
      <c r="Q163" s="580">
        <v>69.099999999999994</v>
      </c>
      <c r="R163" s="580">
        <v>69.8</v>
      </c>
      <c r="T163" s="662"/>
    </row>
    <row r="164" spans="1:20" x14ac:dyDescent="0.2">
      <c r="A164" s="73" t="s">
        <v>403</v>
      </c>
      <c r="B164" s="130" t="s">
        <v>404</v>
      </c>
      <c r="C164" s="422">
        <v>8150</v>
      </c>
      <c r="D164" s="390"/>
      <c r="E164" s="580">
        <v>41.6</v>
      </c>
      <c r="F164" s="580">
        <v>26.5</v>
      </c>
      <c r="G164" s="390"/>
      <c r="H164" s="580">
        <v>95.8</v>
      </c>
      <c r="I164" s="580">
        <v>96.6</v>
      </c>
      <c r="J164" s="580">
        <v>83.2</v>
      </c>
      <c r="K164" s="580">
        <v>71.099999999999994</v>
      </c>
      <c r="L164" s="580">
        <v>51.4</v>
      </c>
      <c r="M164" s="390"/>
      <c r="N164" s="580">
        <v>72.3</v>
      </c>
      <c r="O164" s="580">
        <v>68.7</v>
      </c>
      <c r="P164" s="580">
        <v>68.599999999999994</v>
      </c>
      <c r="Q164" s="580">
        <v>67.599999999999994</v>
      </c>
      <c r="R164" s="580">
        <v>69.5</v>
      </c>
      <c r="T164" s="662"/>
    </row>
    <row r="165" spans="1:20" x14ac:dyDescent="0.2">
      <c r="A165" s="73" t="s">
        <v>405</v>
      </c>
      <c r="B165" s="130" t="s">
        <v>406</v>
      </c>
      <c r="C165" s="422">
        <v>1535</v>
      </c>
      <c r="D165" s="390"/>
      <c r="E165" s="580">
        <v>43.8</v>
      </c>
      <c r="F165" s="580">
        <v>29.4</v>
      </c>
      <c r="G165" s="390"/>
      <c r="H165" s="580">
        <v>97.2</v>
      </c>
      <c r="I165" s="580">
        <v>97.9</v>
      </c>
      <c r="J165" s="580">
        <v>79.400000000000006</v>
      </c>
      <c r="K165" s="580">
        <v>75.2</v>
      </c>
      <c r="L165" s="580">
        <v>51.4</v>
      </c>
      <c r="M165" s="390"/>
      <c r="N165" s="580">
        <v>75.400000000000006</v>
      </c>
      <c r="O165" s="580">
        <v>74.099999999999994</v>
      </c>
      <c r="P165" s="580">
        <v>70.5</v>
      </c>
      <c r="Q165" s="580">
        <v>68.900000000000006</v>
      </c>
      <c r="R165" s="580">
        <v>78.599999999999994</v>
      </c>
      <c r="T165" s="662"/>
    </row>
    <row r="166" spans="1:20" x14ac:dyDescent="0.2">
      <c r="A166" s="73" t="s">
        <v>407</v>
      </c>
      <c r="B166" s="130" t="s">
        <v>408</v>
      </c>
      <c r="C166" s="422">
        <v>1631</v>
      </c>
      <c r="D166" s="390"/>
      <c r="E166" s="580">
        <v>49.9</v>
      </c>
      <c r="F166" s="580">
        <v>33.1</v>
      </c>
      <c r="G166" s="390"/>
      <c r="H166" s="580">
        <v>96.6</v>
      </c>
      <c r="I166" s="580">
        <v>98.4</v>
      </c>
      <c r="J166" s="580">
        <v>83.6</v>
      </c>
      <c r="K166" s="580">
        <v>71.7</v>
      </c>
      <c r="L166" s="580">
        <v>62.7</v>
      </c>
      <c r="M166" s="390"/>
      <c r="N166" s="580">
        <v>77.099999999999994</v>
      </c>
      <c r="O166" s="580">
        <v>78.3</v>
      </c>
      <c r="P166" s="580">
        <v>75.099999999999994</v>
      </c>
      <c r="Q166" s="580">
        <v>75.099999999999994</v>
      </c>
      <c r="R166" s="580">
        <v>73</v>
      </c>
      <c r="T166" s="662"/>
    </row>
    <row r="167" spans="1:20" x14ac:dyDescent="0.2">
      <c r="A167" s="390"/>
      <c r="B167" s="130"/>
      <c r="C167" s="421"/>
      <c r="D167" s="421"/>
      <c r="E167" s="421"/>
      <c r="F167" s="421"/>
      <c r="G167" s="421"/>
      <c r="H167" s="421"/>
      <c r="I167" s="421"/>
      <c r="J167" s="421"/>
      <c r="K167" s="421"/>
      <c r="L167" s="421"/>
      <c r="M167" s="421"/>
      <c r="N167" s="421"/>
      <c r="O167" s="421"/>
      <c r="P167" s="421"/>
      <c r="Q167" s="421"/>
      <c r="R167" s="421"/>
    </row>
    <row r="168" spans="1:20" x14ac:dyDescent="0.2">
      <c r="A168" s="66" t="s">
        <v>524</v>
      </c>
      <c r="B168" s="67" t="s">
        <v>409</v>
      </c>
      <c r="C168" s="507">
        <v>53965</v>
      </c>
      <c r="D168" s="707"/>
      <c r="E168" s="581">
        <v>38</v>
      </c>
      <c r="F168" s="581">
        <v>23.3</v>
      </c>
      <c r="G168" s="707"/>
      <c r="H168" s="581">
        <v>96.3</v>
      </c>
      <c r="I168" s="581">
        <v>97.5</v>
      </c>
      <c r="J168" s="581">
        <v>76.900000000000006</v>
      </c>
      <c r="K168" s="581">
        <v>66.099999999999994</v>
      </c>
      <c r="L168" s="581">
        <v>48.1</v>
      </c>
      <c r="M168" s="707"/>
      <c r="N168" s="581">
        <v>69.3</v>
      </c>
      <c r="O168" s="581">
        <v>69.400000000000006</v>
      </c>
      <c r="P168" s="581">
        <v>68.3</v>
      </c>
      <c r="Q168" s="581">
        <v>68</v>
      </c>
      <c r="R168" s="581">
        <v>66.2</v>
      </c>
      <c r="T168" s="662"/>
    </row>
    <row r="169" spans="1:20" x14ac:dyDescent="0.2">
      <c r="A169" s="401" t="s">
        <v>412</v>
      </c>
      <c r="B169" s="130" t="s">
        <v>413</v>
      </c>
      <c r="C169" s="507">
        <v>2029</v>
      </c>
      <c r="D169" s="707"/>
      <c r="E169" s="581">
        <v>53.7</v>
      </c>
      <c r="F169" s="581">
        <v>32.799999999999997</v>
      </c>
      <c r="G169" s="707"/>
      <c r="H169" s="581">
        <v>95.7</v>
      </c>
      <c r="I169" s="581">
        <v>96.7</v>
      </c>
      <c r="J169" s="581">
        <v>74.400000000000006</v>
      </c>
      <c r="K169" s="581">
        <v>75.7</v>
      </c>
      <c r="L169" s="581">
        <v>62</v>
      </c>
      <c r="M169" s="707"/>
      <c r="N169" s="581">
        <v>73.8</v>
      </c>
      <c r="O169" s="581">
        <v>73.7</v>
      </c>
      <c r="P169" s="581">
        <v>80.3</v>
      </c>
      <c r="Q169" s="581">
        <v>69.3</v>
      </c>
      <c r="R169" s="581">
        <v>66.599999999999994</v>
      </c>
      <c r="T169" s="662"/>
    </row>
    <row r="170" spans="1:20" x14ac:dyDescent="0.2">
      <c r="A170" s="402" t="s">
        <v>414</v>
      </c>
      <c r="B170" s="130" t="s">
        <v>415</v>
      </c>
      <c r="C170" s="507">
        <v>1661</v>
      </c>
      <c r="D170" s="707"/>
      <c r="E170" s="581">
        <v>38.299999999999997</v>
      </c>
      <c r="F170" s="581">
        <v>24.1</v>
      </c>
      <c r="G170" s="707"/>
      <c r="H170" s="581">
        <v>95.8</v>
      </c>
      <c r="I170" s="581">
        <v>96.4</v>
      </c>
      <c r="J170" s="581">
        <v>81.5</v>
      </c>
      <c r="K170" s="581">
        <v>62.9</v>
      </c>
      <c r="L170" s="581">
        <v>45.3</v>
      </c>
      <c r="M170" s="707"/>
      <c r="N170" s="581">
        <v>71.5</v>
      </c>
      <c r="O170" s="581">
        <v>69.599999999999994</v>
      </c>
      <c r="P170" s="581">
        <v>70.3</v>
      </c>
      <c r="Q170" s="581">
        <v>73.8</v>
      </c>
      <c r="R170" s="581">
        <v>70.5</v>
      </c>
      <c r="T170" s="662"/>
    </row>
    <row r="171" spans="1:20" x14ac:dyDescent="0.2">
      <c r="A171" s="402" t="s">
        <v>416</v>
      </c>
      <c r="B171" s="130" t="s">
        <v>417</v>
      </c>
      <c r="C171" s="507">
        <v>3124</v>
      </c>
      <c r="D171" s="707"/>
      <c r="E171" s="581">
        <v>30.9</v>
      </c>
      <c r="F171" s="581">
        <v>20.5</v>
      </c>
      <c r="G171" s="707"/>
      <c r="H171" s="581">
        <v>94.9</v>
      </c>
      <c r="I171" s="581">
        <v>96.9</v>
      </c>
      <c r="J171" s="581">
        <v>66.8</v>
      </c>
      <c r="K171" s="581">
        <v>56.5</v>
      </c>
      <c r="L171" s="581">
        <v>45.1</v>
      </c>
      <c r="M171" s="707"/>
      <c r="N171" s="581">
        <v>65.400000000000006</v>
      </c>
      <c r="O171" s="581">
        <v>64</v>
      </c>
      <c r="P171" s="581">
        <v>70.8</v>
      </c>
      <c r="Q171" s="581">
        <v>70.400000000000006</v>
      </c>
      <c r="R171" s="581">
        <v>65.8</v>
      </c>
      <c r="T171" s="662"/>
    </row>
    <row r="172" spans="1:20" x14ac:dyDescent="0.2">
      <c r="A172" s="402" t="s">
        <v>418</v>
      </c>
      <c r="B172" s="130" t="s">
        <v>419</v>
      </c>
      <c r="C172" s="507">
        <v>5559</v>
      </c>
      <c r="D172" s="707"/>
      <c r="E172" s="581">
        <v>36.5</v>
      </c>
      <c r="F172" s="581">
        <v>20</v>
      </c>
      <c r="G172" s="707"/>
      <c r="H172" s="581">
        <v>96.1</v>
      </c>
      <c r="I172" s="581">
        <v>98</v>
      </c>
      <c r="J172" s="581">
        <v>78</v>
      </c>
      <c r="K172" s="581">
        <v>67.400000000000006</v>
      </c>
      <c r="L172" s="581">
        <v>42.8</v>
      </c>
      <c r="M172" s="707"/>
      <c r="N172" s="581">
        <v>69.8</v>
      </c>
      <c r="O172" s="581">
        <v>68.900000000000006</v>
      </c>
      <c r="P172" s="581">
        <v>65.8</v>
      </c>
      <c r="Q172" s="581">
        <v>64.5</v>
      </c>
      <c r="R172" s="581">
        <v>61.1</v>
      </c>
      <c r="T172" s="662"/>
    </row>
    <row r="173" spans="1:20" x14ac:dyDescent="0.2">
      <c r="A173" s="402" t="s">
        <v>420</v>
      </c>
      <c r="B173" s="130" t="s">
        <v>421</v>
      </c>
      <c r="C173" s="507">
        <v>7259</v>
      </c>
      <c r="D173" s="707"/>
      <c r="E173" s="581">
        <v>42.7</v>
      </c>
      <c r="F173" s="581">
        <v>23.4</v>
      </c>
      <c r="G173" s="707"/>
      <c r="H173" s="581">
        <v>96.8</v>
      </c>
      <c r="I173" s="581">
        <v>97</v>
      </c>
      <c r="J173" s="581">
        <v>79.3</v>
      </c>
      <c r="K173" s="581">
        <v>71.7</v>
      </c>
      <c r="L173" s="581">
        <v>51.2</v>
      </c>
      <c r="M173" s="707"/>
      <c r="N173" s="581">
        <v>69.2</v>
      </c>
      <c r="O173" s="581">
        <v>70.2</v>
      </c>
      <c r="P173" s="581">
        <v>66.2</v>
      </c>
      <c r="Q173" s="581">
        <v>64.2</v>
      </c>
      <c r="R173" s="581">
        <v>62.4</v>
      </c>
      <c r="T173" s="662"/>
    </row>
    <row r="174" spans="1:20" x14ac:dyDescent="0.2">
      <c r="A174" s="402" t="s">
        <v>422</v>
      </c>
      <c r="B174" s="130" t="s">
        <v>423</v>
      </c>
      <c r="C174" s="507">
        <v>4178</v>
      </c>
      <c r="D174" s="707"/>
      <c r="E174" s="581">
        <v>45.9</v>
      </c>
      <c r="F174" s="581">
        <v>27.2</v>
      </c>
      <c r="G174" s="707"/>
      <c r="H174" s="581">
        <v>96.2</v>
      </c>
      <c r="I174" s="581">
        <v>97.9</v>
      </c>
      <c r="J174" s="581">
        <v>83.6</v>
      </c>
      <c r="K174" s="581">
        <v>71.5</v>
      </c>
      <c r="L174" s="581">
        <v>55.5</v>
      </c>
      <c r="M174" s="707"/>
      <c r="N174" s="581">
        <v>71.900000000000006</v>
      </c>
      <c r="O174" s="581">
        <v>69.8</v>
      </c>
      <c r="P174" s="581">
        <v>67.3</v>
      </c>
      <c r="Q174" s="581">
        <v>68.099999999999994</v>
      </c>
      <c r="R174" s="581">
        <v>67</v>
      </c>
      <c r="T174" s="662"/>
    </row>
    <row r="175" spans="1:20" x14ac:dyDescent="0.2">
      <c r="A175" s="402" t="s">
        <v>424</v>
      </c>
      <c r="B175" s="130" t="s">
        <v>425</v>
      </c>
      <c r="C175" s="507">
        <v>6595</v>
      </c>
      <c r="D175" s="707"/>
      <c r="E175" s="581">
        <v>35.700000000000003</v>
      </c>
      <c r="F175" s="581">
        <v>26.4</v>
      </c>
      <c r="G175" s="707"/>
      <c r="H175" s="581">
        <v>95.8</v>
      </c>
      <c r="I175" s="581">
        <v>97.6</v>
      </c>
      <c r="J175" s="581">
        <v>77.400000000000006</v>
      </c>
      <c r="K175" s="581">
        <v>64.7</v>
      </c>
      <c r="L175" s="581">
        <v>43.7</v>
      </c>
      <c r="M175" s="707"/>
      <c r="N175" s="581">
        <v>71.900000000000006</v>
      </c>
      <c r="O175" s="581">
        <v>69.900000000000006</v>
      </c>
      <c r="P175" s="581">
        <v>72.7</v>
      </c>
      <c r="Q175" s="581">
        <v>74.099999999999994</v>
      </c>
      <c r="R175" s="581">
        <v>79.400000000000006</v>
      </c>
      <c r="T175" s="662"/>
    </row>
    <row r="176" spans="1:20" x14ac:dyDescent="0.2">
      <c r="A176" s="403" t="s">
        <v>410</v>
      </c>
      <c r="B176" s="130" t="s">
        <v>411</v>
      </c>
      <c r="C176" s="507">
        <v>19</v>
      </c>
      <c r="D176" s="707"/>
      <c r="E176" s="581" t="s">
        <v>809</v>
      </c>
      <c r="F176" s="581" t="s">
        <v>809</v>
      </c>
      <c r="G176" s="707"/>
      <c r="H176" s="581">
        <v>100</v>
      </c>
      <c r="I176" s="581">
        <v>100</v>
      </c>
      <c r="J176" s="581">
        <v>63.2</v>
      </c>
      <c r="K176" s="581">
        <v>47.4</v>
      </c>
      <c r="L176" s="581" t="s">
        <v>809</v>
      </c>
      <c r="M176" s="707"/>
      <c r="N176" s="581">
        <v>84.2</v>
      </c>
      <c r="O176" s="581">
        <v>84.2</v>
      </c>
      <c r="P176" s="581">
        <v>91.7</v>
      </c>
      <c r="Q176" s="581">
        <v>77.8</v>
      </c>
      <c r="R176" s="581" t="s">
        <v>809</v>
      </c>
      <c r="T176" s="662"/>
    </row>
    <row r="177" spans="1:22" x14ac:dyDescent="0.2">
      <c r="A177" s="402" t="s">
        <v>426</v>
      </c>
      <c r="B177" s="130" t="s">
        <v>427</v>
      </c>
      <c r="C177" s="507">
        <v>2223</v>
      </c>
      <c r="D177" s="707"/>
      <c r="E177" s="581">
        <v>33.700000000000003</v>
      </c>
      <c r="F177" s="581">
        <v>20.9</v>
      </c>
      <c r="G177" s="707"/>
      <c r="H177" s="581">
        <v>97.2</v>
      </c>
      <c r="I177" s="581">
        <v>97.7</v>
      </c>
      <c r="J177" s="581">
        <v>70.900000000000006</v>
      </c>
      <c r="K177" s="581">
        <v>64.7</v>
      </c>
      <c r="L177" s="581">
        <v>46.5</v>
      </c>
      <c r="M177" s="707"/>
      <c r="N177" s="581">
        <v>70.099999999999994</v>
      </c>
      <c r="O177" s="581">
        <v>70.3</v>
      </c>
      <c r="P177" s="581">
        <v>67.400000000000006</v>
      </c>
      <c r="Q177" s="581">
        <v>66.900000000000006</v>
      </c>
      <c r="R177" s="581">
        <v>66.099999999999994</v>
      </c>
      <c r="T177" s="662"/>
    </row>
    <row r="178" spans="1:22" x14ac:dyDescent="0.2">
      <c r="A178" s="402" t="s">
        <v>428</v>
      </c>
      <c r="B178" s="130" t="s">
        <v>429</v>
      </c>
      <c r="C178" s="507">
        <v>2736</v>
      </c>
      <c r="D178" s="707"/>
      <c r="E178" s="581">
        <v>38.5</v>
      </c>
      <c r="F178" s="581">
        <v>20.5</v>
      </c>
      <c r="G178" s="707"/>
      <c r="H178" s="581">
        <v>96.2</v>
      </c>
      <c r="I178" s="581">
        <v>97.3</v>
      </c>
      <c r="J178" s="581">
        <v>75.5</v>
      </c>
      <c r="K178" s="581">
        <v>62.6</v>
      </c>
      <c r="L178" s="581">
        <v>51.1</v>
      </c>
      <c r="M178" s="707"/>
      <c r="N178" s="581">
        <v>62</v>
      </c>
      <c r="O178" s="581">
        <v>66.7</v>
      </c>
      <c r="P178" s="581">
        <v>65.3</v>
      </c>
      <c r="Q178" s="581">
        <v>63.8</v>
      </c>
      <c r="R178" s="581">
        <v>58</v>
      </c>
      <c r="T178" s="662"/>
    </row>
    <row r="179" spans="1:22" x14ac:dyDescent="0.2">
      <c r="A179" s="402" t="s">
        <v>430</v>
      </c>
      <c r="B179" s="130" t="s">
        <v>431</v>
      </c>
      <c r="C179" s="507">
        <v>1532</v>
      </c>
      <c r="D179" s="707"/>
      <c r="E179" s="581">
        <v>38.799999999999997</v>
      </c>
      <c r="F179" s="581">
        <v>28</v>
      </c>
      <c r="G179" s="707"/>
      <c r="H179" s="581">
        <v>95.8</v>
      </c>
      <c r="I179" s="581">
        <v>98</v>
      </c>
      <c r="J179" s="581">
        <v>80.2</v>
      </c>
      <c r="K179" s="581">
        <v>67.7</v>
      </c>
      <c r="L179" s="581">
        <v>51.2</v>
      </c>
      <c r="M179" s="707"/>
      <c r="N179" s="581">
        <v>71.2</v>
      </c>
      <c r="O179" s="581">
        <v>75.599999999999994</v>
      </c>
      <c r="P179" s="581">
        <v>69.8</v>
      </c>
      <c r="Q179" s="581">
        <v>70.2</v>
      </c>
      <c r="R179" s="581">
        <v>75.400000000000006</v>
      </c>
      <c r="T179" s="662"/>
    </row>
    <row r="180" spans="1:22" x14ac:dyDescent="0.2">
      <c r="A180" s="402" t="s">
        <v>432</v>
      </c>
      <c r="B180" s="130" t="s">
        <v>433</v>
      </c>
      <c r="C180" s="507">
        <v>5260</v>
      </c>
      <c r="D180" s="707"/>
      <c r="E180" s="581">
        <v>35.200000000000003</v>
      </c>
      <c r="F180" s="581">
        <v>20.6</v>
      </c>
      <c r="G180" s="707"/>
      <c r="H180" s="581">
        <v>96.7</v>
      </c>
      <c r="I180" s="581">
        <v>98.3</v>
      </c>
      <c r="J180" s="581">
        <v>79.2</v>
      </c>
      <c r="K180" s="581">
        <v>68.8</v>
      </c>
      <c r="L180" s="581">
        <v>43.9</v>
      </c>
      <c r="M180" s="707"/>
      <c r="N180" s="581">
        <v>68.8</v>
      </c>
      <c r="O180" s="581">
        <v>69.900000000000006</v>
      </c>
      <c r="P180" s="581">
        <v>66.3</v>
      </c>
      <c r="Q180" s="581">
        <v>67.400000000000006</v>
      </c>
      <c r="R180" s="581">
        <v>63</v>
      </c>
      <c r="T180" s="662"/>
    </row>
    <row r="181" spans="1:22" x14ac:dyDescent="0.2">
      <c r="A181" s="402" t="s">
        <v>434</v>
      </c>
      <c r="B181" s="130" t="s">
        <v>435</v>
      </c>
      <c r="C181" s="507">
        <v>2937</v>
      </c>
      <c r="D181" s="707"/>
      <c r="E181" s="581">
        <v>31.8</v>
      </c>
      <c r="F181" s="581">
        <v>18</v>
      </c>
      <c r="G181" s="707"/>
      <c r="H181" s="581">
        <v>96.8</v>
      </c>
      <c r="I181" s="581">
        <v>98</v>
      </c>
      <c r="J181" s="581">
        <v>77.900000000000006</v>
      </c>
      <c r="K181" s="581">
        <v>58</v>
      </c>
      <c r="L181" s="581">
        <v>48.7</v>
      </c>
      <c r="M181" s="707"/>
      <c r="N181" s="581">
        <v>64.5</v>
      </c>
      <c r="O181" s="581">
        <v>67.3</v>
      </c>
      <c r="P181" s="581">
        <v>61.6</v>
      </c>
      <c r="Q181" s="581">
        <v>64.400000000000006</v>
      </c>
      <c r="R181" s="581">
        <v>58.8</v>
      </c>
      <c r="T181" s="662"/>
      <c r="V181" s="380" t="s">
        <v>466</v>
      </c>
    </row>
    <row r="182" spans="1:22" x14ac:dyDescent="0.2">
      <c r="A182" s="402" t="s">
        <v>436</v>
      </c>
      <c r="B182" s="130" t="s">
        <v>437</v>
      </c>
      <c r="C182" s="507">
        <v>2199</v>
      </c>
      <c r="D182" s="707"/>
      <c r="E182" s="581">
        <v>36.200000000000003</v>
      </c>
      <c r="F182" s="581">
        <v>19.8</v>
      </c>
      <c r="G182" s="707"/>
      <c r="H182" s="581">
        <v>96.3</v>
      </c>
      <c r="I182" s="581">
        <v>97</v>
      </c>
      <c r="J182" s="581">
        <v>75.8</v>
      </c>
      <c r="K182" s="581">
        <v>68.8</v>
      </c>
      <c r="L182" s="581">
        <v>47.4</v>
      </c>
      <c r="M182" s="707"/>
      <c r="N182" s="581">
        <v>65.5</v>
      </c>
      <c r="O182" s="581">
        <v>65.8</v>
      </c>
      <c r="P182" s="581">
        <v>60.5</v>
      </c>
      <c r="Q182" s="581">
        <v>57.4</v>
      </c>
      <c r="R182" s="581">
        <v>62.1</v>
      </c>
      <c r="T182" s="662"/>
    </row>
    <row r="183" spans="1:22" x14ac:dyDescent="0.2">
      <c r="A183" s="402" t="s">
        <v>438</v>
      </c>
      <c r="B183" s="506" t="s">
        <v>439</v>
      </c>
      <c r="C183" s="507">
        <v>1532</v>
      </c>
      <c r="D183" s="707"/>
      <c r="E183" s="581" t="s">
        <v>809</v>
      </c>
      <c r="F183" s="581" t="s">
        <v>809</v>
      </c>
      <c r="G183" s="707"/>
      <c r="H183" s="581">
        <v>95.6</v>
      </c>
      <c r="I183" s="581">
        <v>96.4</v>
      </c>
      <c r="J183" s="581">
        <v>71.599999999999994</v>
      </c>
      <c r="K183" s="581">
        <v>57.2</v>
      </c>
      <c r="L183" s="581" t="s">
        <v>809</v>
      </c>
      <c r="M183" s="707"/>
      <c r="N183" s="581">
        <v>76</v>
      </c>
      <c r="O183" s="581">
        <v>65.5</v>
      </c>
      <c r="P183" s="581">
        <v>67.5</v>
      </c>
      <c r="Q183" s="581">
        <v>71.900000000000006</v>
      </c>
      <c r="R183" s="581" t="s">
        <v>809</v>
      </c>
      <c r="T183" s="662"/>
    </row>
    <row r="184" spans="1:22" x14ac:dyDescent="0.2">
      <c r="A184" s="508" t="s">
        <v>440</v>
      </c>
      <c r="B184" s="502" t="s">
        <v>441</v>
      </c>
      <c r="C184" s="509">
        <v>5122</v>
      </c>
      <c r="D184" s="710"/>
      <c r="E184" s="582">
        <v>37.299999999999997</v>
      </c>
      <c r="F184" s="582">
        <v>24.5</v>
      </c>
      <c r="G184" s="710"/>
      <c r="H184" s="582">
        <v>96.7</v>
      </c>
      <c r="I184" s="582">
        <v>97.6</v>
      </c>
      <c r="J184" s="582">
        <v>73.7</v>
      </c>
      <c r="K184" s="582">
        <v>63.2</v>
      </c>
      <c r="L184" s="582">
        <v>51</v>
      </c>
      <c r="M184" s="710"/>
      <c r="N184" s="582">
        <v>69</v>
      </c>
      <c r="O184" s="582">
        <v>72</v>
      </c>
      <c r="P184" s="582">
        <v>73.7</v>
      </c>
      <c r="Q184" s="582">
        <v>74.599999999999994</v>
      </c>
      <c r="R184" s="582">
        <v>67.900000000000006</v>
      </c>
      <c r="T184" s="662"/>
    </row>
    <row r="185" spans="1:22" x14ac:dyDescent="0.2">
      <c r="R185" s="341" t="s">
        <v>614</v>
      </c>
    </row>
    <row r="186" spans="1:22" ht="7.5" customHeight="1" x14ac:dyDescent="0.2">
      <c r="R186" s="341"/>
    </row>
    <row r="187" spans="1:22" ht="33" customHeight="1" x14ac:dyDescent="0.2">
      <c r="A187" s="787" t="s">
        <v>593</v>
      </c>
      <c r="B187" s="787"/>
      <c r="C187" s="787"/>
      <c r="D187" s="787"/>
      <c r="E187" s="787"/>
      <c r="F187" s="787"/>
      <c r="G187" s="787"/>
      <c r="H187" s="787"/>
      <c r="I187" s="787"/>
      <c r="J187" s="787"/>
      <c r="K187" s="787"/>
      <c r="L187" s="787"/>
      <c r="M187" s="787"/>
      <c r="N187" s="787"/>
      <c r="O187" s="787"/>
      <c r="P187" s="787"/>
      <c r="Q187" s="787"/>
      <c r="R187" s="787"/>
    </row>
    <row r="188" spans="1:22" ht="12.75" customHeight="1" x14ac:dyDescent="0.2">
      <c r="A188" s="749" t="s">
        <v>758</v>
      </c>
      <c r="B188" s="749"/>
      <c r="C188" s="749"/>
      <c r="D188" s="749"/>
      <c r="E188" s="749"/>
      <c r="F188" s="749"/>
      <c r="G188" s="749"/>
      <c r="H188" s="749"/>
      <c r="I188" s="749"/>
      <c r="J188" s="749"/>
      <c r="K188" s="749"/>
      <c r="L188" s="749"/>
      <c r="M188" s="749"/>
      <c r="N188" s="749"/>
      <c r="O188" s="749"/>
      <c r="P188" s="749"/>
      <c r="Q188" s="749"/>
      <c r="R188" s="749"/>
    </row>
    <row r="189" spans="1:22" ht="23.25" customHeight="1" x14ac:dyDescent="0.2">
      <c r="A189" s="788" t="s">
        <v>503</v>
      </c>
      <c r="B189" s="788"/>
      <c r="C189" s="788"/>
      <c r="D189" s="788"/>
      <c r="E189" s="788"/>
      <c r="F189" s="788"/>
      <c r="G189" s="788"/>
      <c r="H189" s="788"/>
      <c r="I189" s="788"/>
      <c r="J189" s="788"/>
      <c r="K189" s="788"/>
      <c r="L189" s="788"/>
      <c r="M189" s="788"/>
      <c r="N189" s="788"/>
      <c r="O189" s="788"/>
      <c r="P189" s="788"/>
      <c r="Q189" s="788"/>
      <c r="R189" s="788"/>
    </row>
    <row r="190" spans="1:22" x14ac:dyDescent="0.2">
      <c r="A190" s="719" t="s">
        <v>818</v>
      </c>
      <c r="B190" s="721"/>
      <c r="C190" s="721"/>
      <c r="D190" s="721"/>
      <c r="E190" s="721"/>
      <c r="F190" s="721"/>
      <c r="G190" s="721"/>
      <c r="H190" s="721"/>
      <c r="I190" s="721"/>
      <c r="J190" s="721"/>
      <c r="K190" s="721"/>
      <c r="L190" s="721"/>
      <c r="M190" s="721"/>
      <c r="N190" s="721"/>
      <c r="O190" s="721"/>
      <c r="P190" s="721"/>
      <c r="Q190" s="721"/>
      <c r="R190" s="721"/>
    </row>
    <row r="191" spans="1:22" ht="6.75" customHeight="1" x14ac:dyDescent="0.2">
      <c r="A191" s="52"/>
      <c r="B191" s="52"/>
      <c r="C191" s="75"/>
      <c r="D191" s="75"/>
      <c r="E191" s="75"/>
      <c r="F191" s="184"/>
      <c r="G191" s="184"/>
      <c r="H191" s="184"/>
      <c r="I191" s="185"/>
      <c r="J191" s="185"/>
      <c r="K191" s="185"/>
      <c r="L191" s="185"/>
      <c r="M191" s="185"/>
      <c r="N191" s="185"/>
      <c r="O191" s="185"/>
      <c r="P191" s="185"/>
      <c r="Q191" s="185"/>
      <c r="R191" s="185"/>
    </row>
    <row r="192" spans="1:22" x14ac:dyDescent="0.2">
      <c r="A192" s="789" t="s">
        <v>596</v>
      </c>
      <c r="B192" s="789"/>
      <c r="C192" s="789"/>
      <c r="D192" s="789"/>
      <c r="E192" s="789"/>
      <c r="F192" s="789"/>
      <c r="G192" s="789"/>
      <c r="H192" s="789"/>
      <c r="I192" s="789"/>
      <c r="J192" s="789"/>
      <c r="K192" s="789"/>
      <c r="L192" s="789"/>
      <c r="M192" s="789"/>
      <c r="N192" s="789"/>
      <c r="O192" s="404"/>
      <c r="P192" s="404"/>
      <c r="Q192" s="404"/>
      <c r="R192" s="404"/>
    </row>
    <row r="193" spans="1:21" ht="11.25" customHeight="1" x14ac:dyDescent="0.2">
      <c r="A193" s="789"/>
      <c r="B193" s="789"/>
      <c r="C193" s="789"/>
      <c r="D193" s="789"/>
      <c r="E193" s="789"/>
      <c r="F193" s="789"/>
      <c r="G193" s="789"/>
      <c r="H193" s="789"/>
      <c r="I193" s="789"/>
      <c r="J193" s="789"/>
      <c r="K193" s="789"/>
      <c r="L193" s="789"/>
      <c r="M193" s="789"/>
      <c r="N193" s="789"/>
      <c r="O193" s="404"/>
      <c r="P193" s="404"/>
      <c r="Q193" s="404"/>
      <c r="R193" s="404"/>
    </row>
    <row r="195" spans="1:21" x14ac:dyDescent="0.2">
      <c r="E195" s="405"/>
      <c r="F195" s="405"/>
      <c r="G195" s="405"/>
      <c r="H195" s="405"/>
      <c r="I195" s="405"/>
      <c r="J195" s="405"/>
      <c r="K195" s="405"/>
      <c r="L195" s="405"/>
      <c r="M195" s="405"/>
      <c r="N195" s="405"/>
      <c r="O195" s="405"/>
      <c r="P195" s="405"/>
      <c r="Q195" s="405"/>
      <c r="R195" s="405"/>
    </row>
    <row r="197" spans="1:21" x14ac:dyDescent="0.2">
      <c r="U197" s="380" t="s">
        <v>466</v>
      </c>
    </row>
  </sheetData>
  <sheetProtection sheet="1" objects="1" scenarios="1"/>
  <mergeCells count="14">
    <mergeCell ref="A5:A7"/>
    <mergeCell ref="B5:B7"/>
    <mergeCell ref="C5:C7"/>
    <mergeCell ref="E5:F5"/>
    <mergeCell ref="H5:R5"/>
    <mergeCell ref="E6:E7"/>
    <mergeCell ref="F6:F7"/>
    <mergeCell ref="H6:L6"/>
    <mergeCell ref="N6:R6"/>
    <mergeCell ref="A187:R187"/>
    <mergeCell ref="A189:R189"/>
    <mergeCell ref="A192:N192"/>
    <mergeCell ref="A193:N193"/>
    <mergeCell ref="A188:R188"/>
  </mergeCells>
  <pageMargins left="0.70866141732283472" right="0.70866141732283472" top="0.74803149606299213" bottom="0.74803149606299213" header="0.31496062992125984" footer="0.31496062992125984"/>
  <pageSetup paperSize="9" scale="5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6"/>
  <sheetViews>
    <sheetView showGridLines="0" zoomScaleNormal="100" workbookViewId="0">
      <selection sqref="A1:Z1"/>
    </sheetView>
  </sheetViews>
  <sheetFormatPr defaultRowHeight="11.25" x14ac:dyDescent="0.2"/>
  <cols>
    <col min="1" max="1" width="25.140625" style="109" customWidth="1"/>
    <col min="2" max="2" width="8.7109375" style="109" customWidth="1"/>
    <col min="3" max="3" width="7.7109375" style="182" customWidth="1"/>
    <col min="4" max="4" width="8.85546875" style="183" bestFit="1" customWidth="1"/>
    <col min="5" max="5" width="8.140625" style="182" bestFit="1" customWidth="1"/>
    <col min="6" max="6" width="8.85546875" style="183" bestFit="1" customWidth="1"/>
    <col min="7" max="7" width="8.140625" style="182" bestFit="1" customWidth="1"/>
    <col min="8" max="8" width="8.85546875" style="183" bestFit="1" customWidth="1"/>
    <col min="9" max="14" width="8.85546875" style="183" customWidth="1"/>
    <col min="15" max="15" width="5.140625" style="109" customWidth="1"/>
    <col min="16" max="16" width="8.140625" style="182" bestFit="1" customWidth="1"/>
    <col min="17" max="17" width="8.85546875" style="183" bestFit="1" customWidth="1"/>
    <col min="18" max="18" width="8.140625" style="182" bestFit="1" customWidth="1"/>
    <col min="19" max="19" width="8.85546875" style="183" bestFit="1" customWidth="1"/>
    <col min="20" max="20" width="8.140625" style="182" bestFit="1" customWidth="1"/>
    <col min="21" max="21" width="8.85546875" style="183" bestFit="1" customWidth="1"/>
    <col min="22" max="25" width="8.85546875" style="183" customWidth="1"/>
    <col min="26" max="260" width="9.140625" style="109"/>
    <col min="261" max="261" width="25.140625" style="109" customWidth="1"/>
    <col min="262" max="262" width="8.7109375" style="109" customWidth="1"/>
    <col min="263" max="263" width="7.7109375" style="109" customWidth="1"/>
    <col min="264" max="264" width="8.85546875" style="109" bestFit="1" customWidth="1"/>
    <col min="265" max="265" width="8.140625" style="109" bestFit="1" customWidth="1"/>
    <col min="266" max="266" width="8.85546875" style="109" bestFit="1" customWidth="1"/>
    <col min="267" max="267" width="8.140625" style="109" bestFit="1" customWidth="1"/>
    <col min="268" max="268" width="8.85546875" style="109" bestFit="1" customWidth="1"/>
    <col min="269" max="272" width="8.85546875" style="109" customWidth="1"/>
    <col min="273" max="273" width="1.7109375" style="109" customWidth="1"/>
    <col min="274" max="274" width="8.140625" style="109" bestFit="1" customWidth="1"/>
    <col min="275" max="275" width="8.85546875" style="109" bestFit="1" customWidth="1"/>
    <col min="276" max="276" width="8.140625" style="109" bestFit="1" customWidth="1"/>
    <col min="277" max="277" width="8.85546875" style="109" bestFit="1" customWidth="1"/>
    <col min="278" max="278" width="8.140625" style="109" bestFit="1" customWidth="1"/>
    <col min="279" max="279" width="8.85546875" style="109" bestFit="1" customWidth="1"/>
    <col min="280" max="281" width="8.85546875" style="109" customWidth="1"/>
    <col min="282" max="516" width="9.140625" style="109"/>
    <col min="517" max="517" width="25.140625" style="109" customWidth="1"/>
    <col min="518" max="518" width="8.7109375" style="109" customWidth="1"/>
    <col min="519" max="519" width="7.7109375" style="109" customWidth="1"/>
    <col min="520" max="520" width="8.85546875" style="109" bestFit="1" customWidth="1"/>
    <col min="521" max="521" width="8.140625" style="109" bestFit="1" customWidth="1"/>
    <col min="522" max="522" width="8.85546875" style="109" bestFit="1" customWidth="1"/>
    <col min="523" max="523" width="8.140625" style="109" bestFit="1" customWidth="1"/>
    <col min="524" max="524" width="8.85546875" style="109" bestFit="1" customWidth="1"/>
    <col min="525" max="528" width="8.85546875" style="109" customWidth="1"/>
    <col min="529" max="529" width="1.7109375" style="109" customWidth="1"/>
    <col min="530" max="530" width="8.140625" style="109" bestFit="1" customWidth="1"/>
    <col min="531" max="531" width="8.85546875" style="109" bestFit="1" customWidth="1"/>
    <col min="532" max="532" width="8.140625" style="109" bestFit="1" customWidth="1"/>
    <col min="533" max="533" width="8.85546875" style="109" bestFit="1" customWidth="1"/>
    <col min="534" max="534" width="8.140625" style="109" bestFit="1" customWidth="1"/>
    <col min="535" max="535" width="8.85546875" style="109" bestFit="1" customWidth="1"/>
    <col min="536" max="537" width="8.85546875" style="109" customWidth="1"/>
    <col min="538" max="772" width="9.140625" style="109"/>
    <col min="773" max="773" width="25.140625" style="109" customWidth="1"/>
    <col min="774" max="774" width="8.7109375" style="109" customWidth="1"/>
    <col min="775" max="775" width="7.7109375" style="109" customWidth="1"/>
    <col min="776" max="776" width="8.85546875" style="109" bestFit="1" customWidth="1"/>
    <col min="777" max="777" width="8.140625" style="109" bestFit="1" customWidth="1"/>
    <col min="778" max="778" width="8.85546875" style="109" bestFit="1" customWidth="1"/>
    <col min="779" max="779" width="8.140625" style="109" bestFit="1" customWidth="1"/>
    <col min="780" max="780" width="8.85546875" style="109" bestFit="1" customWidth="1"/>
    <col min="781" max="784" width="8.85546875" style="109" customWidth="1"/>
    <col min="785" max="785" width="1.7109375" style="109" customWidth="1"/>
    <col min="786" max="786" width="8.140625" style="109" bestFit="1" customWidth="1"/>
    <col min="787" max="787" width="8.85546875" style="109" bestFit="1" customWidth="1"/>
    <col min="788" max="788" width="8.140625" style="109" bestFit="1" customWidth="1"/>
    <col min="789" max="789" width="8.85546875" style="109" bestFit="1" customWidth="1"/>
    <col min="790" max="790" width="8.140625" style="109" bestFit="1" customWidth="1"/>
    <col min="791" max="791" width="8.85546875" style="109" bestFit="1" customWidth="1"/>
    <col min="792" max="793" width="8.85546875" style="109" customWidth="1"/>
    <col min="794" max="1028" width="9.140625" style="109"/>
    <col min="1029" max="1029" width="25.140625" style="109" customWidth="1"/>
    <col min="1030" max="1030" width="8.7109375" style="109" customWidth="1"/>
    <col min="1031" max="1031" width="7.7109375" style="109" customWidth="1"/>
    <col min="1032" max="1032" width="8.85546875" style="109" bestFit="1" customWidth="1"/>
    <col min="1033" max="1033" width="8.140625" style="109" bestFit="1" customWidth="1"/>
    <col min="1034" max="1034" width="8.85546875" style="109" bestFit="1" customWidth="1"/>
    <col min="1035" max="1035" width="8.140625" style="109" bestFit="1" customWidth="1"/>
    <col min="1036" max="1036" width="8.85546875" style="109" bestFit="1" customWidth="1"/>
    <col min="1037" max="1040" width="8.85546875" style="109" customWidth="1"/>
    <col min="1041" max="1041" width="1.7109375" style="109" customWidth="1"/>
    <col min="1042" max="1042" width="8.140625" style="109" bestFit="1" customWidth="1"/>
    <col min="1043" max="1043" width="8.85546875" style="109" bestFit="1" customWidth="1"/>
    <col min="1044" max="1044" width="8.140625" style="109" bestFit="1" customWidth="1"/>
    <col min="1045" max="1045" width="8.85546875" style="109" bestFit="1" customWidth="1"/>
    <col min="1046" max="1046" width="8.140625" style="109" bestFit="1" customWidth="1"/>
    <col min="1047" max="1047" width="8.85546875" style="109" bestFit="1" customWidth="1"/>
    <col min="1048" max="1049" width="8.85546875" style="109" customWidth="1"/>
    <col min="1050" max="1284" width="9.140625" style="109"/>
    <col min="1285" max="1285" width="25.140625" style="109" customWidth="1"/>
    <col min="1286" max="1286" width="8.7109375" style="109" customWidth="1"/>
    <col min="1287" max="1287" width="7.7109375" style="109" customWidth="1"/>
    <col min="1288" max="1288" width="8.85546875" style="109" bestFit="1" customWidth="1"/>
    <col min="1289" max="1289" width="8.140625" style="109" bestFit="1" customWidth="1"/>
    <col min="1290" max="1290" width="8.85546875" style="109" bestFit="1" customWidth="1"/>
    <col min="1291" max="1291" width="8.140625" style="109" bestFit="1" customWidth="1"/>
    <col min="1292" max="1292" width="8.85546875" style="109" bestFit="1" customWidth="1"/>
    <col min="1293" max="1296" width="8.85546875" style="109" customWidth="1"/>
    <col min="1297" max="1297" width="1.7109375" style="109" customWidth="1"/>
    <col min="1298" max="1298" width="8.140625" style="109" bestFit="1" customWidth="1"/>
    <col min="1299" max="1299" width="8.85546875" style="109" bestFit="1" customWidth="1"/>
    <col min="1300" max="1300" width="8.140625" style="109" bestFit="1" customWidth="1"/>
    <col min="1301" max="1301" width="8.85546875" style="109" bestFit="1" customWidth="1"/>
    <col min="1302" max="1302" width="8.140625" style="109" bestFit="1" customWidth="1"/>
    <col min="1303" max="1303" width="8.85546875" style="109" bestFit="1" customWidth="1"/>
    <col min="1304" max="1305" width="8.85546875" style="109" customWidth="1"/>
    <col min="1306" max="1540" width="9.140625" style="109"/>
    <col min="1541" max="1541" width="25.140625" style="109" customWidth="1"/>
    <col min="1542" max="1542" width="8.7109375" style="109" customWidth="1"/>
    <col min="1543" max="1543" width="7.7109375" style="109" customWidth="1"/>
    <col min="1544" max="1544" width="8.85546875" style="109" bestFit="1" customWidth="1"/>
    <col min="1545" max="1545" width="8.140625" style="109" bestFit="1" customWidth="1"/>
    <col min="1546" max="1546" width="8.85546875" style="109" bestFit="1" customWidth="1"/>
    <col min="1547" max="1547" width="8.140625" style="109" bestFit="1" customWidth="1"/>
    <col min="1548" max="1548" width="8.85546875" style="109" bestFit="1" customWidth="1"/>
    <col min="1549" max="1552" width="8.85546875" style="109" customWidth="1"/>
    <col min="1553" max="1553" width="1.7109375" style="109" customWidth="1"/>
    <col min="1554" max="1554" width="8.140625" style="109" bestFit="1" customWidth="1"/>
    <col min="1555" max="1555" width="8.85546875" style="109" bestFit="1" customWidth="1"/>
    <col min="1556" max="1556" width="8.140625" style="109" bestFit="1" customWidth="1"/>
    <col min="1557" max="1557" width="8.85546875" style="109" bestFit="1" customWidth="1"/>
    <col min="1558" max="1558" width="8.140625" style="109" bestFit="1" customWidth="1"/>
    <col min="1559" max="1559" width="8.85546875" style="109" bestFit="1" customWidth="1"/>
    <col min="1560" max="1561" width="8.85546875" style="109" customWidth="1"/>
    <col min="1562" max="1796" width="9.140625" style="109"/>
    <col min="1797" max="1797" width="25.140625" style="109" customWidth="1"/>
    <col min="1798" max="1798" width="8.7109375" style="109" customWidth="1"/>
    <col min="1799" max="1799" width="7.7109375" style="109" customWidth="1"/>
    <col min="1800" max="1800" width="8.85546875" style="109" bestFit="1" customWidth="1"/>
    <col min="1801" max="1801" width="8.140625" style="109" bestFit="1" customWidth="1"/>
    <col min="1802" max="1802" width="8.85546875" style="109" bestFit="1" customWidth="1"/>
    <col min="1803" max="1803" width="8.140625" style="109" bestFit="1" customWidth="1"/>
    <col min="1804" max="1804" width="8.85546875" style="109" bestFit="1" customWidth="1"/>
    <col min="1805" max="1808" width="8.85546875" style="109" customWidth="1"/>
    <col min="1809" max="1809" width="1.7109375" style="109" customWidth="1"/>
    <col min="1810" max="1810" width="8.140625" style="109" bestFit="1" customWidth="1"/>
    <col min="1811" max="1811" width="8.85546875" style="109" bestFit="1" customWidth="1"/>
    <col min="1812" max="1812" width="8.140625" style="109" bestFit="1" customWidth="1"/>
    <col min="1813" max="1813" width="8.85546875" style="109" bestFit="1" customWidth="1"/>
    <col min="1814" max="1814" width="8.140625" style="109" bestFit="1" customWidth="1"/>
    <col min="1815" max="1815" width="8.85546875" style="109" bestFit="1" customWidth="1"/>
    <col min="1816" max="1817" width="8.85546875" style="109" customWidth="1"/>
    <col min="1818" max="2052" width="9.140625" style="109"/>
    <col min="2053" max="2053" width="25.140625" style="109" customWidth="1"/>
    <col min="2054" max="2054" width="8.7109375" style="109" customWidth="1"/>
    <col min="2055" max="2055" width="7.7109375" style="109" customWidth="1"/>
    <col min="2056" max="2056" width="8.85546875" style="109" bestFit="1" customWidth="1"/>
    <col min="2057" max="2057" width="8.140625" style="109" bestFit="1" customWidth="1"/>
    <col min="2058" max="2058" width="8.85546875" style="109" bestFit="1" customWidth="1"/>
    <col min="2059" max="2059" width="8.140625" style="109" bestFit="1" customWidth="1"/>
    <col min="2060" max="2060" width="8.85546875" style="109" bestFit="1" customWidth="1"/>
    <col min="2061" max="2064" width="8.85546875" style="109" customWidth="1"/>
    <col min="2065" max="2065" width="1.7109375" style="109" customWidth="1"/>
    <col min="2066" max="2066" width="8.140625" style="109" bestFit="1" customWidth="1"/>
    <col min="2067" max="2067" width="8.85546875" style="109" bestFit="1" customWidth="1"/>
    <col min="2068" max="2068" width="8.140625" style="109" bestFit="1" customWidth="1"/>
    <col min="2069" max="2069" width="8.85546875" style="109" bestFit="1" customWidth="1"/>
    <col min="2070" max="2070" width="8.140625" style="109" bestFit="1" customWidth="1"/>
    <col min="2071" max="2071" width="8.85546875" style="109" bestFit="1" customWidth="1"/>
    <col min="2072" max="2073" width="8.85546875" style="109" customWidth="1"/>
    <col min="2074" max="2308" width="9.140625" style="109"/>
    <col min="2309" max="2309" width="25.140625" style="109" customWidth="1"/>
    <col min="2310" max="2310" width="8.7109375" style="109" customWidth="1"/>
    <col min="2311" max="2311" width="7.7109375" style="109" customWidth="1"/>
    <col min="2312" max="2312" width="8.85546875" style="109" bestFit="1" customWidth="1"/>
    <col min="2313" max="2313" width="8.140625" style="109" bestFit="1" customWidth="1"/>
    <col min="2314" max="2314" width="8.85546875" style="109" bestFit="1" customWidth="1"/>
    <col min="2315" max="2315" width="8.140625" style="109" bestFit="1" customWidth="1"/>
    <col min="2316" max="2316" width="8.85546875" style="109" bestFit="1" customWidth="1"/>
    <col min="2317" max="2320" width="8.85546875" style="109" customWidth="1"/>
    <col min="2321" max="2321" width="1.7109375" style="109" customWidth="1"/>
    <col min="2322" max="2322" width="8.140625" style="109" bestFit="1" customWidth="1"/>
    <col min="2323" max="2323" width="8.85546875" style="109" bestFit="1" customWidth="1"/>
    <col min="2324" max="2324" width="8.140625" style="109" bestFit="1" customWidth="1"/>
    <col min="2325" max="2325" width="8.85546875" style="109" bestFit="1" customWidth="1"/>
    <col min="2326" max="2326" width="8.140625" style="109" bestFit="1" customWidth="1"/>
    <col min="2327" max="2327" width="8.85546875" style="109" bestFit="1" customWidth="1"/>
    <col min="2328" max="2329" width="8.85546875" style="109" customWidth="1"/>
    <col min="2330" max="2564" width="9.140625" style="109"/>
    <col min="2565" max="2565" width="25.140625" style="109" customWidth="1"/>
    <col min="2566" max="2566" width="8.7109375" style="109" customWidth="1"/>
    <col min="2567" max="2567" width="7.7109375" style="109" customWidth="1"/>
    <col min="2568" max="2568" width="8.85546875" style="109" bestFit="1" customWidth="1"/>
    <col min="2569" max="2569" width="8.140625" style="109" bestFit="1" customWidth="1"/>
    <col min="2570" max="2570" width="8.85546875" style="109" bestFit="1" customWidth="1"/>
    <col min="2571" max="2571" width="8.140625" style="109" bestFit="1" customWidth="1"/>
    <col min="2572" max="2572" width="8.85546875" style="109" bestFit="1" customWidth="1"/>
    <col min="2573" max="2576" width="8.85546875" style="109" customWidth="1"/>
    <col min="2577" max="2577" width="1.7109375" style="109" customWidth="1"/>
    <col min="2578" max="2578" width="8.140625" style="109" bestFit="1" customWidth="1"/>
    <col min="2579" max="2579" width="8.85546875" style="109" bestFit="1" customWidth="1"/>
    <col min="2580" max="2580" width="8.140625" style="109" bestFit="1" customWidth="1"/>
    <col min="2581" max="2581" width="8.85546875" style="109" bestFit="1" customWidth="1"/>
    <col min="2582" max="2582" width="8.140625" style="109" bestFit="1" customWidth="1"/>
    <col min="2583" max="2583" width="8.85546875" style="109" bestFit="1" customWidth="1"/>
    <col min="2584" max="2585" width="8.85546875" style="109" customWidth="1"/>
    <col min="2586" max="2820" width="9.140625" style="109"/>
    <col min="2821" max="2821" width="25.140625" style="109" customWidth="1"/>
    <col min="2822" max="2822" width="8.7109375" style="109" customWidth="1"/>
    <col min="2823" max="2823" width="7.7109375" style="109" customWidth="1"/>
    <col min="2824" max="2824" width="8.85546875" style="109" bestFit="1" customWidth="1"/>
    <col min="2825" max="2825" width="8.140625" style="109" bestFit="1" customWidth="1"/>
    <col min="2826" max="2826" width="8.85546875" style="109" bestFit="1" customWidth="1"/>
    <col min="2827" max="2827" width="8.140625" style="109" bestFit="1" customWidth="1"/>
    <col min="2828" max="2828" width="8.85546875" style="109" bestFit="1" customWidth="1"/>
    <col min="2829" max="2832" width="8.85546875" style="109" customWidth="1"/>
    <col min="2833" max="2833" width="1.7109375" style="109" customWidth="1"/>
    <col min="2834" max="2834" width="8.140625" style="109" bestFit="1" customWidth="1"/>
    <col min="2835" max="2835" width="8.85546875" style="109" bestFit="1" customWidth="1"/>
    <col min="2836" max="2836" width="8.140625" style="109" bestFit="1" customWidth="1"/>
    <col min="2837" max="2837" width="8.85546875" style="109" bestFit="1" customWidth="1"/>
    <col min="2838" max="2838" width="8.140625" style="109" bestFit="1" customWidth="1"/>
    <col min="2839" max="2839" width="8.85546875" style="109" bestFit="1" customWidth="1"/>
    <col min="2840" max="2841" width="8.85546875" style="109" customWidth="1"/>
    <col min="2842" max="3076" width="9.140625" style="109"/>
    <col min="3077" max="3077" width="25.140625" style="109" customWidth="1"/>
    <col min="3078" max="3078" width="8.7109375" style="109" customWidth="1"/>
    <col min="3079" max="3079" width="7.7109375" style="109" customWidth="1"/>
    <col min="3080" max="3080" width="8.85546875" style="109" bestFit="1" customWidth="1"/>
    <col min="3081" max="3081" width="8.140625" style="109" bestFit="1" customWidth="1"/>
    <col min="3082" max="3082" width="8.85546875" style="109" bestFit="1" customWidth="1"/>
    <col min="3083" max="3083" width="8.140625" style="109" bestFit="1" customWidth="1"/>
    <col min="3084" max="3084" width="8.85546875" style="109" bestFit="1" customWidth="1"/>
    <col min="3085" max="3088" width="8.85546875" style="109" customWidth="1"/>
    <col min="3089" max="3089" width="1.7109375" style="109" customWidth="1"/>
    <col min="3090" max="3090" width="8.140625" style="109" bestFit="1" customWidth="1"/>
    <col min="3091" max="3091" width="8.85546875" style="109" bestFit="1" customWidth="1"/>
    <col min="3092" max="3092" width="8.140625" style="109" bestFit="1" customWidth="1"/>
    <col min="3093" max="3093" width="8.85546875" style="109" bestFit="1" customWidth="1"/>
    <col min="3094" max="3094" width="8.140625" style="109" bestFit="1" customWidth="1"/>
    <col min="3095" max="3095" width="8.85546875" style="109" bestFit="1" customWidth="1"/>
    <col min="3096" max="3097" width="8.85546875" style="109" customWidth="1"/>
    <col min="3098" max="3332" width="9.140625" style="109"/>
    <col min="3333" max="3333" width="25.140625" style="109" customWidth="1"/>
    <col min="3334" max="3334" width="8.7109375" style="109" customWidth="1"/>
    <col min="3335" max="3335" width="7.7109375" style="109" customWidth="1"/>
    <col min="3336" max="3336" width="8.85546875" style="109" bestFit="1" customWidth="1"/>
    <col min="3337" max="3337" width="8.140625" style="109" bestFit="1" customWidth="1"/>
    <col min="3338" max="3338" width="8.85546875" style="109" bestFit="1" customWidth="1"/>
    <col min="3339" max="3339" width="8.140625" style="109" bestFit="1" customWidth="1"/>
    <col min="3340" max="3340" width="8.85546875" style="109" bestFit="1" customWidth="1"/>
    <col min="3341" max="3344" width="8.85546875" style="109" customWidth="1"/>
    <col min="3345" max="3345" width="1.7109375" style="109" customWidth="1"/>
    <col min="3346" max="3346" width="8.140625" style="109" bestFit="1" customWidth="1"/>
    <col min="3347" max="3347" width="8.85546875" style="109" bestFit="1" customWidth="1"/>
    <col min="3348" max="3348" width="8.140625" style="109" bestFit="1" customWidth="1"/>
    <col min="3349" max="3349" width="8.85546875" style="109" bestFit="1" customWidth="1"/>
    <col min="3350" max="3350" width="8.140625" style="109" bestFit="1" customWidth="1"/>
    <col min="3351" max="3351" width="8.85546875" style="109" bestFit="1" customWidth="1"/>
    <col min="3352" max="3353" width="8.85546875" style="109" customWidth="1"/>
    <col min="3354" max="3588" width="9.140625" style="109"/>
    <col min="3589" max="3589" width="25.140625" style="109" customWidth="1"/>
    <col min="3590" max="3590" width="8.7109375" style="109" customWidth="1"/>
    <col min="3591" max="3591" width="7.7109375" style="109" customWidth="1"/>
    <col min="3592" max="3592" width="8.85546875" style="109" bestFit="1" customWidth="1"/>
    <col min="3593" max="3593" width="8.140625" style="109" bestFit="1" customWidth="1"/>
    <col min="3594" max="3594" width="8.85546875" style="109" bestFit="1" customWidth="1"/>
    <col min="3595" max="3595" width="8.140625" style="109" bestFit="1" customWidth="1"/>
    <col min="3596" max="3596" width="8.85546875" style="109" bestFit="1" customWidth="1"/>
    <col min="3597" max="3600" width="8.85546875" style="109" customWidth="1"/>
    <col min="3601" max="3601" width="1.7109375" style="109" customWidth="1"/>
    <col min="3602" max="3602" width="8.140625" style="109" bestFit="1" customWidth="1"/>
    <col min="3603" max="3603" width="8.85546875" style="109" bestFit="1" customWidth="1"/>
    <col min="3604" max="3604" width="8.140625" style="109" bestFit="1" customWidth="1"/>
    <col min="3605" max="3605" width="8.85546875" style="109" bestFit="1" customWidth="1"/>
    <col min="3606" max="3606" width="8.140625" style="109" bestFit="1" customWidth="1"/>
    <col min="3607" max="3607" width="8.85546875" style="109" bestFit="1" customWidth="1"/>
    <col min="3608" max="3609" width="8.85546875" style="109" customWidth="1"/>
    <col min="3610" max="3844" width="9.140625" style="109"/>
    <col min="3845" max="3845" width="25.140625" style="109" customWidth="1"/>
    <col min="3846" max="3846" width="8.7109375" style="109" customWidth="1"/>
    <col min="3847" max="3847" width="7.7109375" style="109" customWidth="1"/>
    <col min="3848" max="3848" width="8.85546875" style="109" bestFit="1" customWidth="1"/>
    <col min="3849" max="3849" width="8.140625" style="109" bestFit="1" customWidth="1"/>
    <col min="3850" max="3850" width="8.85546875" style="109" bestFit="1" customWidth="1"/>
    <col min="3851" max="3851" width="8.140625" style="109" bestFit="1" customWidth="1"/>
    <col min="3852" max="3852" width="8.85546875" style="109" bestFit="1" customWidth="1"/>
    <col min="3853" max="3856" width="8.85546875" style="109" customWidth="1"/>
    <col min="3857" max="3857" width="1.7109375" style="109" customWidth="1"/>
    <col min="3858" max="3858" width="8.140625" style="109" bestFit="1" customWidth="1"/>
    <col min="3859" max="3859" width="8.85546875" style="109" bestFit="1" customWidth="1"/>
    <col min="3860" max="3860" width="8.140625" style="109" bestFit="1" customWidth="1"/>
    <col min="3861" max="3861" width="8.85546875" style="109" bestFit="1" customWidth="1"/>
    <col min="3862" max="3862" width="8.140625" style="109" bestFit="1" customWidth="1"/>
    <col min="3863" max="3863" width="8.85546875" style="109" bestFit="1" customWidth="1"/>
    <col min="3864" max="3865" width="8.85546875" style="109" customWidth="1"/>
    <col min="3866" max="4100" width="9.140625" style="109"/>
    <col min="4101" max="4101" width="25.140625" style="109" customWidth="1"/>
    <col min="4102" max="4102" width="8.7109375" style="109" customWidth="1"/>
    <col min="4103" max="4103" width="7.7109375" style="109" customWidth="1"/>
    <col min="4104" max="4104" width="8.85546875" style="109" bestFit="1" customWidth="1"/>
    <col min="4105" max="4105" width="8.140625" style="109" bestFit="1" customWidth="1"/>
    <col min="4106" max="4106" width="8.85546875" style="109" bestFit="1" customWidth="1"/>
    <col min="4107" max="4107" width="8.140625" style="109" bestFit="1" customWidth="1"/>
    <col min="4108" max="4108" width="8.85546875" style="109" bestFit="1" customWidth="1"/>
    <col min="4109" max="4112" width="8.85546875" style="109" customWidth="1"/>
    <col min="4113" max="4113" width="1.7109375" style="109" customWidth="1"/>
    <col min="4114" max="4114" width="8.140625" style="109" bestFit="1" customWidth="1"/>
    <col min="4115" max="4115" width="8.85546875" style="109" bestFit="1" customWidth="1"/>
    <col min="4116" max="4116" width="8.140625" style="109" bestFit="1" customWidth="1"/>
    <col min="4117" max="4117" width="8.85546875" style="109" bestFit="1" customWidth="1"/>
    <col min="4118" max="4118" width="8.140625" style="109" bestFit="1" customWidth="1"/>
    <col min="4119" max="4119" width="8.85546875" style="109" bestFit="1" customWidth="1"/>
    <col min="4120" max="4121" width="8.85546875" style="109" customWidth="1"/>
    <col min="4122" max="4356" width="9.140625" style="109"/>
    <col min="4357" max="4357" width="25.140625" style="109" customWidth="1"/>
    <col min="4358" max="4358" width="8.7109375" style="109" customWidth="1"/>
    <col min="4359" max="4359" width="7.7109375" style="109" customWidth="1"/>
    <col min="4360" max="4360" width="8.85546875" style="109" bestFit="1" customWidth="1"/>
    <col min="4361" max="4361" width="8.140625" style="109" bestFit="1" customWidth="1"/>
    <col min="4362" max="4362" width="8.85546875" style="109" bestFit="1" customWidth="1"/>
    <col min="4363" max="4363" width="8.140625" style="109" bestFit="1" customWidth="1"/>
    <col min="4364" max="4364" width="8.85546875" style="109" bestFit="1" customWidth="1"/>
    <col min="4365" max="4368" width="8.85546875" style="109" customWidth="1"/>
    <col min="4369" max="4369" width="1.7109375" style="109" customWidth="1"/>
    <col min="4370" max="4370" width="8.140625" style="109" bestFit="1" customWidth="1"/>
    <col min="4371" max="4371" width="8.85546875" style="109" bestFit="1" customWidth="1"/>
    <col min="4372" max="4372" width="8.140625" style="109" bestFit="1" customWidth="1"/>
    <col min="4373" max="4373" width="8.85546875" style="109" bestFit="1" customWidth="1"/>
    <col min="4374" max="4374" width="8.140625" style="109" bestFit="1" customWidth="1"/>
    <col min="4375" max="4375" width="8.85546875" style="109" bestFit="1" customWidth="1"/>
    <col min="4376" max="4377" width="8.85546875" style="109" customWidth="1"/>
    <col min="4378" max="4612" width="9.140625" style="109"/>
    <col min="4613" max="4613" width="25.140625" style="109" customWidth="1"/>
    <col min="4614" max="4614" width="8.7109375" style="109" customWidth="1"/>
    <col min="4615" max="4615" width="7.7109375" style="109" customWidth="1"/>
    <col min="4616" max="4616" width="8.85546875" style="109" bestFit="1" customWidth="1"/>
    <col min="4617" max="4617" width="8.140625" style="109" bestFit="1" customWidth="1"/>
    <col min="4618" max="4618" width="8.85546875" style="109" bestFit="1" customWidth="1"/>
    <col min="4619" max="4619" width="8.140625" style="109" bestFit="1" customWidth="1"/>
    <col min="4620" max="4620" width="8.85546875" style="109" bestFit="1" customWidth="1"/>
    <col min="4621" max="4624" width="8.85546875" style="109" customWidth="1"/>
    <col min="4625" max="4625" width="1.7109375" style="109" customWidth="1"/>
    <col min="4626" max="4626" width="8.140625" style="109" bestFit="1" customWidth="1"/>
    <col min="4627" max="4627" width="8.85546875" style="109" bestFit="1" customWidth="1"/>
    <col min="4628" max="4628" width="8.140625" style="109" bestFit="1" customWidth="1"/>
    <col min="4629" max="4629" width="8.85546875" style="109" bestFit="1" customWidth="1"/>
    <col min="4630" max="4630" width="8.140625" style="109" bestFit="1" customWidth="1"/>
    <col min="4631" max="4631" width="8.85546875" style="109" bestFit="1" customWidth="1"/>
    <col min="4632" max="4633" width="8.85546875" style="109" customWidth="1"/>
    <col min="4634" max="4868" width="9.140625" style="109"/>
    <col min="4869" max="4869" width="25.140625" style="109" customWidth="1"/>
    <col min="4870" max="4870" width="8.7109375" style="109" customWidth="1"/>
    <col min="4871" max="4871" width="7.7109375" style="109" customWidth="1"/>
    <col min="4872" max="4872" width="8.85546875" style="109" bestFit="1" customWidth="1"/>
    <col min="4873" max="4873" width="8.140625" style="109" bestFit="1" customWidth="1"/>
    <col min="4874" max="4874" width="8.85546875" style="109" bestFit="1" customWidth="1"/>
    <col min="4875" max="4875" width="8.140625" style="109" bestFit="1" customWidth="1"/>
    <col min="4876" max="4876" width="8.85546875" style="109" bestFit="1" customWidth="1"/>
    <col min="4877" max="4880" width="8.85546875" style="109" customWidth="1"/>
    <col min="4881" max="4881" width="1.7109375" style="109" customWidth="1"/>
    <col min="4882" max="4882" width="8.140625" style="109" bestFit="1" customWidth="1"/>
    <col min="4883" max="4883" width="8.85546875" style="109" bestFit="1" customWidth="1"/>
    <col min="4884" max="4884" width="8.140625" style="109" bestFit="1" customWidth="1"/>
    <col min="4885" max="4885" width="8.85546875" style="109" bestFit="1" customWidth="1"/>
    <col min="4886" max="4886" width="8.140625" style="109" bestFit="1" customWidth="1"/>
    <col min="4887" max="4887" width="8.85546875" style="109" bestFit="1" customWidth="1"/>
    <col min="4888" max="4889" width="8.85546875" style="109" customWidth="1"/>
    <col min="4890" max="5124" width="9.140625" style="109"/>
    <col min="5125" max="5125" width="25.140625" style="109" customWidth="1"/>
    <col min="5126" max="5126" width="8.7109375" style="109" customWidth="1"/>
    <col min="5127" max="5127" width="7.7109375" style="109" customWidth="1"/>
    <col min="5128" max="5128" width="8.85546875" style="109" bestFit="1" customWidth="1"/>
    <col min="5129" max="5129" width="8.140625" style="109" bestFit="1" customWidth="1"/>
    <col min="5130" max="5130" width="8.85546875" style="109" bestFit="1" customWidth="1"/>
    <col min="5131" max="5131" width="8.140625" style="109" bestFit="1" customWidth="1"/>
    <col min="5132" max="5132" width="8.85546875" style="109" bestFit="1" customWidth="1"/>
    <col min="5133" max="5136" width="8.85546875" style="109" customWidth="1"/>
    <col min="5137" max="5137" width="1.7109375" style="109" customWidth="1"/>
    <col min="5138" max="5138" width="8.140625" style="109" bestFit="1" customWidth="1"/>
    <col min="5139" max="5139" width="8.85546875" style="109" bestFit="1" customWidth="1"/>
    <col min="5140" max="5140" width="8.140625" style="109" bestFit="1" customWidth="1"/>
    <col min="5141" max="5141" width="8.85546875" style="109" bestFit="1" customWidth="1"/>
    <col min="5142" max="5142" width="8.140625" style="109" bestFit="1" customWidth="1"/>
    <col min="5143" max="5143" width="8.85546875" style="109" bestFit="1" customWidth="1"/>
    <col min="5144" max="5145" width="8.85546875" style="109" customWidth="1"/>
    <col min="5146" max="5380" width="9.140625" style="109"/>
    <col min="5381" max="5381" width="25.140625" style="109" customWidth="1"/>
    <col min="5382" max="5382" width="8.7109375" style="109" customWidth="1"/>
    <col min="5383" max="5383" width="7.7109375" style="109" customWidth="1"/>
    <col min="5384" max="5384" width="8.85546875" style="109" bestFit="1" customWidth="1"/>
    <col min="5385" max="5385" width="8.140625" style="109" bestFit="1" customWidth="1"/>
    <col min="5386" max="5386" width="8.85546875" style="109" bestFit="1" customWidth="1"/>
    <col min="5387" max="5387" width="8.140625" style="109" bestFit="1" customWidth="1"/>
    <col min="5388" max="5388" width="8.85546875" style="109" bestFit="1" customWidth="1"/>
    <col min="5389" max="5392" width="8.85546875" style="109" customWidth="1"/>
    <col min="5393" max="5393" width="1.7109375" style="109" customWidth="1"/>
    <col min="5394" max="5394" width="8.140625" style="109" bestFit="1" customWidth="1"/>
    <col min="5395" max="5395" width="8.85546875" style="109" bestFit="1" customWidth="1"/>
    <col min="5396" max="5396" width="8.140625" style="109" bestFit="1" customWidth="1"/>
    <col min="5397" max="5397" width="8.85546875" style="109" bestFit="1" customWidth="1"/>
    <col min="5398" max="5398" width="8.140625" style="109" bestFit="1" customWidth="1"/>
    <col min="5399" max="5399" width="8.85546875" style="109" bestFit="1" customWidth="1"/>
    <col min="5400" max="5401" width="8.85546875" style="109" customWidth="1"/>
    <col min="5402" max="5636" width="9.140625" style="109"/>
    <col min="5637" max="5637" width="25.140625" style="109" customWidth="1"/>
    <col min="5638" max="5638" width="8.7109375" style="109" customWidth="1"/>
    <col min="5639" max="5639" width="7.7109375" style="109" customWidth="1"/>
    <col min="5640" max="5640" width="8.85546875" style="109" bestFit="1" customWidth="1"/>
    <col min="5641" max="5641" width="8.140625" style="109" bestFit="1" customWidth="1"/>
    <col min="5642" max="5642" width="8.85546875" style="109" bestFit="1" customWidth="1"/>
    <col min="5643" max="5643" width="8.140625" style="109" bestFit="1" customWidth="1"/>
    <col min="5644" max="5644" width="8.85546875" style="109" bestFit="1" customWidth="1"/>
    <col min="5645" max="5648" width="8.85546875" style="109" customWidth="1"/>
    <col min="5649" max="5649" width="1.7109375" style="109" customWidth="1"/>
    <col min="5650" max="5650" width="8.140625" style="109" bestFit="1" customWidth="1"/>
    <col min="5651" max="5651" width="8.85546875" style="109" bestFit="1" customWidth="1"/>
    <col min="5652" max="5652" width="8.140625" style="109" bestFit="1" customWidth="1"/>
    <col min="5653" max="5653" width="8.85546875" style="109" bestFit="1" customWidth="1"/>
    <col min="5654" max="5654" width="8.140625" style="109" bestFit="1" customWidth="1"/>
    <col min="5655" max="5655" width="8.85546875" style="109" bestFit="1" customWidth="1"/>
    <col min="5656" max="5657" width="8.85546875" style="109" customWidth="1"/>
    <col min="5658" max="5892" width="9.140625" style="109"/>
    <col min="5893" max="5893" width="25.140625" style="109" customWidth="1"/>
    <col min="5894" max="5894" width="8.7109375" style="109" customWidth="1"/>
    <col min="5895" max="5895" width="7.7109375" style="109" customWidth="1"/>
    <col min="5896" max="5896" width="8.85546875" style="109" bestFit="1" customWidth="1"/>
    <col min="5897" max="5897" width="8.140625" style="109" bestFit="1" customWidth="1"/>
    <col min="5898" max="5898" width="8.85546875" style="109" bestFit="1" customWidth="1"/>
    <col min="5899" max="5899" width="8.140625" style="109" bestFit="1" customWidth="1"/>
    <col min="5900" max="5900" width="8.85546875" style="109" bestFit="1" customWidth="1"/>
    <col min="5901" max="5904" width="8.85546875" style="109" customWidth="1"/>
    <col min="5905" max="5905" width="1.7109375" style="109" customWidth="1"/>
    <col min="5906" max="5906" width="8.140625" style="109" bestFit="1" customWidth="1"/>
    <col min="5907" max="5907" width="8.85546875" style="109" bestFit="1" customWidth="1"/>
    <col min="5908" max="5908" width="8.140625" style="109" bestFit="1" customWidth="1"/>
    <col min="5909" max="5909" width="8.85546875" style="109" bestFit="1" customWidth="1"/>
    <col min="5910" max="5910" width="8.140625" style="109" bestFit="1" customWidth="1"/>
    <col min="5911" max="5911" width="8.85546875" style="109" bestFit="1" customWidth="1"/>
    <col min="5912" max="5913" width="8.85546875" style="109" customWidth="1"/>
    <col min="5914" max="6148" width="9.140625" style="109"/>
    <col min="6149" max="6149" width="25.140625" style="109" customWidth="1"/>
    <col min="6150" max="6150" width="8.7109375" style="109" customWidth="1"/>
    <col min="6151" max="6151" width="7.7109375" style="109" customWidth="1"/>
    <col min="6152" max="6152" width="8.85546875" style="109" bestFit="1" customWidth="1"/>
    <col min="6153" max="6153" width="8.140625" style="109" bestFit="1" customWidth="1"/>
    <col min="6154" max="6154" width="8.85546875" style="109" bestFit="1" customWidth="1"/>
    <col min="6155" max="6155" width="8.140625" style="109" bestFit="1" customWidth="1"/>
    <col min="6156" max="6156" width="8.85546875" style="109" bestFit="1" customWidth="1"/>
    <col min="6157" max="6160" width="8.85546875" style="109" customWidth="1"/>
    <col min="6161" max="6161" width="1.7109375" style="109" customWidth="1"/>
    <col min="6162" max="6162" width="8.140625" style="109" bestFit="1" customWidth="1"/>
    <col min="6163" max="6163" width="8.85546875" style="109" bestFit="1" customWidth="1"/>
    <col min="6164" max="6164" width="8.140625" style="109" bestFit="1" customWidth="1"/>
    <col min="6165" max="6165" width="8.85546875" style="109" bestFit="1" customWidth="1"/>
    <col min="6166" max="6166" width="8.140625" style="109" bestFit="1" customWidth="1"/>
    <col min="6167" max="6167" width="8.85546875" style="109" bestFit="1" customWidth="1"/>
    <col min="6168" max="6169" width="8.85546875" style="109" customWidth="1"/>
    <col min="6170" max="6404" width="9.140625" style="109"/>
    <col min="6405" max="6405" width="25.140625" style="109" customWidth="1"/>
    <col min="6406" max="6406" width="8.7109375" style="109" customWidth="1"/>
    <col min="6407" max="6407" width="7.7109375" style="109" customWidth="1"/>
    <col min="6408" max="6408" width="8.85546875" style="109" bestFit="1" customWidth="1"/>
    <col min="6409" max="6409" width="8.140625" style="109" bestFit="1" customWidth="1"/>
    <col min="6410" max="6410" width="8.85546875" style="109" bestFit="1" customWidth="1"/>
    <col min="6411" max="6411" width="8.140625" style="109" bestFit="1" customWidth="1"/>
    <col min="6412" max="6412" width="8.85546875" style="109" bestFit="1" customWidth="1"/>
    <col min="6413" max="6416" width="8.85546875" style="109" customWidth="1"/>
    <col min="6417" max="6417" width="1.7109375" style="109" customWidth="1"/>
    <col min="6418" max="6418" width="8.140625" style="109" bestFit="1" customWidth="1"/>
    <col min="6419" max="6419" width="8.85546875" style="109" bestFit="1" customWidth="1"/>
    <col min="6420" max="6420" width="8.140625" style="109" bestFit="1" customWidth="1"/>
    <col min="6421" max="6421" width="8.85546875" style="109" bestFit="1" customWidth="1"/>
    <col min="6422" max="6422" width="8.140625" style="109" bestFit="1" customWidth="1"/>
    <col min="6423" max="6423" width="8.85546875" style="109" bestFit="1" customWidth="1"/>
    <col min="6424" max="6425" width="8.85546875" style="109" customWidth="1"/>
    <col min="6426" max="6660" width="9.140625" style="109"/>
    <col min="6661" max="6661" width="25.140625" style="109" customWidth="1"/>
    <col min="6662" max="6662" width="8.7109375" style="109" customWidth="1"/>
    <col min="6663" max="6663" width="7.7109375" style="109" customWidth="1"/>
    <col min="6664" max="6664" width="8.85546875" style="109" bestFit="1" customWidth="1"/>
    <col min="6665" max="6665" width="8.140625" style="109" bestFit="1" customWidth="1"/>
    <col min="6666" max="6666" width="8.85546875" style="109" bestFit="1" customWidth="1"/>
    <col min="6667" max="6667" width="8.140625" style="109" bestFit="1" customWidth="1"/>
    <col min="6668" max="6668" width="8.85546875" style="109" bestFit="1" customWidth="1"/>
    <col min="6669" max="6672" width="8.85546875" style="109" customWidth="1"/>
    <col min="6673" max="6673" width="1.7109375" style="109" customWidth="1"/>
    <col min="6674" max="6674" width="8.140625" style="109" bestFit="1" customWidth="1"/>
    <col min="6675" max="6675" width="8.85546875" style="109" bestFit="1" customWidth="1"/>
    <col min="6676" max="6676" width="8.140625" style="109" bestFit="1" customWidth="1"/>
    <col min="6677" max="6677" width="8.85546875" style="109" bestFit="1" customWidth="1"/>
    <col min="6678" max="6678" width="8.140625" style="109" bestFit="1" customWidth="1"/>
    <col min="6679" max="6679" width="8.85546875" style="109" bestFit="1" customWidth="1"/>
    <col min="6680" max="6681" width="8.85546875" style="109" customWidth="1"/>
    <col min="6682" max="6916" width="9.140625" style="109"/>
    <col min="6917" max="6917" width="25.140625" style="109" customWidth="1"/>
    <col min="6918" max="6918" width="8.7109375" style="109" customWidth="1"/>
    <col min="6919" max="6919" width="7.7109375" style="109" customWidth="1"/>
    <col min="6920" max="6920" width="8.85546875" style="109" bestFit="1" customWidth="1"/>
    <col min="6921" max="6921" width="8.140625" style="109" bestFit="1" customWidth="1"/>
    <col min="6922" max="6922" width="8.85546875" style="109" bestFit="1" customWidth="1"/>
    <col min="6923" max="6923" width="8.140625" style="109" bestFit="1" customWidth="1"/>
    <col min="6924" max="6924" width="8.85546875" style="109" bestFit="1" customWidth="1"/>
    <col min="6925" max="6928" width="8.85546875" style="109" customWidth="1"/>
    <col min="6929" max="6929" width="1.7109375" style="109" customWidth="1"/>
    <col min="6930" max="6930" width="8.140625" style="109" bestFit="1" customWidth="1"/>
    <col min="6931" max="6931" width="8.85546875" style="109" bestFit="1" customWidth="1"/>
    <col min="6932" max="6932" width="8.140625" style="109" bestFit="1" customWidth="1"/>
    <col min="6933" max="6933" width="8.85546875" style="109" bestFit="1" customWidth="1"/>
    <col min="6934" max="6934" width="8.140625" style="109" bestFit="1" customWidth="1"/>
    <col min="6935" max="6935" width="8.85546875" style="109" bestFit="1" customWidth="1"/>
    <col min="6936" max="6937" width="8.85546875" style="109" customWidth="1"/>
    <col min="6938" max="7172" width="9.140625" style="109"/>
    <col min="7173" max="7173" width="25.140625" style="109" customWidth="1"/>
    <col min="7174" max="7174" width="8.7109375" style="109" customWidth="1"/>
    <col min="7175" max="7175" width="7.7109375" style="109" customWidth="1"/>
    <col min="7176" max="7176" width="8.85546875" style="109" bestFit="1" customWidth="1"/>
    <col min="7177" max="7177" width="8.140625" style="109" bestFit="1" customWidth="1"/>
    <col min="7178" max="7178" width="8.85546875" style="109" bestFit="1" customWidth="1"/>
    <col min="7179" max="7179" width="8.140625" style="109" bestFit="1" customWidth="1"/>
    <col min="7180" max="7180" width="8.85546875" style="109" bestFit="1" customWidth="1"/>
    <col min="7181" max="7184" width="8.85546875" style="109" customWidth="1"/>
    <col min="7185" max="7185" width="1.7109375" style="109" customWidth="1"/>
    <col min="7186" max="7186" width="8.140625" style="109" bestFit="1" customWidth="1"/>
    <col min="7187" max="7187" width="8.85546875" style="109" bestFit="1" customWidth="1"/>
    <col min="7188" max="7188" width="8.140625" style="109" bestFit="1" customWidth="1"/>
    <col min="7189" max="7189" width="8.85546875" style="109" bestFit="1" customWidth="1"/>
    <col min="7190" max="7190" width="8.140625" style="109" bestFit="1" customWidth="1"/>
    <col min="7191" max="7191" width="8.85546875" style="109" bestFit="1" customWidth="1"/>
    <col min="7192" max="7193" width="8.85546875" style="109" customWidth="1"/>
    <col min="7194" max="7428" width="9.140625" style="109"/>
    <col min="7429" max="7429" width="25.140625" style="109" customWidth="1"/>
    <col min="7430" max="7430" width="8.7109375" style="109" customWidth="1"/>
    <col min="7431" max="7431" width="7.7109375" style="109" customWidth="1"/>
    <col min="7432" max="7432" width="8.85546875" style="109" bestFit="1" customWidth="1"/>
    <col min="7433" max="7433" width="8.140625" style="109" bestFit="1" customWidth="1"/>
    <col min="7434" max="7434" width="8.85546875" style="109" bestFit="1" customWidth="1"/>
    <col min="7435" max="7435" width="8.140625" style="109" bestFit="1" customWidth="1"/>
    <col min="7436" max="7436" width="8.85546875" style="109" bestFit="1" customWidth="1"/>
    <col min="7437" max="7440" width="8.85546875" style="109" customWidth="1"/>
    <col min="7441" max="7441" width="1.7109375" style="109" customWidth="1"/>
    <col min="7442" max="7442" width="8.140625" style="109" bestFit="1" customWidth="1"/>
    <col min="7443" max="7443" width="8.85546875" style="109" bestFit="1" customWidth="1"/>
    <col min="7444" max="7444" width="8.140625" style="109" bestFit="1" customWidth="1"/>
    <col min="7445" max="7445" width="8.85546875" style="109" bestFit="1" customWidth="1"/>
    <col min="7446" max="7446" width="8.140625" style="109" bestFit="1" customWidth="1"/>
    <col min="7447" max="7447" width="8.85546875" style="109" bestFit="1" customWidth="1"/>
    <col min="7448" max="7449" width="8.85546875" style="109" customWidth="1"/>
    <col min="7450" max="7684" width="9.140625" style="109"/>
    <col min="7685" max="7685" width="25.140625" style="109" customWidth="1"/>
    <col min="7686" max="7686" width="8.7109375" style="109" customWidth="1"/>
    <col min="7687" max="7687" width="7.7109375" style="109" customWidth="1"/>
    <col min="7688" max="7688" width="8.85546875" style="109" bestFit="1" customWidth="1"/>
    <col min="7689" max="7689" width="8.140625" style="109" bestFit="1" customWidth="1"/>
    <col min="7690" max="7690" width="8.85546875" style="109" bestFit="1" customWidth="1"/>
    <col min="7691" max="7691" width="8.140625" style="109" bestFit="1" customWidth="1"/>
    <col min="7692" max="7692" width="8.85546875" style="109" bestFit="1" customWidth="1"/>
    <col min="7693" max="7696" width="8.85546875" style="109" customWidth="1"/>
    <col min="7697" max="7697" width="1.7109375" style="109" customWidth="1"/>
    <col min="7698" max="7698" width="8.140625" style="109" bestFit="1" customWidth="1"/>
    <col min="7699" max="7699" width="8.85546875" style="109" bestFit="1" customWidth="1"/>
    <col min="7700" max="7700" width="8.140625" style="109" bestFit="1" customWidth="1"/>
    <col min="7701" max="7701" width="8.85546875" style="109" bestFit="1" customWidth="1"/>
    <col min="7702" max="7702" width="8.140625" style="109" bestFit="1" customWidth="1"/>
    <col min="7703" max="7703" width="8.85546875" style="109" bestFit="1" customWidth="1"/>
    <col min="7704" max="7705" width="8.85546875" style="109" customWidth="1"/>
    <col min="7706" max="7940" width="9.140625" style="109"/>
    <col min="7941" max="7941" width="25.140625" style="109" customWidth="1"/>
    <col min="7942" max="7942" width="8.7109375" style="109" customWidth="1"/>
    <col min="7943" max="7943" width="7.7109375" style="109" customWidth="1"/>
    <col min="7944" max="7944" width="8.85546875" style="109" bestFit="1" customWidth="1"/>
    <col min="7945" max="7945" width="8.140625" style="109" bestFit="1" customWidth="1"/>
    <col min="7946" max="7946" width="8.85546875" style="109" bestFit="1" customWidth="1"/>
    <col min="7947" max="7947" width="8.140625" style="109" bestFit="1" customWidth="1"/>
    <col min="7948" max="7948" width="8.85546875" style="109" bestFit="1" customWidth="1"/>
    <col min="7949" max="7952" width="8.85546875" style="109" customWidth="1"/>
    <col min="7953" max="7953" width="1.7109375" style="109" customWidth="1"/>
    <col min="7954" max="7954" width="8.140625" style="109" bestFit="1" customWidth="1"/>
    <col min="7955" max="7955" width="8.85546875" style="109" bestFit="1" customWidth="1"/>
    <col min="7956" max="7956" width="8.140625" style="109" bestFit="1" customWidth="1"/>
    <col min="7957" max="7957" width="8.85546875" style="109" bestFit="1" customWidth="1"/>
    <col min="7958" max="7958" width="8.140625" style="109" bestFit="1" customWidth="1"/>
    <col min="7959" max="7959" width="8.85546875" style="109" bestFit="1" customWidth="1"/>
    <col min="7960" max="7961" width="8.85546875" style="109" customWidth="1"/>
    <col min="7962" max="8196" width="9.140625" style="109"/>
    <col min="8197" max="8197" width="25.140625" style="109" customWidth="1"/>
    <col min="8198" max="8198" width="8.7109375" style="109" customWidth="1"/>
    <col min="8199" max="8199" width="7.7109375" style="109" customWidth="1"/>
    <col min="8200" max="8200" width="8.85546875" style="109" bestFit="1" customWidth="1"/>
    <col min="8201" max="8201" width="8.140625" style="109" bestFit="1" customWidth="1"/>
    <col min="8202" max="8202" width="8.85546875" style="109" bestFit="1" customWidth="1"/>
    <col min="8203" max="8203" width="8.140625" style="109" bestFit="1" customWidth="1"/>
    <col min="8204" max="8204" width="8.85546875" style="109" bestFit="1" customWidth="1"/>
    <col min="8205" max="8208" width="8.85546875" style="109" customWidth="1"/>
    <col min="8209" max="8209" width="1.7109375" style="109" customWidth="1"/>
    <col min="8210" max="8210" width="8.140625" style="109" bestFit="1" customWidth="1"/>
    <col min="8211" max="8211" width="8.85546875" style="109" bestFit="1" customWidth="1"/>
    <col min="8212" max="8212" width="8.140625" style="109" bestFit="1" customWidth="1"/>
    <col min="8213" max="8213" width="8.85546875" style="109" bestFit="1" customWidth="1"/>
    <col min="8214" max="8214" width="8.140625" style="109" bestFit="1" customWidth="1"/>
    <col min="8215" max="8215" width="8.85546875" style="109" bestFit="1" customWidth="1"/>
    <col min="8216" max="8217" width="8.85546875" style="109" customWidth="1"/>
    <col min="8218" max="8452" width="9.140625" style="109"/>
    <col min="8453" max="8453" width="25.140625" style="109" customWidth="1"/>
    <col min="8454" max="8454" width="8.7109375" style="109" customWidth="1"/>
    <col min="8455" max="8455" width="7.7109375" style="109" customWidth="1"/>
    <col min="8456" max="8456" width="8.85546875" style="109" bestFit="1" customWidth="1"/>
    <col min="8457" max="8457" width="8.140625" style="109" bestFit="1" customWidth="1"/>
    <col min="8458" max="8458" width="8.85546875" style="109" bestFit="1" customWidth="1"/>
    <col min="8459" max="8459" width="8.140625" style="109" bestFit="1" customWidth="1"/>
    <col min="8460" max="8460" width="8.85546875" style="109" bestFit="1" customWidth="1"/>
    <col min="8461" max="8464" width="8.85546875" style="109" customWidth="1"/>
    <col min="8465" max="8465" width="1.7109375" style="109" customWidth="1"/>
    <col min="8466" max="8466" width="8.140625" style="109" bestFit="1" customWidth="1"/>
    <col min="8467" max="8467" width="8.85546875" style="109" bestFit="1" customWidth="1"/>
    <col min="8468" max="8468" width="8.140625" style="109" bestFit="1" customWidth="1"/>
    <col min="8469" max="8469" width="8.85546875" style="109" bestFit="1" customWidth="1"/>
    <col min="8470" max="8470" width="8.140625" style="109" bestFit="1" customWidth="1"/>
    <col min="8471" max="8471" width="8.85546875" style="109" bestFit="1" customWidth="1"/>
    <col min="8472" max="8473" width="8.85546875" style="109" customWidth="1"/>
    <col min="8474" max="8708" width="9.140625" style="109"/>
    <col min="8709" max="8709" width="25.140625" style="109" customWidth="1"/>
    <col min="8710" max="8710" width="8.7109375" style="109" customWidth="1"/>
    <col min="8711" max="8711" width="7.7109375" style="109" customWidth="1"/>
    <col min="8712" max="8712" width="8.85546875" style="109" bestFit="1" customWidth="1"/>
    <col min="8713" max="8713" width="8.140625" style="109" bestFit="1" customWidth="1"/>
    <col min="8714" max="8714" width="8.85546875" style="109" bestFit="1" customWidth="1"/>
    <col min="8715" max="8715" width="8.140625" style="109" bestFit="1" customWidth="1"/>
    <col min="8716" max="8716" width="8.85546875" style="109" bestFit="1" customWidth="1"/>
    <col min="8717" max="8720" width="8.85546875" style="109" customWidth="1"/>
    <col min="8721" max="8721" width="1.7109375" style="109" customWidth="1"/>
    <col min="8722" max="8722" width="8.140625" style="109" bestFit="1" customWidth="1"/>
    <col min="8723" max="8723" width="8.85546875" style="109" bestFit="1" customWidth="1"/>
    <col min="8724" max="8724" width="8.140625" style="109" bestFit="1" customWidth="1"/>
    <col min="8725" max="8725" width="8.85546875" style="109" bestFit="1" customWidth="1"/>
    <col min="8726" max="8726" width="8.140625" style="109" bestFit="1" customWidth="1"/>
    <col min="8727" max="8727" width="8.85546875" style="109" bestFit="1" customWidth="1"/>
    <col min="8728" max="8729" width="8.85546875" style="109" customWidth="1"/>
    <col min="8730" max="8964" width="9.140625" style="109"/>
    <col min="8965" max="8965" width="25.140625" style="109" customWidth="1"/>
    <col min="8966" max="8966" width="8.7109375" style="109" customWidth="1"/>
    <col min="8967" max="8967" width="7.7109375" style="109" customWidth="1"/>
    <col min="8968" max="8968" width="8.85546875" style="109" bestFit="1" customWidth="1"/>
    <col min="8969" max="8969" width="8.140625" style="109" bestFit="1" customWidth="1"/>
    <col min="8970" max="8970" width="8.85546875" style="109" bestFit="1" customWidth="1"/>
    <col min="8971" max="8971" width="8.140625" style="109" bestFit="1" customWidth="1"/>
    <col min="8972" max="8972" width="8.85546875" style="109" bestFit="1" customWidth="1"/>
    <col min="8973" max="8976" width="8.85546875" style="109" customWidth="1"/>
    <col min="8977" max="8977" width="1.7109375" style="109" customWidth="1"/>
    <col min="8978" max="8978" width="8.140625" style="109" bestFit="1" customWidth="1"/>
    <col min="8979" max="8979" width="8.85546875" style="109" bestFit="1" customWidth="1"/>
    <col min="8980" max="8980" width="8.140625" style="109" bestFit="1" customWidth="1"/>
    <col min="8981" max="8981" width="8.85546875" style="109" bestFit="1" customWidth="1"/>
    <col min="8982" max="8982" width="8.140625" style="109" bestFit="1" customWidth="1"/>
    <col min="8983" max="8983" width="8.85546875" style="109" bestFit="1" customWidth="1"/>
    <col min="8984" max="8985" width="8.85546875" style="109" customWidth="1"/>
    <col min="8986" max="9220" width="9.140625" style="109"/>
    <col min="9221" max="9221" width="25.140625" style="109" customWidth="1"/>
    <col min="9222" max="9222" width="8.7109375" style="109" customWidth="1"/>
    <col min="9223" max="9223" width="7.7109375" style="109" customWidth="1"/>
    <col min="9224" max="9224" width="8.85546875" style="109" bestFit="1" customWidth="1"/>
    <col min="9225" max="9225" width="8.140625" style="109" bestFit="1" customWidth="1"/>
    <col min="9226" max="9226" width="8.85546875" style="109" bestFit="1" customWidth="1"/>
    <col min="9227" max="9227" width="8.140625" style="109" bestFit="1" customWidth="1"/>
    <col min="9228" max="9228" width="8.85546875" style="109" bestFit="1" customWidth="1"/>
    <col min="9229" max="9232" width="8.85546875" style="109" customWidth="1"/>
    <col min="9233" max="9233" width="1.7109375" style="109" customWidth="1"/>
    <col min="9234" max="9234" width="8.140625" style="109" bestFit="1" customWidth="1"/>
    <col min="9235" max="9235" width="8.85546875" style="109" bestFit="1" customWidth="1"/>
    <col min="9236" max="9236" width="8.140625" style="109" bestFit="1" customWidth="1"/>
    <col min="9237" max="9237" width="8.85546875" style="109" bestFit="1" customWidth="1"/>
    <col min="9238" max="9238" width="8.140625" style="109" bestFit="1" customWidth="1"/>
    <col min="9239" max="9239" width="8.85546875" style="109" bestFit="1" customWidth="1"/>
    <col min="9240" max="9241" width="8.85546875" style="109" customWidth="1"/>
    <col min="9242" max="9476" width="9.140625" style="109"/>
    <col min="9477" max="9477" width="25.140625" style="109" customWidth="1"/>
    <col min="9478" max="9478" width="8.7109375" style="109" customWidth="1"/>
    <col min="9479" max="9479" width="7.7109375" style="109" customWidth="1"/>
    <col min="9480" max="9480" width="8.85546875" style="109" bestFit="1" customWidth="1"/>
    <col min="9481" max="9481" width="8.140625" style="109" bestFit="1" customWidth="1"/>
    <col min="9482" max="9482" width="8.85546875" style="109" bestFit="1" customWidth="1"/>
    <col min="9483" max="9483" width="8.140625" style="109" bestFit="1" customWidth="1"/>
    <col min="9484" max="9484" width="8.85546875" style="109" bestFit="1" customWidth="1"/>
    <col min="9485" max="9488" width="8.85546875" style="109" customWidth="1"/>
    <col min="9489" max="9489" width="1.7109375" style="109" customWidth="1"/>
    <col min="9490" max="9490" width="8.140625" style="109" bestFit="1" customWidth="1"/>
    <col min="9491" max="9491" width="8.85546875" style="109" bestFit="1" customWidth="1"/>
    <col min="9492" max="9492" width="8.140625" style="109" bestFit="1" customWidth="1"/>
    <col min="9493" max="9493" width="8.85546875" style="109" bestFit="1" customWidth="1"/>
    <col min="9494" max="9494" width="8.140625" style="109" bestFit="1" customWidth="1"/>
    <col min="9495" max="9495" width="8.85546875" style="109" bestFit="1" customWidth="1"/>
    <col min="9496" max="9497" width="8.85546875" style="109" customWidth="1"/>
    <col min="9498" max="9732" width="9.140625" style="109"/>
    <col min="9733" max="9733" width="25.140625" style="109" customWidth="1"/>
    <col min="9734" max="9734" width="8.7109375" style="109" customWidth="1"/>
    <col min="9735" max="9735" width="7.7109375" style="109" customWidth="1"/>
    <col min="9736" max="9736" width="8.85546875" style="109" bestFit="1" customWidth="1"/>
    <col min="9737" max="9737" width="8.140625" style="109" bestFit="1" customWidth="1"/>
    <col min="9738" max="9738" width="8.85546875" style="109" bestFit="1" customWidth="1"/>
    <col min="9739" max="9739" width="8.140625" style="109" bestFit="1" customWidth="1"/>
    <col min="9740" max="9740" width="8.85546875" style="109" bestFit="1" customWidth="1"/>
    <col min="9741" max="9744" width="8.85546875" style="109" customWidth="1"/>
    <col min="9745" max="9745" width="1.7109375" style="109" customWidth="1"/>
    <col min="9746" max="9746" width="8.140625" style="109" bestFit="1" customWidth="1"/>
    <col min="9747" max="9747" width="8.85546875" style="109" bestFit="1" customWidth="1"/>
    <col min="9748" max="9748" width="8.140625" style="109" bestFit="1" customWidth="1"/>
    <col min="9749" max="9749" width="8.85546875" style="109" bestFit="1" customWidth="1"/>
    <col min="9750" max="9750" width="8.140625" style="109" bestFit="1" customWidth="1"/>
    <col min="9751" max="9751" width="8.85546875" style="109" bestFit="1" customWidth="1"/>
    <col min="9752" max="9753" width="8.85546875" style="109" customWidth="1"/>
    <col min="9754" max="9988" width="9.140625" style="109"/>
    <col min="9989" max="9989" width="25.140625" style="109" customWidth="1"/>
    <col min="9990" max="9990" width="8.7109375" style="109" customWidth="1"/>
    <col min="9991" max="9991" width="7.7109375" style="109" customWidth="1"/>
    <col min="9992" max="9992" width="8.85546875" style="109" bestFit="1" customWidth="1"/>
    <col min="9993" max="9993" width="8.140625" style="109" bestFit="1" customWidth="1"/>
    <col min="9994" max="9994" width="8.85546875" style="109" bestFit="1" customWidth="1"/>
    <col min="9995" max="9995" width="8.140625" style="109" bestFit="1" customWidth="1"/>
    <col min="9996" max="9996" width="8.85546875" style="109" bestFit="1" customWidth="1"/>
    <col min="9997" max="10000" width="8.85546875" style="109" customWidth="1"/>
    <col min="10001" max="10001" width="1.7109375" style="109" customWidth="1"/>
    <col min="10002" max="10002" width="8.140625" style="109" bestFit="1" customWidth="1"/>
    <col min="10003" max="10003" width="8.85546875" style="109" bestFit="1" customWidth="1"/>
    <col min="10004" max="10004" width="8.140625" style="109" bestFit="1" customWidth="1"/>
    <col min="10005" max="10005" width="8.85546875" style="109" bestFit="1" customWidth="1"/>
    <col min="10006" max="10006" width="8.140625" style="109" bestFit="1" customWidth="1"/>
    <col min="10007" max="10007" width="8.85546875" style="109" bestFit="1" customWidth="1"/>
    <col min="10008" max="10009" width="8.85546875" style="109" customWidth="1"/>
    <col min="10010" max="10244" width="9.140625" style="109"/>
    <col min="10245" max="10245" width="25.140625" style="109" customWidth="1"/>
    <col min="10246" max="10246" width="8.7109375" style="109" customWidth="1"/>
    <col min="10247" max="10247" width="7.7109375" style="109" customWidth="1"/>
    <col min="10248" max="10248" width="8.85546875" style="109" bestFit="1" customWidth="1"/>
    <col min="10249" max="10249" width="8.140625" style="109" bestFit="1" customWidth="1"/>
    <col min="10250" max="10250" width="8.85546875" style="109" bestFit="1" customWidth="1"/>
    <col min="10251" max="10251" width="8.140625" style="109" bestFit="1" customWidth="1"/>
    <col min="10252" max="10252" width="8.85546875" style="109" bestFit="1" customWidth="1"/>
    <col min="10253" max="10256" width="8.85546875" style="109" customWidth="1"/>
    <col min="10257" max="10257" width="1.7109375" style="109" customWidth="1"/>
    <col min="10258" max="10258" width="8.140625" style="109" bestFit="1" customWidth="1"/>
    <col min="10259" max="10259" width="8.85546875" style="109" bestFit="1" customWidth="1"/>
    <col min="10260" max="10260" width="8.140625" style="109" bestFit="1" customWidth="1"/>
    <col min="10261" max="10261" width="8.85546875" style="109" bestFit="1" customWidth="1"/>
    <col min="10262" max="10262" width="8.140625" style="109" bestFit="1" customWidth="1"/>
    <col min="10263" max="10263" width="8.85546875" style="109" bestFit="1" customWidth="1"/>
    <col min="10264" max="10265" width="8.85546875" style="109" customWidth="1"/>
    <col min="10266" max="10500" width="9.140625" style="109"/>
    <col min="10501" max="10501" width="25.140625" style="109" customWidth="1"/>
    <col min="10502" max="10502" width="8.7109375" style="109" customWidth="1"/>
    <col min="10503" max="10503" width="7.7109375" style="109" customWidth="1"/>
    <col min="10504" max="10504" width="8.85546875" style="109" bestFit="1" customWidth="1"/>
    <col min="10505" max="10505" width="8.140625" style="109" bestFit="1" customWidth="1"/>
    <col min="10506" max="10506" width="8.85546875" style="109" bestFit="1" customWidth="1"/>
    <col min="10507" max="10507" width="8.140625" style="109" bestFit="1" customWidth="1"/>
    <col min="10508" max="10508" width="8.85546875" style="109" bestFit="1" customWidth="1"/>
    <col min="10509" max="10512" width="8.85546875" style="109" customWidth="1"/>
    <col min="10513" max="10513" width="1.7109375" style="109" customWidth="1"/>
    <col min="10514" max="10514" width="8.140625" style="109" bestFit="1" customWidth="1"/>
    <col min="10515" max="10515" width="8.85546875" style="109" bestFit="1" customWidth="1"/>
    <col min="10516" max="10516" width="8.140625" style="109" bestFit="1" customWidth="1"/>
    <col min="10517" max="10517" width="8.85546875" style="109" bestFit="1" customWidth="1"/>
    <col min="10518" max="10518" width="8.140625" style="109" bestFit="1" customWidth="1"/>
    <col min="10519" max="10519" width="8.85546875" style="109" bestFit="1" customWidth="1"/>
    <col min="10520" max="10521" width="8.85546875" style="109" customWidth="1"/>
    <col min="10522" max="10756" width="9.140625" style="109"/>
    <col min="10757" max="10757" width="25.140625" style="109" customWidth="1"/>
    <col min="10758" max="10758" width="8.7109375" style="109" customWidth="1"/>
    <col min="10759" max="10759" width="7.7109375" style="109" customWidth="1"/>
    <col min="10760" max="10760" width="8.85546875" style="109" bestFit="1" customWidth="1"/>
    <col min="10761" max="10761" width="8.140625" style="109" bestFit="1" customWidth="1"/>
    <col min="10762" max="10762" width="8.85546875" style="109" bestFit="1" customWidth="1"/>
    <col min="10763" max="10763" width="8.140625" style="109" bestFit="1" customWidth="1"/>
    <col min="10764" max="10764" width="8.85546875" style="109" bestFit="1" customWidth="1"/>
    <col min="10765" max="10768" width="8.85546875" style="109" customWidth="1"/>
    <col min="10769" max="10769" width="1.7109375" style="109" customWidth="1"/>
    <col min="10770" max="10770" width="8.140625" style="109" bestFit="1" customWidth="1"/>
    <col min="10771" max="10771" width="8.85546875" style="109" bestFit="1" customWidth="1"/>
    <col min="10772" max="10772" width="8.140625" style="109" bestFit="1" customWidth="1"/>
    <col min="10773" max="10773" width="8.85546875" style="109" bestFit="1" customWidth="1"/>
    <col min="10774" max="10774" width="8.140625" style="109" bestFit="1" customWidth="1"/>
    <col min="10775" max="10775" width="8.85546875" style="109" bestFit="1" customWidth="1"/>
    <col min="10776" max="10777" width="8.85546875" style="109" customWidth="1"/>
    <col min="10778" max="11012" width="9.140625" style="109"/>
    <col min="11013" max="11013" width="25.140625" style="109" customWidth="1"/>
    <col min="11014" max="11014" width="8.7109375" style="109" customWidth="1"/>
    <col min="11015" max="11015" width="7.7109375" style="109" customWidth="1"/>
    <col min="11016" max="11016" width="8.85546875" style="109" bestFit="1" customWidth="1"/>
    <col min="11017" max="11017" width="8.140625" style="109" bestFit="1" customWidth="1"/>
    <col min="11018" max="11018" width="8.85546875" style="109" bestFit="1" customWidth="1"/>
    <col min="11019" max="11019" width="8.140625" style="109" bestFit="1" customWidth="1"/>
    <col min="11020" max="11020" width="8.85546875" style="109" bestFit="1" customWidth="1"/>
    <col min="11021" max="11024" width="8.85546875" style="109" customWidth="1"/>
    <col min="11025" max="11025" width="1.7109375" style="109" customWidth="1"/>
    <col min="11026" max="11026" width="8.140625" style="109" bestFit="1" customWidth="1"/>
    <col min="11027" max="11027" width="8.85546875" style="109" bestFit="1" customWidth="1"/>
    <col min="11028" max="11028" width="8.140625" style="109" bestFit="1" customWidth="1"/>
    <col min="11029" max="11029" width="8.85546875" style="109" bestFit="1" customWidth="1"/>
    <col min="11030" max="11030" width="8.140625" style="109" bestFit="1" customWidth="1"/>
    <col min="11031" max="11031" width="8.85546875" style="109" bestFit="1" customWidth="1"/>
    <col min="11032" max="11033" width="8.85546875" style="109" customWidth="1"/>
    <col min="11034" max="11268" width="9.140625" style="109"/>
    <col min="11269" max="11269" width="25.140625" style="109" customWidth="1"/>
    <col min="11270" max="11270" width="8.7109375" style="109" customWidth="1"/>
    <col min="11271" max="11271" width="7.7109375" style="109" customWidth="1"/>
    <col min="11272" max="11272" width="8.85546875" style="109" bestFit="1" customWidth="1"/>
    <col min="11273" max="11273" width="8.140625" style="109" bestFit="1" customWidth="1"/>
    <col min="11274" max="11274" width="8.85546875" style="109" bestFit="1" customWidth="1"/>
    <col min="11275" max="11275" width="8.140625" style="109" bestFit="1" customWidth="1"/>
    <col min="11276" max="11276" width="8.85546875" style="109" bestFit="1" customWidth="1"/>
    <col min="11277" max="11280" width="8.85546875" style="109" customWidth="1"/>
    <col min="11281" max="11281" width="1.7109375" style="109" customWidth="1"/>
    <col min="11282" max="11282" width="8.140625" style="109" bestFit="1" customWidth="1"/>
    <col min="11283" max="11283" width="8.85546875" style="109" bestFit="1" customWidth="1"/>
    <col min="11284" max="11284" width="8.140625" style="109" bestFit="1" customWidth="1"/>
    <col min="11285" max="11285" width="8.85546875" style="109" bestFit="1" customWidth="1"/>
    <col min="11286" max="11286" width="8.140625" style="109" bestFit="1" customWidth="1"/>
    <col min="11287" max="11287" width="8.85546875" style="109" bestFit="1" customWidth="1"/>
    <col min="11288" max="11289" width="8.85546875" style="109" customWidth="1"/>
    <col min="11290" max="11524" width="9.140625" style="109"/>
    <col min="11525" max="11525" width="25.140625" style="109" customWidth="1"/>
    <col min="11526" max="11526" width="8.7109375" style="109" customWidth="1"/>
    <col min="11527" max="11527" width="7.7109375" style="109" customWidth="1"/>
    <col min="11528" max="11528" width="8.85546875" style="109" bestFit="1" customWidth="1"/>
    <col min="11529" max="11529" width="8.140625" style="109" bestFit="1" customWidth="1"/>
    <col min="11530" max="11530" width="8.85546875" style="109" bestFit="1" customWidth="1"/>
    <col min="11531" max="11531" width="8.140625" style="109" bestFit="1" customWidth="1"/>
    <col min="11532" max="11532" width="8.85546875" style="109" bestFit="1" customWidth="1"/>
    <col min="11533" max="11536" width="8.85546875" style="109" customWidth="1"/>
    <col min="11537" max="11537" width="1.7109375" style="109" customWidth="1"/>
    <col min="11538" max="11538" width="8.140625" style="109" bestFit="1" customWidth="1"/>
    <col min="11539" max="11539" width="8.85546875" style="109" bestFit="1" customWidth="1"/>
    <col min="11540" max="11540" width="8.140625" style="109" bestFit="1" customWidth="1"/>
    <col min="11541" max="11541" width="8.85546875" style="109" bestFit="1" customWidth="1"/>
    <col min="11542" max="11542" width="8.140625" style="109" bestFit="1" customWidth="1"/>
    <col min="11543" max="11543" width="8.85546875" style="109" bestFit="1" customWidth="1"/>
    <col min="11544" max="11545" width="8.85546875" style="109" customWidth="1"/>
    <col min="11546" max="11780" width="9.140625" style="109"/>
    <col min="11781" max="11781" width="25.140625" style="109" customWidth="1"/>
    <col min="11782" max="11782" width="8.7109375" style="109" customWidth="1"/>
    <col min="11783" max="11783" width="7.7109375" style="109" customWidth="1"/>
    <col min="11784" max="11784" width="8.85546875" style="109" bestFit="1" customWidth="1"/>
    <col min="11785" max="11785" width="8.140625" style="109" bestFit="1" customWidth="1"/>
    <col min="11786" max="11786" width="8.85546875" style="109" bestFit="1" customWidth="1"/>
    <col min="11787" max="11787" width="8.140625" style="109" bestFit="1" customWidth="1"/>
    <col min="11788" max="11788" width="8.85546875" style="109" bestFit="1" customWidth="1"/>
    <col min="11789" max="11792" width="8.85546875" style="109" customWidth="1"/>
    <col min="11793" max="11793" width="1.7109375" style="109" customWidth="1"/>
    <col min="11794" max="11794" width="8.140625" style="109" bestFit="1" customWidth="1"/>
    <col min="11795" max="11795" width="8.85546875" style="109" bestFit="1" customWidth="1"/>
    <col min="11796" max="11796" width="8.140625" style="109" bestFit="1" customWidth="1"/>
    <col min="11797" max="11797" width="8.85546875" style="109" bestFit="1" customWidth="1"/>
    <col min="11798" max="11798" width="8.140625" style="109" bestFit="1" customWidth="1"/>
    <col min="11799" max="11799" width="8.85546875" style="109" bestFit="1" customWidth="1"/>
    <col min="11800" max="11801" width="8.85546875" style="109" customWidth="1"/>
    <col min="11802" max="12036" width="9.140625" style="109"/>
    <col min="12037" max="12037" width="25.140625" style="109" customWidth="1"/>
    <col min="12038" max="12038" width="8.7109375" style="109" customWidth="1"/>
    <col min="12039" max="12039" width="7.7109375" style="109" customWidth="1"/>
    <col min="12040" max="12040" width="8.85546875" style="109" bestFit="1" customWidth="1"/>
    <col min="12041" max="12041" width="8.140625" style="109" bestFit="1" customWidth="1"/>
    <col min="12042" max="12042" width="8.85546875" style="109" bestFit="1" customWidth="1"/>
    <col min="12043" max="12043" width="8.140625" style="109" bestFit="1" customWidth="1"/>
    <col min="12044" max="12044" width="8.85546875" style="109" bestFit="1" customWidth="1"/>
    <col min="12045" max="12048" width="8.85546875" style="109" customWidth="1"/>
    <col min="12049" max="12049" width="1.7109375" style="109" customWidth="1"/>
    <col min="12050" max="12050" width="8.140625" style="109" bestFit="1" customWidth="1"/>
    <col min="12051" max="12051" width="8.85546875" style="109" bestFit="1" customWidth="1"/>
    <col min="12052" max="12052" width="8.140625" style="109" bestFit="1" customWidth="1"/>
    <col min="12053" max="12053" width="8.85546875" style="109" bestFit="1" customWidth="1"/>
    <col min="12054" max="12054" width="8.140625" style="109" bestFit="1" customWidth="1"/>
    <col min="12055" max="12055" width="8.85546875" style="109" bestFit="1" customWidth="1"/>
    <col min="12056" max="12057" width="8.85546875" style="109" customWidth="1"/>
    <col min="12058" max="12292" width="9.140625" style="109"/>
    <col min="12293" max="12293" width="25.140625" style="109" customWidth="1"/>
    <col min="12294" max="12294" width="8.7109375" style="109" customWidth="1"/>
    <col min="12295" max="12295" width="7.7109375" style="109" customWidth="1"/>
    <col min="12296" max="12296" width="8.85546875" style="109" bestFit="1" customWidth="1"/>
    <col min="12297" max="12297" width="8.140625" style="109" bestFit="1" customWidth="1"/>
    <col min="12298" max="12298" width="8.85546875" style="109" bestFit="1" customWidth="1"/>
    <col min="12299" max="12299" width="8.140625" style="109" bestFit="1" customWidth="1"/>
    <col min="12300" max="12300" width="8.85546875" style="109" bestFit="1" customWidth="1"/>
    <col min="12301" max="12304" width="8.85546875" style="109" customWidth="1"/>
    <col min="12305" max="12305" width="1.7109375" style="109" customWidth="1"/>
    <col min="12306" max="12306" width="8.140625" style="109" bestFit="1" customWidth="1"/>
    <col min="12307" max="12307" width="8.85546875" style="109" bestFit="1" customWidth="1"/>
    <col min="12308" max="12308" width="8.140625" style="109" bestFit="1" customWidth="1"/>
    <col min="12309" max="12309" width="8.85546875" style="109" bestFit="1" customWidth="1"/>
    <col min="12310" max="12310" width="8.140625" style="109" bestFit="1" customWidth="1"/>
    <col min="12311" max="12311" width="8.85546875" style="109" bestFit="1" customWidth="1"/>
    <col min="12312" max="12313" width="8.85546875" style="109" customWidth="1"/>
    <col min="12314" max="12548" width="9.140625" style="109"/>
    <col min="12549" max="12549" width="25.140625" style="109" customWidth="1"/>
    <col min="12550" max="12550" width="8.7109375" style="109" customWidth="1"/>
    <col min="12551" max="12551" width="7.7109375" style="109" customWidth="1"/>
    <col min="12552" max="12552" width="8.85546875" style="109" bestFit="1" customWidth="1"/>
    <col min="12553" max="12553" width="8.140625" style="109" bestFit="1" customWidth="1"/>
    <col min="12554" max="12554" width="8.85546875" style="109" bestFit="1" customWidth="1"/>
    <col min="12555" max="12555" width="8.140625" style="109" bestFit="1" customWidth="1"/>
    <col min="12556" max="12556" width="8.85546875" style="109" bestFit="1" customWidth="1"/>
    <col min="12557" max="12560" width="8.85546875" style="109" customWidth="1"/>
    <col min="12561" max="12561" width="1.7109375" style="109" customWidth="1"/>
    <col min="12562" max="12562" width="8.140625" style="109" bestFit="1" customWidth="1"/>
    <col min="12563" max="12563" width="8.85546875" style="109" bestFit="1" customWidth="1"/>
    <col min="12564" max="12564" width="8.140625" style="109" bestFit="1" customWidth="1"/>
    <col min="12565" max="12565" width="8.85546875" style="109" bestFit="1" customWidth="1"/>
    <col min="12566" max="12566" width="8.140625" style="109" bestFit="1" customWidth="1"/>
    <col min="12567" max="12567" width="8.85546875" style="109" bestFit="1" customWidth="1"/>
    <col min="12568" max="12569" width="8.85546875" style="109" customWidth="1"/>
    <col min="12570" max="12804" width="9.140625" style="109"/>
    <col min="12805" max="12805" width="25.140625" style="109" customWidth="1"/>
    <col min="12806" max="12806" width="8.7109375" style="109" customWidth="1"/>
    <col min="12807" max="12807" width="7.7109375" style="109" customWidth="1"/>
    <col min="12808" max="12808" width="8.85546875" style="109" bestFit="1" customWidth="1"/>
    <col min="12809" max="12809" width="8.140625" style="109" bestFit="1" customWidth="1"/>
    <col min="12810" max="12810" width="8.85546875" style="109" bestFit="1" customWidth="1"/>
    <col min="12811" max="12811" width="8.140625" style="109" bestFit="1" customWidth="1"/>
    <col min="12812" max="12812" width="8.85546875" style="109" bestFit="1" customWidth="1"/>
    <col min="12813" max="12816" width="8.85546875" style="109" customWidth="1"/>
    <col min="12817" max="12817" width="1.7109375" style="109" customWidth="1"/>
    <col min="12818" max="12818" width="8.140625" style="109" bestFit="1" customWidth="1"/>
    <col min="12819" max="12819" width="8.85546875" style="109" bestFit="1" customWidth="1"/>
    <col min="12820" max="12820" width="8.140625" style="109" bestFit="1" customWidth="1"/>
    <col min="12821" max="12821" width="8.85546875" style="109" bestFit="1" customWidth="1"/>
    <col min="12822" max="12822" width="8.140625" style="109" bestFit="1" customWidth="1"/>
    <col min="12823" max="12823" width="8.85546875" style="109" bestFit="1" customWidth="1"/>
    <col min="12824" max="12825" width="8.85546875" style="109" customWidth="1"/>
    <col min="12826" max="13060" width="9.140625" style="109"/>
    <col min="13061" max="13061" width="25.140625" style="109" customWidth="1"/>
    <col min="13062" max="13062" width="8.7109375" style="109" customWidth="1"/>
    <col min="13063" max="13063" width="7.7109375" style="109" customWidth="1"/>
    <col min="13064" max="13064" width="8.85546875" style="109" bestFit="1" customWidth="1"/>
    <col min="13065" max="13065" width="8.140625" style="109" bestFit="1" customWidth="1"/>
    <col min="13066" max="13066" width="8.85546875" style="109" bestFit="1" customWidth="1"/>
    <col min="13067" max="13067" width="8.140625" style="109" bestFit="1" customWidth="1"/>
    <col min="13068" max="13068" width="8.85546875" style="109" bestFit="1" customWidth="1"/>
    <col min="13069" max="13072" width="8.85546875" style="109" customWidth="1"/>
    <col min="13073" max="13073" width="1.7109375" style="109" customWidth="1"/>
    <col min="13074" max="13074" width="8.140625" style="109" bestFit="1" customWidth="1"/>
    <col min="13075" max="13075" width="8.85546875" style="109" bestFit="1" customWidth="1"/>
    <col min="13076" max="13076" width="8.140625" style="109" bestFit="1" customWidth="1"/>
    <col min="13077" max="13077" width="8.85546875" style="109" bestFit="1" customWidth="1"/>
    <col min="13078" max="13078" width="8.140625" style="109" bestFit="1" customWidth="1"/>
    <col min="13079" max="13079" width="8.85546875" style="109" bestFit="1" customWidth="1"/>
    <col min="13080" max="13081" width="8.85546875" style="109" customWidth="1"/>
    <col min="13082" max="13316" width="9.140625" style="109"/>
    <col min="13317" max="13317" width="25.140625" style="109" customWidth="1"/>
    <col min="13318" max="13318" width="8.7109375" style="109" customWidth="1"/>
    <col min="13319" max="13319" width="7.7109375" style="109" customWidth="1"/>
    <col min="13320" max="13320" width="8.85546875" style="109" bestFit="1" customWidth="1"/>
    <col min="13321" max="13321" width="8.140625" style="109" bestFit="1" customWidth="1"/>
    <col min="13322" max="13322" width="8.85546875" style="109" bestFit="1" customWidth="1"/>
    <col min="13323" max="13323" width="8.140625" style="109" bestFit="1" customWidth="1"/>
    <col min="13324" max="13324" width="8.85546875" style="109" bestFit="1" customWidth="1"/>
    <col min="13325" max="13328" width="8.85546875" style="109" customWidth="1"/>
    <col min="13329" max="13329" width="1.7109375" style="109" customWidth="1"/>
    <col min="13330" max="13330" width="8.140625" style="109" bestFit="1" customWidth="1"/>
    <col min="13331" max="13331" width="8.85546875" style="109" bestFit="1" customWidth="1"/>
    <col min="13332" max="13332" width="8.140625" style="109" bestFit="1" customWidth="1"/>
    <col min="13333" max="13333" width="8.85546875" style="109" bestFit="1" customWidth="1"/>
    <col min="13334" max="13334" width="8.140625" style="109" bestFit="1" customWidth="1"/>
    <col min="13335" max="13335" width="8.85546875" style="109" bestFit="1" customWidth="1"/>
    <col min="13336" max="13337" width="8.85546875" style="109" customWidth="1"/>
    <col min="13338" max="13572" width="9.140625" style="109"/>
    <col min="13573" max="13573" width="25.140625" style="109" customWidth="1"/>
    <col min="13574" max="13574" width="8.7109375" style="109" customWidth="1"/>
    <col min="13575" max="13575" width="7.7109375" style="109" customWidth="1"/>
    <col min="13576" max="13576" width="8.85546875" style="109" bestFit="1" customWidth="1"/>
    <col min="13577" max="13577" width="8.140625" style="109" bestFit="1" customWidth="1"/>
    <col min="13578" max="13578" width="8.85546875" style="109" bestFit="1" customWidth="1"/>
    <col min="13579" max="13579" width="8.140625" style="109" bestFit="1" customWidth="1"/>
    <col min="13580" max="13580" width="8.85546875" style="109" bestFit="1" customWidth="1"/>
    <col min="13581" max="13584" width="8.85546875" style="109" customWidth="1"/>
    <col min="13585" max="13585" width="1.7109375" style="109" customWidth="1"/>
    <col min="13586" max="13586" width="8.140625" style="109" bestFit="1" customWidth="1"/>
    <col min="13587" max="13587" width="8.85546875" style="109" bestFit="1" customWidth="1"/>
    <col min="13588" max="13588" width="8.140625" style="109" bestFit="1" customWidth="1"/>
    <col min="13589" max="13589" width="8.85546875" style="109" bestFit="1" customWidth="1"/>
    <col min="13590" max="13590" width="8.140625" style="109" bestFit="1" customWidth="1"/>
    <col min="13591" max="13591" width="8.85546875" style="109" bestFit="1" customWidth="1"/>
    <col min="13592" max="13593" width="8.85546875" style="109" customWidth="1"/>
    <col min="13594" max="13828" width="9.140625" style="109"/>
    <col min="13829" max="13829" width="25.140625" style="109" customWidth="1"/>
    <col min="13830" max="13830" width="8.7109375" style="109" customWidth="1"/>
    <col min="13831" max="13831" width="7.7109375" style="109" customWidth="1"/>
    <col min="13832" max="13832" width="8.85546875" style="109" bestFit="1" customWidth="1"/>
    <col min="13833" max="13833" width="8.140625" style="109" bestFit="1" customWidth="1"/>
    <col min="13834" max="13834" width="8.85546875" style="109" bestFit="1" customWidth="1"/>
    <col min="13835" max="13835" width="8.140625" style="109" bestFit="1" customWidth="1"/>
    <col min="13836" max="13836" width="8.85546875" style="109" bestFit="1" customWidth="1"/>
    <col min="13837" max="13840" width="8.85546875" style="109" customWidth="1"/>
    <col min="13841" max="13841" width="1.7109375" style="109" customWidth="1"/>
    <col min="13842" max="13842" width="8.140625" style="109" bestFit="1" customWidth="1"/>
    <col min="13843" max="13843" width="8.85546875" style="109" bestFit="1" customWidth="1"/>
    <col min="13844" max="13844" width="8.140625" style="109" bestFit="1" customWidth="1"/>
    <col min="13845" max="13845" width="8.85546875" style="109" bestFit="1" customWidth="1"/>
    <col min="13846" max="13846" width="8.140625" style="109" bestFit="1" customWidth="1"/>
    <col min="13847" max="13847" width="8.85546875" style="109" bestFit="1" customWidth="1"/>
    <col min="13848" max="13849" width="8.85546875" style="109" customWidth="1"/>
    <col min="13850" max="14084" width="9.140625" style="109"/>
    <col min="14085" max="14085" width="25.140625" style="109" customWidth="1"/>
    <col min="14086" max="14086" width="8.7109375" style="109" customWidth="1"/>
    <col min="14087" max="14087" width="7.7109375" style="109" customWidth="1"/>
    <col min="14088" max="14088" width="8.85546875" style="109" bestFit="1" customWidth="1"/>
    <col min="14089" max="14089" width="8.140625" style="109" bestFit="1" customWidth="1"/>
    <col min="14090" max="14090" width="8.85546875" style="109" bestFit="1" customWidth="1"/>
    <col min="14091" max="14091" width="8.140625" style="109" bestFit="1" customWidth="1"/>
    <col min="14092" max="14092" width="8.85546875" style="109" bestFit="1" customWidth="1"/>
    <col min="14093" max="14096" width="8.85546875" style="109" customWidth="1"/>
    <col min="14097" max="14097" width="1.7109375" style="109" customWidth="1"/>
    <col min="14098" max="14098" width="8.140625" style="109" bestFit="1" customWidth="1"/>
    <col min="14099" max="14099" width="8.85546875" style="109" bestFit="1" customWidth="1"/>
    <col min="14100" max="14100" width="8.140625" style="109" bestFit="1" customWidth="1"/>
    <col min="14101" max="14101" width="8.85546875" style="109" bestFit="1" customWidth="1"/>
    <col min="14102" max="14102" width="8.140625" style="109" bestFit="1" customWidth="1"/>
    <col min="14103" max="14103" width="8.85546875" style="109" bestFit="1" customWidth="1"/>
    <col min="14104" max="14105" width="8.85546875" style="109" customWidth="1"/>
    <col min="14106" max="14340" width="9.140625" style="109"/>
    <col min="14341" max="14341" width="25.140625" style="109" customWidth="1"/>
    <col min="14342" max="14342" width="8.7109375" style="109" customWidth="1"/>
    <col min="14343" max="14343" width="7.7109375" style="109" customWidth="1"/>
    <col min="14344" max="14344" width="8.85546875" style="109" bestFit="1" customWidth="1"/>
    <col min="14345" max="14345" width="8.140625" style="109" bestFit="1" customWidth="1"/>
    <col min="14346" max="14346" width="8.85546875" style="109" bestFit="1" customWidth="1"/>
    <col min="14347" max="14347" width="8.140625" style="109" bestFit="1" customWidth="1"/>
    <col min="14348" max="14348" width="8.85546875" style="109" bestFit="1" customWidth="1"/>
    <col min="14349" max="14352" width="8.85546875" style="109" customWidth="1"/>
    <col min="14353" max="14353" width="1.7109375" style="109" customWidth="1"/>
    <col min="14354" max="14354" width="8.140625" style="109" bestFit="1" customWidth="1"/>
    <col min="14355" max="14355" width="8.85546875" style="109" bestFit="1" customWidth="1"/>
    <col min="14356" max="14356" width="8.140625" style="109" bestFit="1" customWidth="1"/>
    <col min="14357" max="14357" width="8.85546875" style="109" bestFit="1" customWidth="1"/>
    <col min="14358" max="14358" width="8.140625" style="109" bestFit="1" customWidth="1"/>
    <col min="14359" max="14359" width="8.85546875" style="109" bestFit="1" customWidth="1"/>
    <col min="14360" max="14361" width="8.85546875" style="109" customWidth="1"/>
    <col min="14362" max="14596" width="9.140625" style="109"/>
    <col min="14597" max="14597" width="25.140625" style="109" customWidth="1"/>
    <col min="14598" max="14598" width="8.7109375" style="109" customWidth="1"/>
    <col min="14599" max="14599" width="7.7109375" style="109" customWidth="1"/>
    <col min="14600" max="14600" width="8.85546875" style="109" bestFit="1" customWidth="1"/>
    <col min="14601" max="14601" width="8.140625" style="109" bestFit="1" customWidth="1"/>
    <col min="14602" max="14602" width="8.85546875" style="109" bestFit="1" customWidth="1"/>
    <col min="14603" max="14603" width="8.140625" style="109" bestFit="1" customWidth="1"/>
    <col min="14604" max="14604" width="8.85546875" style="109" bestFit="1" customWidth="1"/>
    <col min="14605" max="14608" width="8.85546875" style="109" customWidth="1"/>
    <col min="14609" max="14609" width="1.7109375" style="109" customWidth="1"/>
    <col min="14610" max="14610" width="8.140625" style="109" bestFit="1" customWidth="1"/>
    <col min="14611" max="14611" width="8.85546875" style="109" bestFit="1" customWidth="1"/>
    <col min="14612" max="14612" width="8.140625" style="109" bestFit="1" customWidth="1"/>
    <col min="14613" max="14613" width="8.85546875" style="109" bestFit="1" customWidth="1"/>
    <col min="14614" max="14614" width="8.140625" style="109" bestFit="1" customWidth="1"/>
    <col min="14615" max="14615" width="8.85546875" style="109" bestFit="1" customWidth="1"/>
    <col min="14616" max="14617" width="8.85546875" style="109" customWidth="1"/>
    <col min="14618" max="14852" width="9.140625" style="109"/>
    <col min="14853" max="14853" width="25.140625" style="109" customWidth="1"/>
    <col min="14854" max="14854" width="8.7109375" style="109" customWidth="1"/>
    <col min="14855" max="14855" width="7.7109375" style="109" customWidth="1"/>
    <col min="14856" max="14856" width="8.85546875" style="109" bestFit="1" customWidth="1"/>
    <col min="14857" max="14857" width="8.140625" style="109" bestFit="1" customWidth="1"/>
    <col min="14858" max="14858" width="8.85546875" style="109" bestFit="1" customWidth="1"/>
    <col min="14859" max="14859" width="8.140625" style="109" bestFit="1" customWidth="1"/>
    <col min="14860" max="14860" width="8.85546875" style="109" bestFit="1" customWidth="1"/>
    <col min="14861" max="14864" width="8.85546875" style="109" customWidth="1"/>
    <col min="14865" max="14865" width="1.7109375" style="109" customWidth="1"/>
    <col min="14866" max="14866" width="8.140625" style="109" bestFit="1" customWidth="1"/>
    <col min="14867" max="14867" width="8.85546875" style="109" bestFit="1" customWidth="1"/>
    <col min="14868" max="14868" width="8.140625" style="109" bestFit="1" customWidth="1"/>
    <col min="14869" max="14869" width="8.85546875" style="109" bestFit="1" customWidth="1"/>
    <col min="14870" max="14870" width="8.140625" style="109" bestFit="1" customWidth="1"/>
    <col min="14871" max="14871" width="8.85546875" style="109" bestFit="1" customWidth="1"/>
    <col min="14872" max="14873" width="8.85546875" style="109" customWidth="1"/>
    <col min="14874" max="15108" width="9.140625" style="109"/>
    <col min="15109" max="15109" width="25.140625" style="109" customWidth="1"/>
    <col min="15110" max="15110" width="8.7109375" style="109" customWidth="1"/>
    <col min="15111" max="15111" width="7.7109375" style="109" customWidth="1"/>
    <col min="15112" max="15112" width="8.85546875" style="109" bestFit="1" customWidth="1"/>
    <col min="15113" max="15113" width="8.140625" style="109" bestFit="1" customWidth="1"/>
    <col min="15114" max="15114" width="8.85546875" style="109" bestFit="1" customWidth="1"/>
    <col min="15115" max="15115" width="8.140625" style="109" bestFit="1" customWidth="1"/>
    <col min="15116" max="15116" width="8.85546875" style="109" bestFit="1" customWidth="1"/>
    <col min="15117" max="15120" width="8.85546875" style="109" customWidth="1"/>
    <col min="15121" max="15121" width="1.7109375" style="109" customWidth="1"/>
    <col min="15122" max="15122" width="8.140625" style="109" bestFit="1" customWidth="1"/>
    <col min="15123" max="15123" width="8.85546875" style="109" bestFit="1" customWidth="1"/>
    <col min="15124" max="15124" width="8.140625" style="109" bestFit="1" customWidth="1"/>
    <col min="15125" max="15125" width="8.85546875" style="109" bestFit="1" customWidth="1"/>
    <col min="15126" max="15126" width="8.140625" style="109" bestFit="1" customWidth="1"/>
    <col min="15127" max="15127" width="8.85546875" style="109" bestFit="1" customWidth="1"/>
    <col min="15128" max="15129" width="8.85546875" style="109" customWidth="1"/>
    <col min="15130" max="15364" width="9.140625" style="109"/>
    <col min="15365" max="15365" width="25.140625" style="109" customWidth="1"/>
    <col min="15366" max="15366" width="8.7109375" style="109" customWidth="1"/>
    <col min="15367" max="15367" width="7.7109375" style="109" customWidth="1"/>
    <col min="15368" max="15368" width="8.85546875" style="109" bestFit="1" customWidth="1"/>
    <col min="15369" max="15369" width="8.140625" style="109" bestFit="1" customWidth="1"/>
    <col min="15370" max="15370" width="8.85546875" style="109" bestFit="1" customWidth="1"/>
    <col min="15371" max="15371" width="8.140625" style="109" bestFit="1" customWidth="1"/>
    <col min="15372" max="15372" width="8.85546875" style="109" bestFit="1" customWidth="1"/>
    <col min="15373" max="15376" width="8.85546875" style="109" customWidth="1"/>
    <col min="15377" max="15377" width="1.7109375" style="109" customWidth="1"/>
    <col min="15378" max="15378" width="8.140625" style="109" bestFit="1" customWidth="1"/>
    <col min="15379" max="15379" width="8.85546875" style="109" bestFit="1" customWidth="1"/>
    <col min="15380" max="15380" width="8.140625" style="109" bestFit="1" customWidth="1"/>
    <col min="15381" max="15381" width="8.85546875" style="109" bestFit="1" customWidth="1"/>
    <col min="15382" max="15382" width="8.140625" style="109" bestFit="1" customWidth="1"/>
    <col min="15383" max="15383" width="8.85546875" style="109" bestFit="1" customWidth="1"/>
    <col min="15384" max="15385" width="8.85546875" style="109" customWidth="1"/>
    <col min="15386" max="15620" width="9.140625" style="109"/>
    <col min="15621" max="15621" width="25.140625" style="109" customWidth="1"/>
    <col min="15622" max="15622" width="8.7109375" style="109" customWidth="1"/>
    <col min="15623" max="15623" width="7.7109375" style="109" customWidth="1"/>
    <col min="15624" max="15624" width="8.85546875" style="109" bestFit="1" customWidth="1"/>
    <col min="15625" max="15625" width="8.140625" style="109" bestFit="1" customWidth="1"/>
    <col min="15626" max="15626" width="8.85546875" style="109" bestFit="1" customWidth="1"/>
    <col min="15627" max="15627" width="8.140625" style="109" bestFit="1" customWidth="1"/>
    <col min="15628" max="15628" width="8.85546875" style="109" bestFit="1" customWidth="1"/>
    <col min="15629" max="15632" width="8.85546875" style="109" customWidth="1"/>
    <col min="15633" max="15633" width="1.7109375" style="109" customWidth="1"/>
    <col min="15634" max="15634" width="8.140625" style="109" bestFit="1" customWidth="1"/>
    <col min="15635" max="15635" width="8.85546875" style="109" bestFit="1" customWidth="1"/>
    <col min="15636" max="15636" width="8.140625" style="109" bestFit="1" customWidth="1"/>
    <col min="15637" max="15637" width="8.85546875" style="109" bestFit="1" customWidth="1"/>
    <col min="15638" max="15638" width="8.140625" style="109" bestFit="1" customWidth="1"/>
    <col min="15639" max="15639" width="8.85546875" style="109" bestFit="1" customWidth="1"/>
    <col min="15640" max="15641" width="8.85546875" style="109" customWidth="1"/>
    <col min="15642" max="15876" width="9.140625" style="109"/>
    <col min="15877" max="15877" width="25.140625" style="109" customWidth="1"/>
    <col min="15878" max="15878" width="8.7109375" style="109" customWidth="1"/>
    <col min="15879" max="15879" width="7.7109375" style="109" customWidth="1"/>
    <col min="15880" max="15880" width="8.85546875" style="109" bestFit="1" customWidth="1"/>
    <col min="15881" max="15881" width="8.140625" style="109" bestFit="1" customWidth="1"/>
    <col min="15882" max="15882" width="8.85546875" style="109" bestFit="1" customWidth="1"/>
    <col min="15883" max="15883" width="8.140625" style="109" bestFit="1" customWidth="1"/>
    <col min="15884" max="15884" width="8.85546875" style="109" bestFit="1" customWidth="1"/>
    <col min="15885" max="15888" width="8.85546875" style="109" customWidth="1"/>
    <col min="15889" max="15889" width="1.7109375" style="109" customWidth="1"/>
    <col min="15890" max="15890" width="8.140625" style="109" bestFit="1" customWidth="1"/>
    <col min="15891" max="15891" width="8.85546875" style="109" bestFit="1" customWidth="1"/>
    <col min="15892" max="15892" width="8.140625" style="109" bestFit="1" customWidth="1"/>
    <col min="15893" max="15893" width="8.85546875" style="109" bestFit="1" customWidth="1"/>
    <col min="15894" max="15894" width="8.140625" style="109" bestFit="1" customWidth="1"/>
    <col min="15895" max="15895" width="8.85546875" style="109" bestFit="1" customWidth="1"/>
    <col min="15896" max="15897" width="8.85546875" style="109" customWidth="1"/>
    <col min="15898" max="16132" width="9.140625" style="109"/>
    <col min="16133" max="16133" width="25.140625" style="109" customWidth="1"/>
    <col min="16134" max="16134" width="8.7109375" style="109" customWidth="1"/>
    <col min="16135" max="16135" width="7.7109375" style="109" customWidth="1"/>
    <col min="16136" max="16136" width="8.85546875" style="109" bestFit="1" customWidth="1"/>
    <col min="16137" max="16137" width="8.140625" style="109" bestFit="1" customWidth="1"/>
    <col min="16138" max="16138" width="8.85546875" style="109" bestFit="1" customWidth="1"/>
    <col min="16139" max="16139" width="8.140625" style="109" bestFit="1" customWidth="1"/>
    <col min="16140" max="16140" width="8.85546875" style="109" bestFit="1" customWidth="1"/>
    <col min="16141" max="16144" width="8.85546875" style="109" customWidth="1"/>
    <col min="16145" max="16145" width="1.7109375" style="109" customWidth="1"/>
    <col min="16146" max="16146" width="8.140625" style="109" bestFit="1" customWidth="1"/>
    <col min="16147" max="16147" width="8.85546875" style="109" bestFit="1" customWidth="1"/>
    <col min="16148" max="16148" width="8.140625" style="109" bestFit="1" customWidth="1"/>
    <col min="16149" max="16149" width="8.85546875" style="109" bestFit="1" customWidth="1"/>
    <col min="16150" max="16150" width="8.140625" style="109" bestFit="1" customWidth="1"/>
    <col min="16151" max="16151" width="8.85546875" style="109" bestFit="1" customWidth="1"/>
    <col min="16152" max="16153" width="8.85546875" style="109" customWidth="1"/>
    <col min="16154" max="16384" width="9.140625" style="109"/>
  </cols>
  <sheetData>
    <row r="1" spans="1:33" ht="12.75" customHeight="1" x14ac:dyDescent="0.2">
      <c r="A1" s="798" t="s">
        <v>585</v>
      </c>
      <c r="B1" s="798"/>
      <c r="C1" s="798"/>
      <c r="D1" s="798"/>
      <c r="E1" s="798"/>
      <c r="F1" s="798"/>
      <c r="G1" s="798"/>
      <c r="H1" s="798"/>
      <c r="I1" s="798"/>
      <c r="J1" s="798"/>
      <c r="K1" s="798"/>
      <c r="L1" s="798"/>
      <c r="M1" s="798"/>
      <c r="N1" s="798"/>
      <c r="O1" s="798"/>
      <c r="P1" s="798"/>
      <c r="Q1" s="798"/>
      <c r="R1" s="798"/>
      <c r="S1" s="798"/>
      <c r="T1" s="798"/>
      <c r="U1" s="798"/>
      <c r="V1" s="798"/>
      <c r="W1" s="798"/>
      <c r="X1" s="798"/>
      <c r="Y1" s="798"/>
      <c r="Z1" s="798"/>
    </row>
    <row r="2" spans="1:33" s="104" customFormat="1" ht="13.5" customHeight="1" x14ac:dyDescent="0.2">
      <c r="A2" s="101" t="s">
        <v>546</v>
      </c>
      <c r="B2" s="101"/>
      <c r="C2" s="102"/>
      <c r="D2" s="103"/>
      <c r="E2" s="102"/>
      <c r="F2" s="103"/>
      <c r="G2" s="102"/>
      <c r="H2" s="103"/>
      <c r="I2" s="103"/>
      <c r="J2" s="103"/>
      <c r="K2" s="103"/>
      <c r="L2" s="103"/>
      <c r="M2" s="103"/>
      <c r="N2" s="103"/>
      <c r="P2" s="102"/>
      <c r="Q2" s="103"/>
      <c r="R2" s="102"/>
      <c r="S2" s="103"/>
      <c r="T2" s="102"/>
      <c r="U2" s="103"/>
      <c r="V2" s="103"/>
      <c r="W2" s="103"/>
      <c r="X2" s="103"/>
      <c r="Y2" s="103"/>
    </row>
    <row r="3" spans="1:33" s="104" customFormat="1" ht="13.5" customHeight="1" x14ac:dyDescent="0.2">
      <c r="A3" s="101" t="s">
        <v>457</v>
      </c>
      <c r="B3" s="101"/>
      <c r="C3" s="102"/>
      <c r="D3" s="103"/>
      <c r="E3" s="102"/>
      <c r="F3" s="103"/>
      <c r="G3" s="102"/>
      <c r="H3" s="103"/>
      <c r="I3" s="103"/>
      <c r="J3" s="103"/>
      <c r="K3" s="103"/>
      <c r="L3" s="103"/>
      <c r="M3" s="103" t="s">
        <v>466</v>
      </c>
      <c r="N3" s="103"/>
      <c r="P3" s="102"/>
      <c r="Q3" s="103"/>
      <c r="R3" s="102"/>
      <c r="S3" s="103"/>
      <c r="T3" s="102"/>
      <c r="U3" s="103"/>
      <c r="V3" s="103"/>
      <c r="W3" s="103"/>
      <c r="X3" s="103"/>
      <c r="Y3" s="103"/>
    </row>
    <row r="4" spans="1:33" ht="9.75" customHeight="1" x14ac:dyDescent="0.2">
      <c r="A4" s="277">
        <v>1</v>
      </c>
      <c r="B4" s="278">
        <f>A4+1</f>
        <v>2</v>
      </c>
      <c r="C4" s="278">
        <f>B4+1</f>
        <v>3</v>
      </c>
      <c r="D4" s="278">
        <f>C4+1</f>
        <v>4</v>
      </c>
      <c r="E4" s="278">
        <f t="shared" ref="E4:W4" si="0">D4+1</f>
        <v>5</v>
      </c>
      <c r="F4" s="278">
        <f t="shared" si="0"/>
        <v>6</v>
      </c>
      <c r="G4" s="278">
        <f t="shared" si="0"/>
        <v>7</v>
      </c>
      <c r="H4" s="278">
        <f>G4+1</f>
        <v>8</v>
      </c>
      <c r="I4" s="278">
        <f t="shared" si="0"/>
        <v>9</v>
      </c>
      <c r="J4" s="278">
        <f t="shared" si="0"/>
        <v>10</v>
      </c>
      <c r="K4" s="278">
        <f t="shared" si="0"/>
        <v>11</v>
      </c>
      <c r="L4" s="278">
        <f t="shared" ref="L4" si="1">K4+1</f>
        <v>12</v>
      </c>
      <c r="M4" s="278">
        <f t="shared" ref="M4" si="2">L4+1</f>
        <v>13</v>
      </c>
      <c r="N4" s="278">
        <f t="shared" ref="N4" si="3">M4+1</f>
        <v>14</v>
      </c>
      <c r="O4" s="278">
        <f t="shared" si="0"/>
        <v>15</v>
      </c>
      <c r="P4" s="278">
        <f t="shared" si="0"/>
        <v>16</v>
      </c>
      <c r="Q4" s="278">
        <f t="shared" si="0"/>
        <v>17</v>
      </c>
      <c r="R4" s="278">
        <f t="shared" si="0"/>
        <v>18</v>
      </c>
      <c r="S4" s="278">
        <f t="shared" si="0"/>
        <v>19</v>
      </c>
      <c r="T4" s="278">
        <f t="shared" si="0"/>
        <v>20</v>
      </c>
      <c r="U4" s="278">
        <f t="shared" si="0"/>
        <v>21</v>
      </c>
      <c r="V4" s="278">
        <f t="shared" si="0"/>
        <v>22</v>
      </c>
      <c r="W4" s="278">
        <f t="shared" si="0"/>
        <v>23</v>
      </c>
      <c r="X4" s="278">
        <f t="shared" ref="X4" si="4">W4+1</f>
        <v>24</v>
      </c>
      <c r="Y4" s="278">
        <f t="shared" ref="Y4" si="5">X4+1</f>
        <v>25</v>
      </c>
      <c r="Z4" s="278">
        <f t="shared" ref="Z4" si="6">Y4+1</f>
        <v>26</v>
      </c>
      <c r="AA4" s="278">
        <f t="shared" ref="AA4" si="7">Z4+1</f>
        <v>27</v>
      </c>
    </row>
    <row r="5" spans="1:33" ht="11.25" customHeight="1" x14ac:dyDescent="0.2">
      <c r="A5" s="777" t="s">
        <v>515</v>
      </c>
      <c r="B5" s="777" t="s">
        <v>516</v>
      </c>
      <c r="C5" s="799" t="s">
        <v>15</v>
      </c>
      <c r="D5" s="799"/>
      <c r="E5" s="799"/>
      <c r="F5" s="799"/>
      <c r="G5" s="799"/>
      <c r="H5" s="799"/>
      <c r="I5" s="799"/>
      <c r="J5" s="799"/>
      <c r="K5" s="799"/>
      <c r="L5" s="799"/>
      <c r="M5" s="799"/>
      <c r="N5" s="799"/>
      <c r="O5" s="226"/>
      <c r="P5" s="799" t="s">
        <v>16</v>
      </c>
      <c r="Q5" s="799"/>
      <c r="R5" s="799"/>
      <c r="S5" s="799"/>
      <c r="T5" s="799"/>
      <c r="U5" s="799"/>
      <c r="V5" s="799"/>
      <c r="W5" s="799"/>
      <c r="X5" s="799"/>
      <c r="Y5" s="799"/>
      <c r="Z5" s="799"/>
      <c r="AA5" s="799"/>
    </row>
    <row r="6" spans="1:33" ht="11.25" customHeight="1" x14ac:dyDescent="0.2">
      <c r="A6" s="778"/>
      <c r="B6" s="778"/>
      <c r="C6" s="554" t="s">
        <v>444</v>
      </c>
      <c r="D6" s="554"/>
      <c r="E6" s="554" t="s">
        <v>445</v>
      </c>
      <c r="F6" s="554"/>
      <c r="G6" s="554" t="s">
        <v>458</v>
      </c>
      <c r="H6" s="554"/>
      <c r="I6" s="799" t="s">
        <v>501</v>
      </c>
      <c r="J6" s="799"/>
      <c r="K6" s="799" t="s">
        <v>545</v>
      </c>
      <c r="L6" s="799"/>
      <c r="M6" s="799" t="s">
        <v>693</v>
      </c>
      <c r="N6" s="799"/>
      <c r="P6" s="554" t="s">
        <v>444</v>
      </c>
      <c r="Q6" s="554"/>
      <c r="R6" s="554" t="s">
        <v>445</v>
      </c>
      <c r="S6" s="554"/>
      <c r="T6" s="554" t="s">
        <v>458</v>
      </c>
      <c r="U6" s="554"/>
      <c r="V6" s="554" t="s">
        <v>501</v>
      </c>
      <c r="W6" s="554"/>
      <c r="X6" s="799" t="s">
        <v>545</v>
      </c>
      <c r="Y6" s="799"/>
      <c r="Z6" s="799" t="s">
        <v>693</v>
      </c>
      <c r="AA6" s="799"/>
    </row>
    <row r="7" spans="1:33" ht="45" customHeight="1" x14ac:dyDescent="0.2">
      <c r="A7" s="779"/>
      <c r="B7" s="779"/>
      <c r="C7" s="227" t="s">
        <v>453</v>
      </c>
      <c r="D7" s="228" t="s">
        <v>454</v>
      </c>
      <c r="E7" s="227" t="s">
        <v>453</v>
      </c>
      <c r="F7" s="228" t="s">
        <v>454</v>
      </c>
      <c r="G7" s="227" t="s">
        <v>453</v>
      </c>
      <c r="H7" s="228" t="s">
        <v>454</v>
      </c>
      <c r="I7" s="227" t="s">
        <v>453</v>
      </c>
      <c r="J7" s="228" t="s">
        <v>454</v>
      </c>
      <c r="K7" s="227" t="s">
        <v>453</v>
      </c>
      <c r="L7" s="228" t="s">
        <v>454</v>
      </c>
      <c r="M7" s="227" t="s">
        <v>453</v>
      </c>
      <c r="N7" s="228" t="s">
        <v>454</v>
      </c>
      <c r="O7" s="229"/>
      <c r="P7" s="227" t="s">
        <v>453</v>
      </c>
      <c r="Q7" s="228" t="s">
        <v>454</v>
      </c>
      <c r="R7" s="227" t="s">
        <v>453</v>
      </c>
      <c r="S7" s="228" t="s">
        <v>454</v>
      </c>
      <c r="T7" s="227" t="s">
        <v>453</v>
      </c>
      <c r="U7" s="228" t="s">
        <v>454</v>
      </c>
      <c r="V7" s="227" t="s">
        <v>453</v>
      </c>
      <c r="W7" s="228" t="s">
        <v>454</v>
      </c>
      <c r="X7" s="227" t="s">
        <v>453</v>
      </c>
      <c r="Y7" s="228" t="s">
        <v>454</v>
      </c>
      <c r="Z7" s="227" t="s">
        <v>453</v>
      </c>
      <c r="AA7" s="228" t="s">
        <v>454</v>
      </c>
    </row>
    <row r="8" spans="1:33" ht="11.25" customHeight="1" x14ac:dyDescent="0.2">
      <c r="A8" s="273"/>
      <c r="B8" s="273"/>
      <c r="C8" s="274"/>
      <c r="D8" s="275"/>
      <c r="E8" s="274"/>
      <c r="F8" s="275"/>
      <c r="G8" s="274"/>
      <c r="H8" s="275"/>
      <c r="I8" s="275"/>
      <c r="J8" s="275"/>
      <c r="K8" s="275"/>
      <c r="L8" s="275"/>
      <c r="M8" s="275"/>
      <c r="N8" s="275"/>
      <c r="P8" s="274"/>
      <c r="Q8" s="275"/>
      <c r="R8" s="274"/>
      <c r="S8" s="275"/>
      <c r="T8" s="274"/>
      <c r="U8" s="275"/>
      <c r="V8" s="275"/>
      <c r="W8" s="275"/>
      <c r="X8" s="275"/>
      <c r="Y8" s="275"/>
      <c r="AC8" s="109" t="s">
        <v>466</v>
      </c>
    </row>
    <row r="9" spans="1:33" s="108" customFormat="1" ht="11.25" customHeight="1" x14ac:dyDescent="0.2">
      <c r="A9" s="66" t="s">
        <v>517</v>
      </c>
      <c r="B9" s="105" t="s">
        <v>126</v>
      </c>
      <c r="C9" s="106">
        <v>28387</v>
      </c>
      <c r="D9" s="583">
        <v>66.7</v>
      </c>
      <c r="E9" s="106">
        <v>28057</v>
      </c>
      <c r="F9" s="584">
        <v>69.900000000000006</v>
      </c>
      <c r="G9" s="106">
        <v>27207</v>
      </c>
      <c r="H9" s="584">
        <v>67.400000000000006</v>
      </c>
      <c r="I9" s="584">
        <v>27682</v>
      </c>
      <c r="J9" s="584">
        <v>68.599999999999994</v>
      </c>
      <c r="K9" s="627">
        <v>26561</v>
      </c>
      <c r="L9" s="627">
        <v>71.3</v>
      </c>
      <c r="M9" s="108">
        <v>26055</v>
      </c>
      <c r="N9" s="108">
        <v>68.7</v>
      </c>
      <c r="O9" s="107"/>
      <c r="P9" s="106">
        <v>28404</v>
      </c>
      <c r="Q9" s="585">
        <v>57.3</v>
      </c>
      <c r="R9" s="106">
        <v>28077</v>
      </c>
      <c r="S9" s="584">
        <v>59.7</v>
      </c>
      <c r="T9" s="106">
        <v>27264</v>
      </c>
      <c r="U9" s="584">
        <v>66.400000000000006</v>
      </c>
      <c r="V9" s="584">
        <v>27713</v>
      </c>
      <c r="W9" s="584">
        <v>67.7</v>
      </c>
      <c r="X9" s="106">
        <v>26576</v>
      </c>
      <c r="Y9" s="106">
        <v>62</v>
      </c>
      <c r="Z9" s="106">
        <v>26087</v>
      </c>
      <c r="AA9" s="600">
        <v>63.9</v>
      </c>
      <c r="AC9" s="143"/>
      <c r="AD9" s="143"/>
      <c r="AF9" s="143"/>
      <c r="AG9" s="143"/>
    </row>
    <row r="10" spans="1:33" ht="11.25" customHeight="1" x14ac:dyDescent="0.2">
      <c r="A10" s="127" t="s">
        <v>459</v>
      </c>
      <c r="B10" s="157" t="s">
        <v>129</v>
      </c>
      <c r="C10" s="141">
        <v>5309</v>
      </c>
      <c r="D10" s="183">
        <v>71.400000000000006</v>
      </c>
      <c r="E10" s="141">
        <v>5295</v>
      </c>
      <c r="F10" s="142">
        <v>75.099999999999994</v>
      </c>
      <c r="G10" s="141">
        <v>5207</v>
      </c>
      <c r="H10" s="142">
        <v>73.8</v>
      </c>
      <c r="I10" s="142">
        <v>5258</v>
      </c>
      <c r="J10" s="142">
        <v>74.8</v>
      </c>
      <c r="K10" s="632">
        <v>5052</v>
      </c>
      <c r="L10" s="632">
        <v>76.099999999999994</v>
      </c>
      <c r="M10" s="109">
        <v>4906</v>
      </c>
      <c r="N10" s="109">
        <v>72.099999999999994</v>
      </c>
      <c r="O10" s="107"/>
      <c r="P10" s="141">
        <v>5303</v>
      </c>
      <c r="Q10" s="279">
        <v>56.1</v>
      </c>
      <c r="R10" s="141">
        <v>5283</v>
      </c>
      <c r="S10" s="142">
        <v>60.4</v>
      </c>
      <c r="T10" s="141">
        <v>5207</v>
      </c>
      <c r="U10" s="142">
        <v>67.2</v>
      </c>
      <c r="V10" s="142">
        <v>5265</v>
      </c>
      <c r="W10" s="142">
        <v>70.099999999999994</v>
      </c>
      <c r="X10" s="141">
        <v>5056</v>
      </c>
      <c r="Y10" s="141">
        <v>62.3</v>
      </c>
      <c r="Z10" s="141">
        <v>4903</v>
      </c>
      <c r="AA10" s="601">
        <v>63.1</v>
      </c>
      <c r="AC10" s="143"/>
      <c r="AD10" s="143"/>
      <c r="AF10" s="143"/>
      <c r="AG10" s="143"/>
    </row>
    <row r="11" spans="1:33" ht="11.25" customHeight="1" x14ac:dyDescent="0.2">
      <c r="A11" s="127" t="s">
        <v>127</v>
      </c>
      <c r="B11" s="157" t="s">
        <v>128</v>
      </c>
      <c r="C11" s="141">
        <v>1090</v>
      </c>
      <c r="D11" s="183">
        <v>68</v>
      </c>
      <c r="E11" s="141">
        <v>1072</v>
      </c>
      <c r="F11" s="142">
        <v>76</v>
      </c>
      <c r="G11" s="141">
        <v>1081</v>
      </c>
      <c r="H11" s="142">
        <v>68.599999999999994</v>
      </c>
      <c r="I11" s="142">
        <v>1111</v>
      </c>
      <c r="J11" s="142">
        <v>76.099999999999994</v>
      </c>
      <c r="K11" s="632">
        <v>1101</v>
      </c>
      <c r="L11" s="632">
        <v>78.3</v>
      </c>
      <c r="M11" s="109">
        <v>1140</v>
      </c>
      <c r="N11" s="109">
        <v>71.099999999999994</v>
      </c>
      <c r="O11" s="107"/>
      <c r="P11" s="141">
        <v>1096</v>
      </c>
      <c r="Q11" s="279">
        <v>64</v>
      </c>
      <c r="R11" s="141">
        <v>1079</v>
      </c>
      <c r="S11" s="142">
        <v>67.099999999999994</v>
      </c>
      <c r="T11" s="141">
        <v>1072</v>
      </c>
      <c r="U11" s="142">
        <v>74.099999999999994</v>
      </c>
      <c r="V11" s="142">
        <v>1113</v>
      </c>
      <c r="W11" s="142">
        <v>71.900000000000006</v>
      </c>
      <c r="X11" s="141">
        <v>1098</v>
      </c>
      <c r="Y11" s="141">
        <v>60</v>
      </c>
      <c r="Z11" s="141">
        <v>1142</v>
      </c>
      <c r="AA11" s="601">
        <v>56.4</v>
      </c>
      <c r="AC11" s="143"/>
      <c r="AD11" s="143"/>
      <c r="AF11" s="143"/>
      <c r="AG11" s="143"/>
    </row>
    <row r="12" spans="1:33" ht="11.25" customHeight="1" x14ac:dyDescent="0.2">
      <c r="A12" s="127" t="s">
        <v>130</v>
      </c>
      <c r="B12" s="157" t="s">
        <v>131</v>
      </c>
      <c r="C12" s="141">
        <v>2032</v>
      </c>
      <c r="D12" s="183">
        <v>67.7</v>
      </c>
      <c r="E12" s="141">
        <v>2117</v>
      </c>
      <c r="F12" s="142">
        <v>74</v>
      </c>
      <c r="G12" s="141">
        <v>2049</v>
      </c>
      <c r="H12" s="142">
        <v>69.3</v>
      </c>
      <c r="I12" s="142">
        <v>2101</v>
      </c>
      <c r="J12" s="142">
        <v>68.5</v>
      </c>
      <c r="K12" s="632">
        <v>2027</v>
      </c>
      <c r="L12" s="632">
        <v>70.7</v>
      </c>
      <c r="M12" s="109">
        <v>1969</v>
      </c>
      <c r="N12" s="109">
        <v>72.3</v>
      </c>
      <c r="O12" s="107"/>
      <c r="P12" s="141">
        <v>2037</v>
      </c>
      <c r="Q12" s="279">
        <v>59</v>
      </c>
      <c r="R12" s="141">
        <v>2118</v>
      </c>
      <c r="S12" s="142">
        <v>62.5</v>
      </c>
      <c r="T12" s="141">
        <v>2061</v>
      </c>
      <c r="U12" s="142">
        <v>68.3</v>
      </c>
      <c r="V12" s="142">
        <v>2106</v>
      </c>
      <c r="W12" s="142">
        <v>67.7</v>
      </c>
      <c r="X12" s="141">
        <v>2029</v>
      </c>
      <c r="Y12" s="141">
        <v>64.8</v>
      </c>
      <c r="Z12" s="141">
        <v>1973</v>
      </c>
      <c r="AA12" s="601">
        <v>59.7</v>
      </c>
      <c r="AC12" s="143"/>
      <c r="AD12" s="143"/>
      <c r="AF12" s="143"/>
      <c r="AG12" s="143"/>
    </row>
    <row r="13" spans="1:33" ht="11.25" customHeight="1" x14ac:dyDescent="0.2">
      <c r="A13" s="127" t="s">
        <v>132</v>
      </c>
      <c r="B13" s="157" t="s">
        <v>133</v>
      </c>
      <c r="C13" s="141">
        <v>1213</v>
      </c>
      <c r="D13" s="183">
        <v>56.1</v>
      </c>
      <c r="E13" s="141">
        <v>1260</v>
      </c>
      <c r="F13" s="142">
        <v>62.3</v>
      </c>
      <c r="G13" s="141">
        <v>1127</v>
      </c>
      <c r="H13" s="142">
        <v>50.8</v>
      </c>
      <c r="I13" s="142">
        <v>1137</v>
      </c>
      <c r="J13" s="142">
        <v>63.6</v>
      </c>
      <c r="K13" s="632">
        <v>1079</v>
      </c>
      <c r="L13" s="632">
        <v>73.3</v>
      </c>
      <c r="M13" s="109">
        <v>1069</v>
      </c>
      <c r="N13" s="109">
        <v>70.900000000000006</v>
      </c>
      <c r="O13" s="107"/>
      <c r="P13" s="141">
        <v>1214</v>
      </c>
      <c r="Q13" s="279">
        <v>54.8</v>
      </c>
      <c r="R13" s="141">
        <v>1262</v>
      </c>
      <c r="S13" s="142">
        <v>58</v>
      </c>
      <c r="T13" s="141">
        <v>1127</v>
      </c>
      <c r="U13" s="142">
        <v>63.7</v>
      </c>
      <c r="V13" s="142">
        <v>1139</v>
      </c>
      <c r="W13" s="142">
        <v>63.9</v>
      </c>
      <c r="X13" s="141">
        <v>1076</v>
      </c>
      <c r="Y13" s="141">
        <v>54.8</v>
      </c>
      <c r="Z13" s="141">
        <v>1069</v>
      </c>
      <c r="AA13" s="601">
        <v>59.3</v>
      </c>
      <c r="AC13" s="143"/>
      <c r="AD13" s="143"/>
      <c r="AF13" s="143"/>
      <c r="AG13" s="143"/>
    </row>
    <row r="14" spans="1:33" ht="11.25" customHeight="1" x14ac:dyDescent="0.2">
      <c r="A14" s="127" t="s">
        <v>134</v>
      </c>
      <c r="B14" s="157" t="s">
        <v>135</v>
      </c>
      <c r="C14" s="141">
        <v>1613</v>
      </c>
      <c r="D14" s="183">
        <v>58.2</v>
      </c>
      <c r="E14" s="141">
        <v>1531</v>
      </c>
      <c r="F14" s="142">
        <v>56.8</v>
      </c>
      <c r="G14" s="141">
        <v>1421</v>
      </c>
      <c r="H14" s="142">
        <v>55.2</v>
      </c>
      <c r="I14" s="142">
        <v>1444</v>
      </c>
      <c r="J14" s="142">
        <v>61.6</v>
      </c>
      <c r="K14" s="632">
        <v>1363</v>
      </c>
      <c r="L14" s="632">
        <v>76.400000000000006</v>
      </c>
      <c r="M14" s="109">
        <v>1336</v>
      </c>
      <c r="N14" s="109">
        <v>59.4</v>
      </c>
      <c r="O14" s="107"/>
      <c r="P14" s="141">
        <v>1617</v>
      </c>
      <c r="Q14" s="279">
        <v>50.2</v>
      </c>
      <c r="R14" s="141">
        <v>1532</v>
      </c>
      <c r="S14" s="142">
        <v>43.3</v>
      </c>
      <c r="T14" s="141">
        <v>1425</v>
      </c>
      <c r="U14" s="142">
        <v>53.1</v>
      </c>
      <c r="V14" s="142">
        <v>1446</v>
      </c>
      <c r="W14" s="142">
        <v>58</v>
      </c>
      <c r="X14" s="141">
        <v>1377</v>
      </c>
      <c r="Y14" s="141">
        <v>52</v>
      </c>
      <c r="Z14" s="141">
        <v>1340</v>
      </c>
      <c r="AA14" s="601">
        <v>54.3</v>
      </c>
      <c r="AC14" s="143"/>
      <c r="AD14" s="143"/>
      <c r="AF14" s="143"/>
      <c r="AG14" s="143"/>
    </row>
    <row r="15" spans="1:33" ht="11.25" customHeight="1" x14ac:dyDescent="0.2">
      <c r="A15" s="127" t="s">
        <v>136</v>
      </c>
      <c r="B15" s="157" t="s">
        <v>137</v>
      </c>
      <c r="C15" s="141">
        <v>2391</v>
      </c>
      <c r="D15" s="183">
        <v>64.900000000000006</v>
      </c>
      <c r="E15" s="141">
        <v>2371</v>
      </c>
      <c r="F15" s="142">
        <v>65.5</v>
      </c>
      <c r="G15" s="141">
        <v>2240</v>
      </c>
      <c r="H15" s="142">
        <v>70</v>
      </c>
      <c r="I15" s="142">
        <v>2408</v>
      </c>
      <c r="J15" s="142">
        <v>67.3</v>
      </c>
      <c r="K15" s="632">
        <v>2202</v>
      </c>
      <c r="L15" s="632">
        <v>73.3</v>
      </c>
      <c r="M15" s="109">
        <v>2193</v>
      </c>
      <c r="N15" s="109">
        <v>67.7</v>
      </c>
      <c r="O15" s="107"/>
      <c r="P15" s="141">
        <v>2405</v>
      </c>
      <c r="Q15" s="279">
        <v>57.2</v>
      </c>
      <c r="R15" s="141">
        <v>2391</v>
      </c>
      <c r="S15" s="142">
        <v>57.1</v>
      </c>
      <c r="T15" s="141">
        <v>2291</v>
      </c>
      <c r="U15" s="142">
        <v>64.900000000000006</v>
      </c>
      <c r="V15" s="142">
        <v>2420</v>
      </c>
      <c r="W15" s="142">
        <v>68.8</v>
      </c>
      <c r="X15" s="141">
        <v>2220</v>
      </c>
      <c r="Y15" s="141">
        <v>66.900000000000006</v>
      </c>
      <c r="Z15" s="141">
        <v>2204</v>
      </c>
      <c r="AA15" s="601">
        <v>68.8</v>
      </c>
      <c r="AC15" s="143"/>
      <c r="AD15" s="143"/>
      <c r="AF15" s="143"/>
      <c r="AG15" s="143"/>
    </row>
    <row r="16" spans="1:33" ht="11.25" customHeight="1" x14ac:dyDescent="0.2">
      <c r="A16" s="127" t="s">
        <v>138</v>
      </c>
      <c r="B16" s="157" t="s">
        <v>139</v>
      </c>
      <c r="C16" s="141">
        <v>2072</v>
      </c>
      <c r="D16" s="183">
        <v>69.5</v>
      </c>
      <c r="E16" s="141">
        <v>2101</v>
      </c>
      <c r="F16" s="142">
        <v>73.2</v>
      </c>
      <c r="G16" s="141">
        <v>2074</v>
      </c>
      <c r="H16" s="142">
        <v>66.099999999999994</v>
      </c>
      <c r="I16" s="142">
        <v>2071</v>
      </c>
      <c r="J16" s="142">
        <v>73.8</v>
      </c>
      <c r="K16" s="632">
        <v>2119</v>
      </c>
      <c r="L16" s="632">
        <v>71.7</v>
      </c>
      <c r="M16" s="109">
        <v>1968</v>
      </c>
      <c r="N16" s="109">
        <v>75.8</v>
      </c>
      <c r="O16" s="107"/>
      <c r="P16" s="141">
        <v>2065</v>
      </c>
      <c r="Q16" s="279">
        <v>60</v>
      </c>
      <c r="R16" s="141">
        <v>2081</v>
      </c>
      <c r="S16" s="142">
        <v>62.3</v>
      </c>
      <c r="T16" s="141">
        <v>2059</v>
      </c>
      <c r="U16" s="142">
        <v>73.2</v>
      </c>
      <c r="V16" s="142">
        <v>2066</v>
      </c>
      <c r="W16" s="142">
        <v>74.400000000000006</v>
      </c>
      <c r="X16" s="141">
        <v>2099</v>
      </c>
      <c r="Y16" s="141">
        <v>65.8</v>
      </c>
      <c r="Z16" s="141">
        <v>1976</v>
      </c>
      <c r="AA16" s="601">
        <v>68.900000000000006</v>
      </c>
      <c r="AC16" s="143"/>
      <c r="AD16" s="143"/>
      <c r="AF16" s="143"/>
      <c r="AG16" s="143"/>
    </row>
    <row r="17" spans="1:33" ht="11.25" customHeight="1" x14ac:dyDescent="0.2">
      <c r="A17" s="127" t="s">
        <v>140</v>
      </c>
      <c r="B17" s="157" t="s">
        <v>141</v>
      </c>
      <c r="C17" s="141">
        <v>3482</v>
      </c>
      <c r="D17" s="183">
        <v>71.3</v>
      </c>
      <c r="E17" s="141">
        <v>3508</v>
      </c>
      <c r="F17" s="142">
        <v>69.900000000000006</v>
      </c>
      <c r="G17" s="141">
        <v>3405</v>
      </c>
      <c r="H17" s="142">
        <v>67.900000000000006</v>
      </c>
      <c r="I17" s="142">
        <v>3481</v>
      </c>
      <c r="J17" s="142">
        <v>63.2</v>
      </c>
      <c r="K17" s="632">
        <v>3380</v>
      </c>
      <c r="L17" s="632">
        <v>67.2</v>
      </c>
      <c r="M17" s="109">
        <v>3385</v>
      </c>
      <c r="N17" s="109">
        <v>67.7</v>
      </c>
      <c r="O17" s="107"/>
      <c r="P17" s="141">
        <v>3485</v>
      </c>
      <c r="Q17" s="279">
        <v>62.2</v>
      </c>
      <c r="R17" s="141">
        <v>3503</v>
      </c>
      <c r="S17" s="142">
        <v>64</v>
      </c>
      <c r="T17" s="141">
        <v>3405</v>
      </c>
      <c r="U17" s="142">
        <v>68.8</v>
      </c>
      <c r="V17" s="142">
        <v>3482</v>
      </c>
      <c r="W17" s="142">
        <v>68.400000000000006</v>
      </c>
      <c r="X17" s="141">
        <v>3380</v>
      </c>
      <c r="Y17" s="141">
        <v>67.5</v>
      </c>
      <c r="Z17" s="141">
        <v>3388</v>
      </c>
      <c r="AA17" s="601">
        <v>71.8</v>
      </c>
      <c r="AC17" s="143"/>
      <c r="AD17" s="143"/>
      <c r="AF17" s="143"/>
      <c r="AG17" s="143"/>
    </row>
    <row r="18" spans="1:33" ht="11.25" customHeight="1" x14ac:dyDescent="0.2">
      <c r="A18" s="127" t="s">
        <v>142</v>
      </c>
      <c r="B18" s="157" t="s">
        <v>143</v>
      </c>
      <c r="C18" s="141">
        <v>1905</v>
      </c>
      <c r="D18" s="183">
        <v>62.7</v>
      </c>
      <c r="E18" s="141">
        <v>1813</v>
      </c>
      <c r="F18" s="142">
        <v>63.5</v>
      </c>
      <c r="G18" s="141">
        <v>1712</v>
      </c>
      <c r="H18" s="142">
        <v>59.7</v>
      </c>
      <c r="I18" s="142">
        <v>1795</v>
      </c>
      <c r="J18" s="142">
        <v>63.2</v>
      </c>
      <c r="K18" s="632">
        <v>1683</v>
      </c>
      <c r="L18" s="632">
        <v>64.3</v>
      </c>
      <c r="M18" s="109">
        <v>1661</v>
      </c>
      <c r="N18" s="109">
        <v>65.2</v>
      </c>
      <c r="O18" s="107"/>
      <c r="P18" s="141">
        <v>1906</v>
      </c>
      <c r="Q18" s="279">
        <v>56.5</v>
      </c>
      <c r="R18" s="141">
        <v>1814</v>
      </c>
      <c r="S18" s="142">
        <v>55.8</v>
      </c>
      <c r="T18" s="141">
        <v>1706</v>
      </c>
      <c r="U18" s="142">
        <v>63.7</v>
      </c>
      <c r="V18" s="142">
        <v>1799</v>
      </c>
      <c r="W18" s="142">
        <v>60.3</v>
      </c>
      <c r="X18" s="141">
        <v>1684</v>
      </c>
      <c r="Y18" s="141">
        <v>55</v>
      </c>
      <c r="Z18" s="141">
        <v>1660</v>
      </c>
      <c r="AA18" s="601">
        <v>61.7</v>
      </c>
      <c r="AC18" s="143"/>
      <c r="AD18" s="143"/>
      <c r="AF18" s="143"/>
      <c r="AG18" s="143"/>
    </row>
    <row r="19" spans="1:33" ht="11.25" customHeight="1" x14ac:dyDescent="0.2">
      <c r="A19" s="127" t="s">
        <v>144</v>
      </c>
      <c r="B19" s="157" t="s">
        <v>145</v>
      </c>
      <c r="C19" s="141">
        <v>1705</v>
      </c>
      <c r="D19" s="183">
        <v>72</v>
      </c>
      <c r="E19" s="141">
        <v>1687</v>
      </c>
      <c r="F19" s="142">
        <v>71.400000000000006</v>
      </c>
      <c r="G19" s="141">
        <v>1683</v>
      </c>
      <c r="H19" s="142">
        <v>68.900000000000006</v>
      </c>
      <c r="I19" s="142">
        <v>1650</v>
      </c>
      <c r="J19" s="142">
        <v>68.599999999999994</v>
      </c>
      <c r="K19" s="632">
        <v>1596</v>
      </c>
      <c r="L19" s="632">
        <v>73.7</v>
      </c>
      <c r="M19" s="109">
        <v>1530</v>
      </c>
      <c r="N19" s="109">
        <v>71</v>
      </c>
      <c r="O19" s="107"/>
      <c r="P19" s="141">
        <v>1699</v>
      </c>
      <c r="Q19" s="279">
        <v>54</v>
      </c>
      <c r="R19" s="141">
        <v>1686</v>
      </c>
      <c r="S19" s="142">
        <v>58.4</v>
      </c>
      <c r="T19" s="141">
        <v>1688</v>
      </c>
      <c r="U19" s="142">
        <v>66.599999999999994</v>
      </c>
      <c r="V19" s="142">
        <v>1650</v>
      </c>
      <c r="W19" s="142">
        <v>70.5</v>
      </c>
      <c r="X19" s="141">
        <v>1594</v>
      </c>
      <c r="Y19" s="141">
        <v>59</v>
      </c>
      <c r="Z19" s="141">
        <v>1528</v>
      </c>
      <c r="AA19" s="601">
        <v>69</v>
      </c>
      <c r="AC19" s="143"/>
      <c r="AD19" s="143"/>
      <c r="AF19" s="143"/>
      <c r="AG19" s="143"/>
    </row>
    <row r="20" spans="1:33" ht="11.25" customHeight="1" x14ac:dyDescent="0.2">
      <c r="A20" s="127" t="s">
        <v>146</v>
      </c>
      <c r="B20" s="157" t="s">
        <v>147</v>
      </c>
      <c r="C20" s="141">
        <v>2234</v>
      </c>
      <c r="D20" s="183">
        <v>62.5</v>
      </c>
      <c r="E20" s="141">
        <v>2151</v>
      </c>
      <c r="F20" s="142">
        <v>70.099999999999994</v>
      </c>
      <c r="G20" s="141">
        <v>2088</v>
      </c>
      <c r="H20" s="142">
        <v>63.1</v>
      </c>
      <c r="I20" s="142">
        <v>2103</v>
      </c>
      <c r="J20" s="142">
        <v>63.5</v>
      </c>
      <c r="K20" s="632">
        <v>1985</v>
      </c>
      <c r="L20" s="632">
        <v>68.8</v>
      </c>
      <c r="M20" s="109">
        <v>2048</v>
      </c>
      <c r="N20" s="109">
        <v>67.599999999999994</v>
      </c>
      <c r="O20" s="107"/>
      <c r="P20" s="141">
        <v>2234</v>
      </c>
      <c r="Q20" s="279">
        <v>57</v>
      </c>
      <c r="R20" s="141">
        <v>2156</v>
      </c>
      <c r="S20" s="142">
        <v>59.6</v>
      </c>
      <c r="T20" s="141">
        <v>2100</v>
      </c>
      <c r="U20" s="142">
        <v>57.7</v>
      </c>
      <c r="V20" s="142">
        <v>2103</v>
      </c>
      <c r="W20" s="142">
        <v>63.9</v>
      </c>
      <c r="X20" s="141">
        <v>1982</v>
      </c>
      <c r="Y20" s="141">
        <v>63.4</v>
      </c>
      <c r="Z20" s="141">
        <v>2053</v>
      </c>
      <c r="AA20" s="601">
        <v>65.400000000000006</v>
      </c>
      <c r="AC20" s="143"/>
      <c r="AD20" s="143" t="s">
        <v>466</v>
      </c>
      <c r="AF20" s="143"/>
      <c r="AG20" s="143"/>
    </row>
    <row r="21" spans="1:33" ht="11.25" customHeight="1" x14ac:dyDescent="0.2">
      <c r="A21" s="127" t="s">
        <v>148</v>
      </c>
      <c r="B21" s="157" t="s">
        <v>149</v>
      </c>
      <c r="C21" s="141">
        <v>3341</v>
      </c>
      <c r="D21" s="183">
        <v>62.9</v>
      </c>
      <c r="E21" s="141">
        <v>3151</v>
      </c>
      <c r="F21" s="142">
        <v>69.3</v>
      </c>
      <c r="G21" s="141">
        <v>3120</v>
      </c>
      <c r="H21" s="142">
        <v>71.2</v>
      </c>
      <c r="I21" s="142">
        <v>3123</v>
      </c>
      <c r="J21" s="142">
        <v>70.5</v>
      </c>
      <c r="K21" s="632">
        <v>2974</v>
      </c>
      <c r="L21" s="632">
        <v>65.3</v>
      </c>
      <c r="M21" s="109">
        <v>2850</v>
      </c>
      <c r="N21" s="109">
        <v>61.9</v>
      </c>
      <c r="O21" s="107"/>
      <c r="P21" s="141">
        <v>3343</v>
      </c>
      <c r="Q21" s="279">
        <v>55.9</v>
      </c>
      <c r="R21" s="141">
        <v>3172</v>
      </c>
      <c r="S21" s="142">
        <v>61.3</v>
      </c>
      <c r="T21" s="141">
        <v>3123</v>
      </c>
      <c r="U21" s="142">
        <v>69.400000000000006</v>
      </c>
      <c r="V21" s="142">
        <v>3124</v>
      </c>
      <c r="W21" s="142">
        <v>67.099999999999994</v>
      </c>
      <c r="X21" s="141">
        <v>2981</v>
      </c>
      <c r="Y21" s="141">
        <v>59.4</v>
      </c>
      <c r="Z21" s="141">
        <v>2851</v>
      </c>
      <c r="AA21" s="601">
        <v>58.6</v>
      </c>
      <c r="AC21" s="143"/>
      <c r="AD21" s="143"/>
      <c r="AF21" s="143"/>
      <c r="AG21" s="143"/>
    </row>
    <row r="22" spans="1:33" ht="11.25" customHeight="1" x14ac:dyDescent="0.2">
      <c r="A22" s="32"/>
      <c r="B22" s="156"/>
      <c r="C22" s="141"/>
      <c r="D22" s="279"/>
      <c r="E22" s="141"/>
      <c r="F22" s="142"/>
      <c r="G22" s="183"/>
      <c r="K22" s="633"/>
      <c r="L22" s="633"/>
      <c r="O22" s="107"/>
      <c r="P22" s="141"/>
      <c r="Q22" s="279"/>
      <c r="R22" s="141"/>
      <c r="S22" s="142"/>
      <c r="T22" s="183"/>
      <c r="Z22" s="106"/>
      <c r="AA22" s="633"/>
      <c r="AC22" s="143"/>
      <c r="AD22" s="143"/>
      <c r="AF22" s="143"/>
      <c r="AG22" s="143"/>
    </row>
    <row r="23" spans="1:33" s="108" customFormat="1" ht="11.25" customHeight="1" x14ac:dyDescent="0.2">
      <c r="A23" s="66" t="s">
        <v>518</v>
      </c>
      <c r="B23" s="105" t="s">
        <v>150</v>
      </c>
      <c r="C23" s="106">
        <v>78776</v>
      </c>
      <c r="D23" s="583">
        <v>69.900000000000006</v>
      </c>
      <c r="E23" s="106">
        <v>75948</v>
      </c>
      <c r="F23" s="584">
        <v>72.599999999999994</v>
      </c>
      <c r="G23" s="106">
        <v>75316</v>
      </c>
      <c r="H23" s="584">
        <v>68.5</v>
      </c>
      <c r="I23" s="584">
        <v>76980</v>
      </c>
      <c r="J23" s="584">
        <v>69.7</v>
      </c>
      <c r="K23" s="627">
        <v>73982</v>
      </c>
      <c r="L23" s="627">
        <v>71.2</v>
      </c>
      <c r="M23" s="108">
        <v>73458</v>
      </c>
      <c r="N23" s="108">
        <v>69.2</v>
      </c>
      <c r="O23" s="107"/>
      <c r="P23" s="106">
        <v>78908</v>
      </c>
      <c r="Q23" s="585">
        <v>61.3</v>
      </c>
      <c r="R23" s="106">
        <v>76167</v>
      </c>
      <c r="S23" s="584">
        <v>63.3</v>
      </c>
      <c r="T23" s="106">
        <v>75465</v>
      </c>
      <c r="U23" s="584">
        <v>68</v>
      </c>
      <c r="V23" s="584">
        <v>77222</v>
      </c>
      <c r="W23" s="584">
        <v>70</v>
      </c>
      <c r="X23" s="106">
        <v>74216</v>
      </c>
      <c r="Y23" s="106">
        <v>63.4</v>
      </c>
      <c r="Z23" s="106">
        <v>73577</v>
      </c>
      <c r="AA23" s="600">
        <v>64.2</v>
      </c>
      <c r="AC23" s="143"/>
      <c r="AD23" s="143"/>
      <c r="AF23" s="143"/>
      <c r="AG23" s="143"/>
    </row>
    <row r="24" spans="1:33" ht="11.25" customHeight="1" x14ac:dyDescent="0.2">
      <c r="A24" s="127" t="s">
        <v>151</v>
      </c>
      <c r="B24" s="157" t="s">
        <v>152</v>
      </c>
      <c r="C24" s="141">
        <v>1696</v>
      </c>
      <c r="D24" s="183">
        <v>69.400000000000006</v>
      </c>
      <c r="E24" s="141">
        <v>1727</v>
      </c>
      <c r="F24" s="142">
        <v>74.2</v>
      </c>
      <c r="G24" s="141">
        <v>1665</v>
      </c>
      <c r="H24" s="142">
        <v>65.8</v>
      </c>
      <c r="I24" s="142">
        <v>1720</v>
      </c>
      <c r="J24" s="142">
        <v>70.7</v>
      </c>
      <c r="K24" s="632">
        <v>1593</v>
      </c>
      <c r="L24" s="632">
        <v>71.400000000000006</v>
      </c>
      <c r="M24" s="109">
        <v>1706</v>
      </c>
      <c r="N24" s="109">
        <v>67.3</v>
      </c>
      <c r="O24" s="107"/>
      <c r="P24" s="141">
        <v>1698</v>
      </c>
      <c r="Q24" s="279">
        <v>60.2</v>
      </c>
      <c r="R24" s="141">
        <v>1732</v>
      </c>
      <c r="S24" s="142">
        <v>66.5</v>
      </c>
      <c r="T24" s="141">
        <v>1687</v>
      </c>
      <c r="U24" s="142">
        <v>74</v>
      </c>
      <c r="V24" s="142">
        <v>1719</v>
      </c>
      <c r="W24" s="142">
        <v>73.099999999999994</v>
      </c>
      <c r="X24" s="141">
        <v>1595</v>
      </c>
      <c r="Y24" s="141">
        <v>65.900000000000006</v>
      </c>
      <c r="Z24" s="141">
        <v>1699</v>
      </c>
      <c r="AA24" s="601">
        <v>70.7</v>
      </c>
      <c r="AC24" s="143"/>
      <c r="AD24" s="143"/>
      <c r="AF24" s="143"/>
      <c r="AG24" s="143"/>
    </row>
    <row r="25" spans="1:33" ht="11.25" customHeight="1" x14ac:dyDescent="0.2">
      <c r="A25" s="127" t="s">
        <v>153</v>
      </c>
      <c r="B25" s="157" t="s">
        <v>154</v>
      </c>
      <c r="C25" s="141">
        <v>1539</v>
      </c>
      <c r="D25" s="183">
        <v>71.400000000000006</v>
      </c>
      <c r="E25" s="141">
        <v>1471</v>
      </c>
      <c r="F25" s="142">
        <v>69.099999999999994</v>
      </c>
      <c r="G25" s="141">
        <v>1406</v>
      </c>
      <c r="H25" s="142">
        <v>63.7</v>
      </c>
      <c r="I25" s="142">
        <v>1575</v>
      </c>
      <c r="J25" s="142">
        <v>58.5</v>
      </c>
      <c r="K25" s="632">
        <v>1380</v>
      </c>
      <c r="L25" s="632">
        <v>60.6</v>
      </c>
      <c r="M25" s="109">
        <v>1346</v>
      </c>
      <c r="N25" s="109">
        <v>57.7</v>
      </c>
      <c r="O25" s="107"/>
      <c r="P25" s="141">
        <v>1540</v>
      </c>
      <c r="Q25" s="279">
        <v>48.1</v>
      </c>
      <c r="R25" s="141">
        <v>1481</v>
      </c>
      <c r="S25" s="142">
        <v>46.6</v>
      </c>
      <c r="T25" s="141">
        <v>1400</v>
      </c>
      <c r="U25" s="142">
        <v>50.8</v>
      </c>
      <c r="V25" s="142">
        <v>1581</v>
      </c>
      <c r="W25" s="142">
        <v>53.5</v>
      </c>
      <c r="X25" s="141">
        <v>1390</v>
      </c>
      <c r="Y25" s="141">
        <v>49.1</v>
      </c>
      <c r="Z25" s="141">
        <v>1345</v>
      </c>
      <c r="AA25" s="601">
        <v>51.2</v>
      </c>
      <c r="AC25" s="143"/>
      <c r="AD25" s="143"/>
      <c r="AF25" s="143"/>
      <c r="AG25" s="143"/>
    </row>
    <row r="26" spans="1:33" ht="11.25" customHeight="1" x14ac:dyDescent="0.2">
      <c r="A26" s="127" t="s">
        <v>155</v>
      </c>
      <c r="B26" s="157" t="s">
        <v>156</v>
      </c>
      <c r="C26" s="141">
        <v>3410</v>
      </c>
      <c r="D26" s="183">
        <v>64.7</v>
      </c>
      <c r="E26" s="141">
        <v>3262</v>
      </c>
      <c r="F26" s="142">
        <v>72.400000000000006</v>
      </c>
      <c r="G26" s="141">
        <v>3266</v>
      </c>
      <c r="H26" s="142">
        <v>67.7</v>
      </c>
      <c r="I26" s="142">
        <v>3375</v>
      </c>
      <c r="J26" s="142">
        <v>68.599999999999994</v>
      </c>
      <c r="K26" s="632">
        <v>3258</v>
      </c>
      <c r="L26" s="632">
        <v>71</v>
      </c>
      <c r="M26" s="109">
        <v>3235</v>
      </c>
      <c r="N26" s="109">
        <v>67.2</v>
      </c>
      <c r="O26" s="107"/>
      <c r="P26" s="141">
        <v>3418</v>
      </c>
      <c r="Q26" s="279">
        <v>58.3</v>
      </c>
      <c r="R26" s="141">
        <v>3286</v>
      </c>
      <c r="S26" s="142">
        <v>64.5</v>
      </c>
      <c r="T26" s="141">
        <v>3281</v>
      </c>
      <c r="U26" s="142">
        <v>69.7</v>
      </c>
      <c r="V26" s="142">
        <v>3385</v>
      </c>
      <c r="W26" s="142">
        <v>72.5</v>
      </c>
      <c r="X26" s="141">
        <v>3271</v>
      </c>
      <c r="Y26" s="141">
        <v>65.7</v>
      </c>
      <c r="Z26" s="141">
        <v>3249</v>
      </c>
      <c r="AA26" s="601">
        <v>65.3</v>
      </c>
      <c r="AC26" s="143"/>
      <c r="AD26" s="143"/>
      <c r="AF26" s="143"/>
      <c r="AG26" s="143"/>
    </row>
    <row r="27" spans="1:33" ht="11.25" customHeight="1" x14ac:dyDescent="0.2">
      <c r="A27" s="127" t="s">
        <v>157</v>
      </c>
      <c r="B27" s="157" t="s">
        <v>158</v>
      </c>
      <c r="C27" s="141">
        <v>2157</v>
      </c>
      <c r="D27" s="183">
        <v>77.5</v>
      </c>
      <c r="E27" s="141">
        <v>2107</v>
      </c>
      <c r="F27" s="142">
        <v>81.2</v>
      </c>
      <c r="G27" s="141">
        <v>2127</v>
      </c>
      <c r="H27" s="142">
        <v>75.7</v>
      </c>
      <c r="I27" s="142">
        <v>2113</v>
      </c>
      <c r="J27" s="142">
        <v>67.400000000000006</v>
      </c>
      <c r="K27" s="632">
        <v>2070</v>
      </c>
      <c r="L27" s="632">
        <v>72.599999999999994</v>
      </c>
      <c r="M27" s="109">
        <v>2047</v>
      </c>
      <c r="N27" s="109">
        <v>67.900000000000006</v>
      </c>
      <c r="O27" s="107"/>
      <c r="P27" s="141">
        <v>2157</v>
      </c>
      <c r="Q27" s="279">
        <v>69</v>
      </c>
      <c r="R27" s="141">
        <v>2115</v>
      </c>
      <c r="S27" s="142">
        <v>66.099999999999994</v>
      </c>
      <c r="T27" s="141">
        <v>2126</v>
      </c>
      <c r="U27" s="142">
        <v>68.900000000000006</v>
      </c>
      <c r="V27" s="142">
        <v>2116</v>
      </c>
      <c r="W27" s="142">
        <v>73.099999999999994</v>
      </c>
      <c r="X27" s="141">
        <v>2077</v>
      </c>
      <c r="Y27" s="141">
        <v>63.3</v>
      </c>
      <c r="Z27" s="141">
        <v>2052</v>
      </c>
      <c r="AA27" s="601">
        <v>61.5</v>
      </c>
      <c r="AC27" s="143"/>
      <c r="AD27" s="143"/>
      <c r="AF27" s="143"/>
      <c r="AG27" s="143"/>
    </row>
    <row r="28" spans="1:33" ht="11.25" customHeight="1" x14ac:dyDescent="0.2">
      <c r="A28" s="127" t="s">
        <v>159</v>
      </c>
      <c r="B28" s="130" t="s">
        <v>160</v>
      </c>
      <c r="C28" s="141">
        <v>3843</v>
      </c>
      <c r="D28" s="183">
        <v>73.900000000000006</v>
      </c>
      <c r="E28" s="141">
        <v>3721</v>
      </c>
      <c r="F28" s="142">
        <v>75</v>
      </c>
      <c r="G28" s="141">
        <v>3804</v>
      </c>
      <c r="H28" s="142">
        <v>69</v>
      </c>
      <c r="I28" s="142">
        <v>3969</v>
      </c>
      <c r="J28" s="142">
        <v>69.8</v>
      </c>
      <c r="K28" s="632">
        <v>3775</v>
      </c>
      <c r="L28" s="632">
        <v>74.3</v>
      </c>
      <c r="M28" s="109">
        <v>3807</v>
      </c>
      <c r="N28" s="109">
        <v>71.400000000000006</v>
      </c>
      <c r="O28" s="107"/>
      <c r="P28" s="141">
        <v>3855</v>
      </c>
      <c r="Q28" s="279">
        <v>66.5</v>
      </c>
      <c r="R28" s="141">
        <v>3716</v>
      </c>
      <c r="S28" s="142">
        <v>69.099999999999994</v>
      </c>
      <c r="T28" s="141">
        <v>3816</v>
      </c>
      <c r="U28" s="142">
        <v>69.099999999999994</v>
      </c>
      <c r="V28" s="142">
        <v>3983</v>
      </c>
      <c r="W28" s="142">
        <v>71.599999999999994</v>
      </c>
      <c r="X28" s="141">
        <v>3777</v>
      </c>
      <c r="Y28" s="141">
        <v>67.099999999999994</v>
      </c>
      <c r="Z28" s="141">
        <v>3808</v>
      </c>
      <c r="AA28" s="601">
        <v>70.5</v>
      </c>
      <c r="AC28" s="143"/>
      <c r="AD28" s="143"/>
      <c r="AF28" s="143"/>
      <c r="AG28" s="143"/>
    </row>
    <row r="29" spans="1:33" ht="11.25" customHeight="1" x14ac:dyDescent="0.2">
      <c r="A29" s="127" t="s">
        <v>161</v>
      </c>
      <c r="B29" s="130" t="s">
        <v>162</v>
      </c>
      <c r="C29" s="141">
        <v>3842</v>
      </c>
      <c r="D29" s="183">
        <v>72.2</v>
      </c>
      <c r="E29" s="141">
        <v>3678</v>
      </c>
      <c r="F29" s="142">
        <v>72.2</v>
      </c>
      <c r="G29" s="141">
        <v>3501</v>
      </c>
      <c r="H29" s="142">
        <v>70.400000000000006</v>
      </c>
      <c r="I29" s="142">
        <v>3660</v>
      </c>
      <c r="J29" s="142">
        <v>75.099999999999994</v>
      </c>
      <c r="K29" s="632">
        <v>3495</v>
      </c>
      <c r="L29" s="632">
        <v>72.8</v>
      </c>
      <c r="M29" s="109">
        <v>3412</v>
      </c>
      <c r="N29" s="109">
        <v>72.7</v>
      </c>
      <c r="O29" s="107"/>
      <c r="P29" s="141">
        <v>3836</v>
      </c>
      <c r="Q29" s="279">
        <v>64.900000000000006</v>
      </c>
      <c r="R29" s="141">
        <v>3683</v>
      </c>
      <c r="S29" s="142">
        <v>64.599999999999994</v>
      </c>
      <c r="T29" s="141">
        <v>3488</v>
      </c>
      <c r="U29" s="142">
        <v>69.3</v>
      </c>
      <c r="V29" s="142">
        <v>3668</v>
      </c>
      <c r="W29" s="142">
        <v>72.8</v>
      </c>
      <c r="X29" s="141">
        <v>3493</v>
      </c>
      <c r="Y29" s="141">
        <v>66.5</v>
      </c>
      <c r="Z29" s="141">
        <v>3395</v>
      </c>
      <c r="AA29" s="601">
        <v>67.599999999999994</v>
      </c>
      <c r="AC29" s="143"/>
      <c r="AD29" s="143"/>
      <c r="AF29" s="143"/>
      <c r="AG29" s="143"/>
    </row>
    <row r="30" spans="1:33" ht="11.25" customHeight="1" x14ac:dyDescent="0.2">
      <c r="A30" s="127" t="s">
        <v>163</v>
      </c>
      <c r="B30" s="157" t="s">
        <v>164</v>
      </c>
      <c r="C30" s="141">
        <v>5976</v>
      </c>
      <c r="D30" s="183">
        <v>67</v>
      </c>
      <c r="E30" s="141">
        <v>5524</v>
      </c>
      <c r="F30" s="142">
        <v>68.400000000000006</v>
      </c>
      <c r="G30" s="141">
        <v>5574</v>
      </c>
      <c r="H30" s="142">
        <v>65.099999999999994</v>
      </c>
      <c r="I30" s="142">
        <v>5574</v>
      </c>
      <c r="J30" s="142">
        <v>64.2</v>
      </c>
      <c r="K30" s="632">
        <v>5338</v>
      </c>
      <c r="L30" s="632">
        <v>68.3</v>
      </c>
      <c r="M30" s="109">
        <v>5208</v>
      </c>
      <c r="N30" s="109">
        <v>68.099999999999994</v>
      </c>
      <c r="O30" s="107"/>
      <c r="P30" s="141">
        <v>5975</v>
      </c>
      <c r="Q30" s="279">
        <v>62</v>
      </c>
      <c r="R30" s="141">
        <v>5528</v>
      </c>
      <c r="S30" s="142">
        <v>60.3</v>
      </c>
      <c r="T30" s="141">
        <v>5562</v>
      </c>
      <c r="U30" s="142">
        <v>62.8</v>
      </c>
      <c r="V30" s="142">
        <v>5602</v>
      </c>
      <c r="W30" s="142">
        <v>64.900000000000006</v>
      </c>
      <c r="X30" s="141">
        <v>5353</v>
      </c>
      <c r="Y30" s="141">
        <v>65.099999999999994</v>
      </c>
      <c r="Z30" s="141">
        <v>5196</v>
      </c>
      <c r="AA30" s="601">
        <v>64.900000000000006</v>
      </c>
      <c r="AC30" s="143"/>
      <c r="AD30" s="143"/>
      <c r="AF30" s="143"/>
      <c r="AG30" s="143"/>
    </row>
    <row r="31" spans="1:33" ht="11.25" customHeight="1" x14ac:dyDescent="0.2">
      <c r="A31" s="127" t="s">
        <v>165</v>
      </c>
      <c r="B31" s="157" t="s">
        <v>166</v>
      </c>
      <c r="C31" s="141">
        <v>1486</v>
      </c>
      <c r="D31" s="183">
        <v>65.2</v>
      </c>
      <c r="E31" s="141">
        <v>1377</v>
      </c>
      <c r="F31" s="142">
        <v>70.2</v>
      </c>
      <c r="G31" s="141">
        <v>1327</v>
      </c>
      <c r="H31" s="142">
        <v>71.2</v>
      </c>
      <c r="I31" s="142">
        <v>1387</v>
      </c>
      <c r="J31" s="142">
        <v>74</v>
      </c>
      <c r="K31" s="632">
        <v>1399</v>
      </c>
      <c r="L31" s="632">
        <v>73.900000000000006</v>
      </c>
      <c r="M31" s="109">
        <v>1385</v>
      </c>
      <c r="N31" s="109">
        <v>72.599999999999994</v>
      </c>
      <c r="O31" s="107"/>
      <c r="P31" s="141">
        <v>1485</v>
      </c>
      <c r="Q31" s="279">
        <v>61.5</v>
      </c>
      <c r="R31" s="141">
        <v>1394</v>
      </c>
      <c r="S31" s="142">
        <v>63.1</v>
      </c>
      <c r="T31" s="141">
        <v>1327</v>
      </c>
      <c r="U31" s="142">
        <v>69.599999999999994</v>
      </c>
      <c r="V31" s="142">
        <v>1388</v>
      </c>
      <c r="W31" s="142">
        <v>68.099999999999994</v>
      </c>
      <c r="X31" s="141">
        <v>1402</v>
      </c>
      <c r="Y31" s="141">
        <v>63.1</v>
      </c>
      <c r="Z31" s="141">
        <v>1387</v>
      </c>
      <c r="AA31" s="601">
        <v>62.3</v>
      </c>
      <c r="AC31" s="143"/>
      <c r="AD31" s="143"/>
      <c r="AF31" s="143"/>
      <c r="AG31" s="143"/>
    </row>
    <row r="32" spans="1:33" ht="11.25" customHeight="1" x14ac:dyDescent="0.2">
      <c r="A32" s="127" t="s">
        <v>167</v>
      </c>
      <c r="B32" s="157" t="s">
        <v>168</v>
      </c>
      <c r="C32" s="141">
        <v>1580</v>
      </c>
      <c r="D32" s="183">
        <v>46</v>
      </c>
      <c r="E32" s="141">
        <v>1489</v>
      </c>
      <c r="F32" s="142">
        <v>58.9</v>
      </c>
      <c r="G32" s="141">
        <v>1395</v>
      </c>
      <c r="H32" s="142">
        <v>50.2</v>
      </c>
      <c r="I32" s="142">
        <v>1335</v>
      </c>
      <c r="J32" s="142">
        <v>55.4</v>
      </c>
      <c r="K32" s="632">
        <v>1212</v>
      </c>
      <c r="L32" s="632">
        <v>52.8</v>
      </c>
      <c r="M32" s="109">
        <v>1170</v>
      </c>
      <c r="N32" s="109">
        <v>59.8</v>
      </c>
      <c r="O32" s="107"/>
      <c r="P32" s="141">
        <v>1583</v>
      </c>
      <c r="Q32" s="279">
        <v>44</v>
      </c>
      <c r="R32" s="141">
        <v>1496</v>
      </c>
      <c r="S32" s="142">
        <v>45</v>
      </c>
      <c r="T32" s="141">
        <v>1399</v>
      </c>
      <c r="U32" s="142">
        <v>50.8</v>
      </c>
      <c r="V32" s="142">
        <v>1335</v>
      </c>
      <c r="W32" s="142">
        <v>53.4</v>
      </c>
      <c r="X32" s="141">
        <v>1212</v>
      </c>
      <c r="Y32" s="141">
        <v>43.2</v>
      </c>
      <c r="Z32" s="141">
        <v>1172</v>
      </c>
      <c r="AA32" s="601">
        <v>46.8</v>
      </c>
      <c r="AC32" s="143"/>
      <c r="AD32" s="143"/>
      <c r="AF32" s="143"/>
      <c r="AG32" s="143"/>
    </row>
    <row r="33" spans="1:33" ht="11.25" customHeight="1" x14ac:dyDescent="0.2">
      <c r="A33" s="127" t="s">
        <v>169</v>
      </c>
      <c r="B33" s="157" t="s">
        <v>170</v>
      </c>
      <c r="C33" s="141">
        <v>12994</v>
      </c>
      <c r="D33" s="183">
        <v>72.3</v>
      </c>
      <c r="E33" s="141">
        <v>12313</v>
      </c>
      <c r="F33" s="142">
        <v>76.099999999999994</v>
      </c>
      <c r="G33" s="141">
        <v>12459</v>
      </c>
      <c r="H33" s="142">
        <v>70.5</v>
      </c>
      <c r="I33" s="142">
        <v>12749</v>
      </c>
      <c r="J33" s="142">
        <v>70.7</v>
      </c>
      <c r="K33" s="632">
        <v>12255</v>
      </c>
      <c r="L33" s="632">
        <v>72.599999999999994</v>
      </c>
      <c r="M33" s="109">
        <v>12213</v>
      </c>
      <c r="N33" s="109">
        <v>71.900000000000006</v>
      </c>
      <c r="O33" s="107"/>
      <c r="P33" s="141">
        <v>13018</v>
      </c>
      <c r="Q33" s="279">
        <v>62.9</v>
      </c>
      <c r="R33" s="141">
        <v>12328</v>
      </c>
      <c r="S33" s="142">
        <v>64.900000000000006</v>
      </c>
      <c r="T33" s="141">
        <v>12486</v>
      </c>
      <c r="U33" s="142">
        <v>69.3</v>
      </c>
      <c r="V33" s="142">
        <v>12786</v>
      </c>
      <c r="W33" s="142">
        <v>73</v>
      </c>
      <c r="X33" s="141">
        <v>12277</v>
      </c>
      <c r="Y33" s="141">
        <v>65.3</v>
      </c>
      <c r="Z33" s="141">
        <v>12240</v>
      </c>
      <c r="AA33" s="601">
        <v>67.099999999999994</v>
      </c>
      <c r="AC33" s="143"/>
      <c r="AD33" s="143"/>
      <c r="AF33" s="143"/>
      <c r="AG33" s="143"/>
    </row>
    <row r="34" spans="1:33" ht="11.25" customHeight="1" x14ac:dyDescent="0.2">
      <c r="A34" s="127" t="s">
        <v>171</v>
      </c>
      <c r="B34" s="157" t="s">
        <v>172</v>
      </c>
      <c r="C34" s="141">
        <v>4892</v>
      </c>
      <c r="D34" s="183">
        <v>70.8</v>
      </c>
      <c r="E34" s="141">
        <v>4860</v>
      </c>
      <c r="F34" s="142">
        <v>71.2</v>
      </c>
      <c r="G34" s="141">
        <v>4738</v>
      </c>
      <c r="H34" s="142">
        <v>66.7</v>
      </c>
      <c r="I34" s="142">
        <v>4848</v>
      </c>
      <c r="J34" s="142">
        <v>68.900000000000006</v>
      </c>
      <c r="K34" s="632">
        <v>4512</v>
      </c>
      <c r="L34" s="632">
        <v>68</v>
      </c>
      <c r="M34" s="109">
        <v>4568</v>
      </c>
      <c r="N34" s="109">
        <v>68.3</v>
      </c>
      <c r="O34" s="107"/>
      <c r="P34" s="141">
        <v>4908</v>
      </c>
      <c r="Q34" s="279">
        <v>57.8</v>
      </c>
      <c r="R34" s="141">
        <v>4884</v>
      </c>
      <c r="S34" s="142">
        <v>59.5</v>
      </c>
      <c r="T34" s="141">
        <v>4740</v>
      </c>
      <c r="U34" s="142">
        <v>65.400000000000006</v>
      </c>
      <c r="V34" s="142">
        <v>4867</v>
      </c>
      <c r="W34" s="142">
        <v>64</v>
      </c>
      <c r="X34" s="141">
        <v>4534</v>
      </c>
      <c r="Y34" s="141">
        <v>57.1</v>
      </c>
      <c r="Z34" s="141">
        <v>4583</v>
      </c>
      <c r="AA34" s="601">
        <v>56.7</v>
      </c>
      <c r="AC34" s="143"/>
      <c r="AD34" s="143"/>
      <c r="AF34" s="143"/>
      <c r="AG34" s="143"/>
    </row>
    <row r="35" spans="1:33" ht="11.25" customHeight="1" x14ac:dyDescent="0.2">
      <c r="A35" s="127" t="s">
        <v>173</v>
      </c>
      <c r="B35" s="157" t="s">
        <v>174</v>
      </c>
      <c r="C35" s="141">
        <v>4125</v>
      </c>
      <c r="D35" s="183">
        <v>64.099999999999994</v>
      </c>
      <c r="E35" s="141">
        <v>3986</v>
      </c>
      <c r="F35" s="142">
        <v>68.099999999999994</v>
      </c>
      <c r="G35" s="141">
        <v>3952</v>
      </c>
      <c r="H35" s="142">
        <v>68.900000000000006</v>
      </c>
      <c r="I35" s="142">
        <v>4103</v>
      </c>
      <c r="J35" s="142">
        <v>69.599999999999994</v>
      </c>
      <c r="K35" s="632">
        <v>4097</v>
      </c>
      <c r="L35" s="632">
        <v>72.5</v>
      </c>
      <c r="M35" s="109">
        <v>4307</v>
      </c>
      <c r="N35" s="109">
        <v>67.099999999999994</v>
      </c>
      <c r="O35" s="107"/>
      <c r="P35" s="141">
        <v>4176</v>
      </c>
      <c r="Q35" s="279">
        <v>54.4</v>
      </c>
      <c r="R35" s="141">
        <v>4056</v>
      </c>
      <c r="S35" s="142">
        <v>58.2</v>
      </c>
      <c r="T35" s="141">
        <v>3987</v>
      </c>
      <c r="U35" s="142">
        <v>64.099999999999994</v>
      </c>
      <c r="V35" s="142">
        <v>4159</v>
      </c>
      <c r="W35" s="142">
        <v>65.3</v>
      </c>
      <c r="X35" s="141">
        <v>4170</v>
      </c>
      <c r="Y35" s="141">
        <v>60.4</v>
      </c>
      <c r="Z35" s="141">
        <v>4355</v>
      </c>
      <c r="AA35" s="601">
        <v>59.2</v>
      </c>
      <c r="AC35" s="143"/>
      <c r="AD35" s="143"/>
      <c r="AF35" s="143"/>
      <c r="AG35" s="143"/>
    </row>
    <row r="36" spans="1:33" ht="11.25" customHeight="1" x14ac:dyDescent="0.2">
      <c r="A36" s="127" t="s">
        <v>175</v>
      </c>
      <c r="B36" s="157" t="s">
        <v>176</v>
      </c>
      <c r="C36" s="141">
        <v>2901</v>
      </c>
      <c r="D36" s="183">
        <v>68.5</v>
      </c>
      <c r="E36" s="141">
        <v>2824</v>
      </c>
      <c r="F36" s="142">
        <v>70.099999999999994</v>
      </c>
      <c r="G36" s="141">
        <v>2888</v>
      </c>
      <c r="H36" s="142">
        <v>61.7</v>
      </c>
      <c r="I36" s="142">
        <v>2972</v>
      </c>
      <c r="J36" s="142">
        <v>64.2</v>
      </c>
      <c r="K36" s="632">
        <v>2862</v>
      </c>
      <c r="L36" s="632">
        <v>68.599999999999994</v>
      </c>
      <c r="M36" s="109">
        <v>2830</v>
      </c>
      <c r="N36" s="109">
        <v>64.900000000000006</v>
      </c>
      <c r="O36" s="107"/>
      <c r="P36" s="141">
        <v>2904</v>
      </c>
      <c r="Q36" s="279">
        <v>58.4</v>
      </c>
      <c r="R36" s="141">
        <v>2817</v>
      </c>
      <c r="S36" s="142">
        <v>63.6</v>
      </c>
      <c r="T36" s="141">
        <v>2901</v>
      </c>
      <c r="U36" s="142">
        <v>65.599999999999994</v>
      </c>
      <c r="V36" s="142">
        <v>2968</v>
      </c>
      <c r="W36" s="142">
        <v>67.599999999999994</v>
      </c>
      <c r="X36" s="141">
        <v>2868</v>
      </c>
      <c r="Y36" s="141">
        <v>59.2</v>
      </c>
      <c r="Z36" s="141">
        <v>2829</v>
      </c>
      <c r="AA36" s="601">
        <v>58.3</v>
      </c>
      <c r="AC36" s="143"/>
      <c r="AD36" s="143"/>
      <c r="AF36" s="143"/>
      <c r="AG36" s="143"/>
    </row>
    <row r="37" spans="1:33" ht="11.25" customHeight="1" x14ac:dyDescent="0.2">
      <c r="A37" s="127" t="s">
        <v>177</v>
      </c>
      <c r="B37" s="157" t="s">
        <v>178</v>
      </c>
      <c r="C37" s="141">
        <v>2441</v>
      </c>
      <c r="D37" s="183">
        <v>67.099999999999994</v>
      </c>
      <c r="E37" s="141">
        <v>2302</v>
      </c>
      <c r="F37" s="142">
        <v>67.900000000000006</v>
      </c>
      <c r="G37" s="141">
        <v>2304</v>
      </c>
      <c r="H37" s="142">
        <v>64.099999999999994</v>
      </c>
      <c r="I37" s="142">
        <v>2315</v>
      </c>
      <c r="J37" s="142">
        <v>67.900000000000006</v>
      </c>
      <c r="K37" s="632">
        <v>2316</v>
      </c>
      <c r="L37" s="632">
        <v>69.7</v>
      </c>
      <c r="M37" s="109">
        <v>2260</v>
      </c>
      <c r="N37" s="109">
        <v>64.7</v>
      </c>
      <c r="O37" s="107"/>
      <c r="P37" s="141">
        <v>2451</v>
      </c>
      <c r="Q37" s="279">
        <v>63.3</v>
      </c>
      <c r="R37" s="141">
        <v>2320</v>
      </c>
      <c r="S37" s="142">
        <v>64.400000000000006</v>
      </c>
      <c r="T37" s="141">
        <v>2312</v>
      </c>
      <c r="U37" s="142">
        <v>67.3</v>
      </c>
      <c r="V37" s="142">
        <v>2324</v>
      </c>
      <c r="W37" s="142">
        <v>70.400000000000006</v>
      </c>
      <c r="X37" s="141">
        <v>2325</v>
      </c>
      <c r="Y37" s="141">
        <v>64</v>
      </c>
      <c r="Z37" s="141">
        <v>2264</v>
      </c>
      <c r="AA37" s="601">
        <v>63.6</v>
      </c>
      <c r="AC37" s="143"/>
      <c r="AD37" s="143"/>
      <c r="AF37" s="143"/>
      <c r="AG37" s="143"/>
    </row>
    <row r="38" spans="1:33" ht="11.25" customHeight="1" x14ac:dyDescent="0.2">
      <c r="A38" s="127" t="s">
        <v>179</v>
      </c>
      <c r="B38" s="157" t="s">
        <v>180</v>
      </c>
      <c r="C38" s="141">
        <v>2088</v>
      </c>
      <c r="D38" s="183">
        <v>67</v>
      </c>
      <c r="E38" s="141">
        <v>2041</v>
      </c>
      <c r="F38" s="142">
        <v>67.900000000000006</v>
      </c>
      <c r="G38" s="141">
        <v>1936</v>
      </c>
      <c r="H38" s="142">
        <v>60.9</v>
      </c>
      <c r="I38" s="142">
        <v>2092</v>
      </c>
      <c r="J38" s="142">
        <v>66.3</v>
      </c>
      <c r="K38" s="632">
        <v>2035</v>
      </c>
      <c r="L38" s="632">
        <v>65.7</v>
      </c>
      <c r="M38" s="109">
        <v>1997</v>
      </c>
      <c r="N38" s="109">
        <v>58.8</v>
      </c>
      <c r="O38" s="107"/>
      <c r="P38" s="141">
        <v>2079</v>
      </c>
      <c r="Q38" s="279">
        <v>56</v>
      </c>
      <c r="R38" s="141">
        <v>2056</v>
      </c>
      <c r="S38" s="142">
        <v>58.4</v>
      </c>
      <c r="T38" s="141">
        <v>1946</v>
      </c>
      <c r="U38" s="142">
        <v>60.2</v>
      </c>
      <c r="V38" s="142">
        <v>2107</v>
      </c>
      <c r="W38" s="142">
        <v>64.2</v>
      </c>
      <c r="X38" s="141">
        <v>2055</v>
      </c>
      <c r="Y38" s="141">
        <v>57.8</v>
      </c>
      <c r="Z38" s="141">
        <v>2006</v>
      </c>
      <c r="AA38" s="601">
        <v>59.9</v>
      </c>
      <c r="AC38" s="143"/>
      <c r="AD38" s="143"/>
      <c r="AF38" s="143"/>
      <c r="AG38" s="143"/>
    </row>
    <row r="39" spans="1:33" ht="11.25" customHeight="1" x14ac:dyDescent="0.2">
      <c r="A39" s="127" t="s">
        <v>181</v>
      </c>
      <c r="B39" s="157" t="s">
        <v>182</v>
      </c>
      <c r="C39" s="141">
        <v>3236</v>
      </c>
      <c r="D39" s="183">
        <v>70.400000000000006</v>
      </c>
      <c r="E39" s="141">
        <v>3238</v>
      </c>
      <c r="F39" s="142">
        <v>73.599999999999994</v>
      </c>
      <c r="G39" s="141">
        <v>3253</v>
      </c>
      <c r="H39" s="142">
        <v>66.7</v>
      </c>
      <c r="I39" s="142">
        <v>3342</v>
      </c>
      <c r="J39" s="142">
        <v>71.5</v>
      </c>
      <c r="K39" s="632">
        <v>3197</v>
      </c>
      <c r="L39" s="632">
        <v>70.3</v>
      </c>
      <c r="M39" s="109">
        <v>3007</v>
      </c>
      <c r="N39" s="109">
        <v>67</v>
      </c>
      <c r="O39" s="107"/>
      <c r="P39" s="141">
        <v>3237</v>
      </c>
      <c r="Q39" s="279">
        <v>59.8</v>
      </c>
      <c r="R39" s="141">
        <v>3249</v>
      </c>
      <c r="S39" s="142">
        <v>62.9</v>
      </c>
      <c r="T39" s="141">
        <v>3260</v>
      </c>
      <c r="U39" s="142">
        <v>65.900000000000006</v>
      </c>
      <c r="V39" s="142">
        <v>3355</v>
      </c>
      <c r="W39" s="142">
        <v>69</v>
      </c>
      <c r="X39" s="141">
        <v>3203</v>
      </c>
      <c r="Y39" s="141">
        <v>58.2</v>
      </c>
      <c r="Z39" s="141">
        <v>3007</v>
      </c>
      <c r="AA39" s="601">
        <v>59.7</v>
      </c>
      <c r="AC39" s="143"/>
      <c r="AD39" s="143"/>
      <c r="AF39" s="143"/>
      <c r="AG39" s="143"/>
    </row>
    <row r="40" spans="1:33" ht="11.25" customHeight="1" x14ac:dyDescent="0.2">
      <c r="A40" s="127" t="s">
        <v>183</v>
      </c>
      <c r="B40" s="157" t="s">
        <v>184</v>
      </c>
      <c r="C40" s="141">
        <v>1965</v>
      </c>
      <c r="D40" s="183">
        <v>66.599999999999994</v>
      </c>
      <c r="E40" s="141">
        <v>1911</v>
      </c>
      <c r="F40" s="142">
        <v>69.8</v>
      </c>
      <c r="G40" s="141">
        <v>1878</v>
      </c>
      <c r="H40" s="142">
        <v>63.1</v>
      </c>
      <c r="I40" s="142">
        <v>1890</v>
      </c>
      <c r="J40" s="142">
        <v>61.7</v>
      </c>
      <c r="K40" s="632">
        <v>1764</v>
      </c>
      <c r="L40" s="632">
        <v>68.599999999999994</v>
      </c>
      <c r="M40" s="109">
        <v>1775</v>
      </c>
      <c r="N40" s="109">
        <v>65.2</v>
      </c>
      <c r="O40" s="107"/>
      <c r="P40" s="141">
        <v>1965</v>
      </c>
      <c r="Q40" s="279">
        <v>56.1</v>
      </c>
      <c r="R40" s="141">
        <v>1913</v>
      </c>
      <c r="S40" s="142">
        <v>57.4</v>
      </c>
      <c r="T40" s="141">
        <v>1873</v>
      </c>
      <c r="U40" s="142">
        <v>65.099999999999994</v>
      </c>
      <c r="V40" s="142">
        <v>1895</v>
      </c>
      <c r="W40" s="142">
        <v>67</v>
      </c>
      <c r="X40" s="141">
        <v>1771</v>
      </c>
      <c r="Y40" s="141">
        <v>60.6</v>
      </c>
      <c r="Z40" s="141">
        <v>1776</v>
      </c>
      <c r="AA40" s="601">
        <v>61.6</v>
      </c>
      <c r="AC40" s="143"/>
      <c r="AD40" s="143"/>
      <c r="AF40" s="143"/>
      <c r="AG40" s="143"/>
    </row>
    <row r="41" spans="1:33" ht="11.25" customHeight="1" x14ac:dyDescent="0.2">
      <c r="A41" s="127" t="s">
        <v>185</v>
      </c>
      <c r="B41" s="157" t="s">
        <v>186</v>
      </c>
      <c r="C41" s="141">
        <v>2932</v>
      </c>
      <c r="D41" s="183">
        <v>73.8</v>
      </c>
      <c r="E41" s="141">
        <v>2881</v>
      </c>
      <c r="F41" s="142">
        <v>76.8</v>
      </c>
      <c r="G41" s="141">
        <v>2730</v>
      </c>
      <c r="H41" s="142">
        <v>72.599999999999994</v>
      </c>
      <c r="I41" s="142">
        <v>2885</v>
      </c>
      <c r="J41" s="142">
        <v>72.400000000000006</v>
      </c>
      <c r="K41" s="632">
        <v>2752</v>
      </c>
      <c r="L41" s="632">
        <v>71.400000000000006</v>
      </c>
      <c r="M41" s="109">
        <v>2691</v>
      </c>
      <c r="N41" s="109">
        <v>66.599999999999994</v>
      </c>
      <c r="O41" s="107"/>
      <c r="P41" s="141">
        <v>2937</v>
      </c>
      <c r="Q41" s="279">
        <v>67.900000000000006</v>
      </c>
      <c r="R41" s="141">
        <v>2880</v>
      </c>
      <c r="S41" s="142">
        <v>70.099999999999994</v>
      </c>
      <c r="T41" s="141">
        <v>2747</v>
      </c>
      <c r="U41" s="142">
        <v>74.8</v>
      </c>
      <c r="V41" s="142">
        <v>2899</v>
      </c>
      <c r="W41" s="142">
        <v>76.900000000000006</v>
      </c>
      <c r="X41" s="141">
        <v>2758</v>
      </c>
      <c r="Y41" s="141">
        <v>67.900000000000006</v>
      </c>
      <c r="Z41" s="141">
        <v>2700</v>
      </c>
      <c r="AA41" s="601">
        <v>69.3</v>
      </c>
      <c r="AC41" s="143"/>
      <c r="AD41" s="143"/>
      <c r="AF41" s="143"/>
      <c r="AG41" s="143"/>
    </row>
    <row r="42" spans="1:33" ht="11.25" customHeight="1" x14ac:dyDescent="0.2">
      <c r="A42" s="127" t="s">
        <v>187</v>
      </c>
      <c r="B42" s="157" t="s">
        <v>188</v>
      </c>
      <c r="C42" s="141">
        <v>2823</v>
      </c>
      <c r="D42" s="183">
        <v>61.6</v>
      </c>
      <c r="E42" s="141">
        <v>2745</v>
      </c>
      <c r="F42" s="142">
        <v>69.7</v>
      </c>
      <c r="G42" s="141">
        <v>2757</v>
      </c>
      <c r="H42" s="142">
        <v>65.900000000000006</v>
      </c>
      <c r="I42" s="142">
        <v>2629</v>
      </c>
      <c r="J42" s="142">
        <v>70</v>
      </c>
      <c r="K42" s="632">
        <v>2616</v>
      </c>
      <c r="L42" s="632">
        <v>70</v>
      </c>
      <c r="M42" s="109">
        <v>2491</v>
      </c>
      <c r="N42" s="109">
        <v>73.099999999999994</v>
      </c>
      <c r="O42" s="107"/>
      <c r="P42" s="141">
        <v>2833</v>
      </c>
      <c r="Q42" s="279">
        <v>56</v>
      </c>
      <c r="R42" s="141">
        <v>2751</v>
      </c>
      <c r="S42" s="142">
        <v>58.4</v>
      </c>
      <c r="T42" s="141">
        <v>2756</v>
      </c>
      <c r="U42" s="142">
        <v>66.2</v>
      </c>
      <c r="V42" s="142">
        <v>2636</v>
      </c>
      <c r="W42" s="142">
        <v>68</v>
      </c>
      <c r="X42" s="141">
        <v>2618</v>
      </c>
      <c r="Y42" s="141">
        <v>60.7</v>
      </c>
      <c r="Z42" s="141">
        <v>2488</v>
      </c>
      <c r="AA42" s="601">
        <v>66.599999999999994</v>
      </c>
      <c r="AC42" s="143"/>
      <c r="AD42" s="143"/>
      <c r="AF42" s="143"/>
      <c r="AG42" s="143"/>
    </row>
    <row r="43" spans="1:33" ht="11.25" customHeight="1" x14ac:dyDescent="0.2">
      <c r="A43" s="127" t="s">
        <v>189</v>
      </c>
      <c r="B43" s="157" t="s">
        <v>190</v>
      </c>
      <c r="C43" s="141">
        <v>2772</v>
      </c>
      <c r="D43" s="183">
        <v>79.5</v>
      </c>
      <c r="E43" s="141">
        <v>2710</v>
      </c>
      <c r="F43" s="142">
        <v>79.7</v>
      </c>
      <c r="G43" s="141">
        <v>2810</v>
      </c>
      <c r="H43" s="142">
        <v>77.099999999999994</v>
      </c>
      <c r="I43" s="142">
        <v>2804</v>
      </c>
      <c r="J43" s="142">
        <v>75.7</v>
      </c>
      <c r="K43" s="632">
        <v>2829</v>
      </c>
      <c r="L43" s="632">
        <v>81.3</v>
      </c>
      <c r="M43" s="109">
        <v>2752</v>
      </c>
      <c r="N43" s="109">
        <v>78.3</v>
      </c>
      <c r="O43" s="107"/>
      <c r="P43" s="141">
        <v>2772</v>
      </c>
      <c r="Q43" s="279">
        <v>73.5</v>
      </c>
      <c r="R43" s="141">
        <v>2701</v>
      </c>
      <c r="S43" s="142">
        <v>75.7</v>
      </c>
      <c r="T43" s="141">
        <v>2814</v>
      </c>
      <c r="U43" s="142">
        <v>80.099999999999994</v>
      </c>
      <c r="V43" s="142">
        <v>2804</v>
      </c>
      <c r="W43" s="142">
        <v>81</v>
      </c>
      <c r="X43" s="141">
        <v>2834</v>
      </c>
      <c r="Y43" s="141">
        <v>75.8</v>
      </c>
      <c r="Z43" s="141">
        <v>2766</v>
      </c>
      <c r="AA43" s="601">
        <v>74.400000000000006</v>
      </c>
      <c r="AC43" s="143"/>
      <c r="AD43" s="143"/>
      <c r="AF43" s="143"/>
      <c r="AG43" s="143"/>
    </row>
    <row r="44" spans="1:33" ht="11.25" customHeight="1" x14ac:dyDescent="0.2">
      <c r="A44" s="127" t="s">
        <v>191</v>
      </c>
      <c r="B44" s="157" t="s">
        <v>192</v>
      </c>
      <c r="C44" s="141">
        <v>2445</v>
      </c>
      <c r="D44" s="183">
        <v>74.900000000000006</v>
      </c>
      <c r="E44" s="141">
        <v>2392</v>
      </c>
      <c r="F44" s="142">
        <v>74.5</v>
      </c>
      <c r="G44" s="141">
        <v>2332</v>
      </c>
      <c r="H44" s="142">
        <v>72.7</v>
      </c>
      <c r="I44" s="142">
        <v>2373</v>
      </c>
      <c r="J44" s="142">
        <v>78</v>
      </c>
      <c r="K44" s="632">
        <v>2320</v>
      </c>
      <c r="L44" s="632">
        <v>72.599999999999994</v>
      </c>
      <c r="M44" s="109">
        <v>2373</v>
      </c>
      <c r="N44" s="109">
        <v>72.900000000000006</v>
      </c>
      <c r="O44" s="107"/>
      <c r="P44" s="141">
        <v>2455</v>
      </c>
      <c r="Q44" s="279">
        <v>65.3</v>
      </c>
      <c r="R44" s="141">
        <v>2396</v>
      </c>
      <c r="S44" s="142">
        <v>69.099999999999994</v>
      </c>
      <c r="T44" s="141">
        <v>2337</v>
      </c>
      <c r="U44" s="142">
        <v>73</v>
      </c>
      <c r="V44" s="142">
        <v>2372</v>
      </c>
      <c r="W44" s="142">
        <v>72</v>
      </c>
      <c r="X44" s="141">
        <v>2324</v>
      </c>
      <c r="Y44" s="141">
        <v>65.400000000000006</v>
      </c>
      <c r="Z44" s="141">
        <v>2376</v>
      </c>
      <c r="AA44" s="601">
        <v>67.7</v>
      </c>
      <c r="AC44" s="143"/>
      <c r="AD44" s="143"/>
      <c r="AF44" s="143"/>
      <c r="AG44" s="143"/>
    </row>
    <row r="45" spans="1:33" ht="11.25" customHeight="1" x14ac:dyDescent="0.2">
      <c r="A45" s="127" t="s">
        <v>193</v>
      </c>
      <c r="B45" s="157" t="s">
        <v>194</v>
      </c>
      <c r="C45" s="141">
        <v>3759</v>
      </c>
      <c r="D45" s="183">
        <v>71.3</v>
      </c>
      <c r="E45" s="141">
        <v>3665</v>
      </c>
      <c r="F45" s="142">
        <v>72.099999999999994</v>
      </c>
      <c r="G45" s="141">
        <v>3567</v>
      </c>
      <c r="H45" s="142">
        <v>72.7</v>
      </c>
      <c r="I45" s="142">
        <v>3663</v>
      </c>
      <c r="J45" s="142">
        <v>74.7</v>
      </c>
      <c r="K45" s="632">
        <v>3463</v>
      </c>
      <c r="L45" s="632">
        <v>74.2</v>
      </c>
      <c r="M45" s="109">
        <v>3482</v>
      </c>
      <c r="N45" s="109">
        <v>69.099999999999994</v>
      </c>
      <c r="O45" s="107"/>
      <c r="P45" s="141">
        <v>3753</v>
      </c>
      <c r="Q45" s="279">
        <v>60</v>
      </c>
      <c r="R45" s="141">
        <v>3662</v>
      </c>
      <c r="S45" s="142">
        <v>61.8</v>
      </c>
      <c r="T45" s="141">
        <v>3570</v>
      </c>
      <c r="U45" s="142">
        <v>71.400000000000006</v>
      </c>
      <c r="V45" s="142">
        <v>3666</v>
      </c>
      <c r="W45" s="142">
        <v>72</v>
      </c>
      <c r="X45" s="141">
        <v>3462</v>
      </c>
      <c r="Y45" s="141">
        <v>62.2</v>
      </c>
      <c r="Z45" s="141">
        <v>3489</v>
      </c>
      <c r="AA45" s="601">
        <v>61.1</v>
      </c>
      <c r="AC45" s="143"/>
      <c r="AD45" s="143"/>
      <c r="AF45" s="143"/>
      <c r="AG45" s="143"/>
    </row>
    <row r="46" spans="1:33" ht="11.25" customHeight="1" x14ac:dyDescent="0.2">
      <c r="A46" s="127" t="s">
        <v>195</v>
      </c>
      <c r="B46" s="157" t="s">
        <v>196</v>
      </c>
      <c r="C46" s="141">
        <v>3874</v>
      </c>
      <c r="D46" s="183">
        <v>73.599999999999994</v>
      </c>
      <c r="E46" s="141">
        <v>3724</v>
      </c>
      <c r="F46" s="142">
        <v>75.2</v>
      </c>
      <c r="G46" s="141">
        <v>3647</v>
      </c>
      <c r="H46" s="142">
        <v>73.8</v>
      </c>
      <c r="I46" s="142">
        <v>3607</v>
      </c>
      <c r="J46" s="142">
        <v>74.400000000000006</v>
      </c>
      <c r="K46" s="632">
        <v>3444</v>
      </c>
      <c r="L46" s="632">
        <v>73.3</v>
      </c>
      <c r="M46" s="109">
        <v>3396</v>
      </c>
      <c r="N46" s="109">
        <v>75.7</v>
      </c>
      <c r="O46" s="107"/>
      <c r="P46" s="141">
        <v>3873</v>
      </c>
      <c r="Q46" s="279">
        <v>64.7</v>
      </c>
      <c r="R46" s="141">
        <v>3723</v>
      </c>
      <c r="S46" s="142">
        <v>68.8</v>
      </c>
      <c r="T46" s="141">
        <v>3650</v>
      </c>
      <c r="U46" s="142">
        <v>75.3</v>
      </c>
      <c r="V46" s="142">
        <v>3607</v>
      </c>
      <c r="W46" s="142">
        <v>75.3</v>
      </c>
      <c r="X46" s="141">
        <v>3447</v>
      </c>
      <c r="Y46" s="141">
        <v>69.5</v>
      </c>
      <c r="Z46" s="141">
        <v>3395</v>
      </c>
      <c r="AA46" s="601">
        <v>68.5</v>
      </c>
      <c r="AC46" s="143"/>
      <c r="AD46" s="143"/>
      <c r="AF46" s="143"/>
      <c r="AG46" s="143"/>
    </row>
    <row r="47" spans="1:33" ht="11.25" customHeight="1" x14ac:dyDescent="0.2">
      <c r="A47" s="32"/>
      <c r="B47" s="157"/>
      <c r="D47" s="279"/>
      <c r="E47" s="141"/>
      <c r="F47" s="142"/>
      <c r="G47" s="183"/>
      <c r="K47" s="633"/>
      <c r="L47" s="633"/>
      <c r="O47" s="107"/>
      <c r="P47" s="141"/>
      <c r="Q47" s="279"/>
      <c r="R47" s="141"/>
      <c r="S47" s="142"/>
      <c r="T47" s="183"/>
      <c r="Z47" s="106"/>
      <c r="AA47" s="633"/>
      <c r="AC47" s="143"/>
      <c r="AD47" s="143"/>
      <c r="AF47" s="143"/>
      <c r="AG47" s="143"/>
    </row>
    <row r="48" spans="1:33" s="108" customFormat="1" ht="11.25" customHeight="1" x14ac:dyDescent="0.2">
      <c r="A48" s="66" t="s">
        <v>519</v>
      </c>
      <c r="B48" s="105" t="s">
        <v>197</v>
      </c>
      <c r="C48" s="106">
        <v>58133</v>
      </c>
      <c r="D48" s="583">
        <v>66.599999999999994</v>
      </c>
      <c r="E48" s="106">
        <v>56074</v>
      </c>
      <c r="F48" s="584">
        <v>69.5</v>
      </c>
      <c r="G48" s="106">
        <v>55950</v>
      </c>
      <c r="H48" s="584">
        <v>67</v>
      </c>
      <c r="I48" s="584">
        <v>56167</v>
      </c>
      <c r="J48" s="584">
        <v>69.900000000000006</v>
      </c>
      <c r="K48" s="627">
        <v>55097</v>
      </c>
      <c r="L48" s="627">
        <v>69.5</v>
      </c>
      <c r="M48" s="108">
        <v>54780</v>
      </c>
      <c r="N48" s="108">
        <v>68.8</v>
      </c>
      <c r="O48" s="107"/>
      <c r="P48" s="106">
        <v>58252</v>
      </c>
      <c r="Q48" s="585">
        <v>57.7</v>
      </c>
      <c r="R48" s="106">
        <v>56247</v>
      </c>
      <c r="S48" s="584">
        <v>59.8</v>
      </c>
      <c r="T48" s="106">
        <v>56019</v>
      </c>
      <c r="U48" s="584">
        <v>66.2</v>
      </c>
      <c r="V48" s="584">
        <v>56299</v>
      </c>
      <c r="W48" s="584">
        <v>68.8</v>
      </c>
      <c r="X48" s="106">
        <v>55239</v>
      </c>
      <c r="Y48" s="106">
        <v>63.3</v>
      </c>
      <c r="Z48" s="106">
        <v>54909</v>
      </c>
      <c r="AA48" s="600">
        <v>64.599999999999994</v>
      </c>
      <c r="AC48" s="143"/>
      <c r="AD48" s="143"/>
      <c r="AF48" s="143"/>
      <c r="AG48" s="143"/>
    </row>
    <row r="49" spans="1:33" ht="11.25" customHeight="1" x14ac:dyDescent="0.2">
      <c r="A49" s="127" t="s">
        <v>198</v>
      </c>
      <c r="B49" s="157" t="s">
        <v>199</v>
      </c>
      <c r="C49" s="141">
        <v>2517</v>
      </c>
      <c r="D49" s="183">
        <v>59.4</v>
      </c>
      <c r="E49" s="141">
        <v>2484</v>
      </c>
      <c r="F49" s="142">
        <v>61</v>
      </c>
      <c r="G49" s="141">
        <v>2498</v>
      </c>
      <c r="H49" s="142">
        <v>56.7</v>
      </c>
      <c r="I49" s="142">
        <v>2481</v>
      </c>
      <c r="J49" s="142">
        <v>59.8</v>
      </c>
      <c r="K49" s="632">
        <v>2316</v>
      </c>
      <c r="L49" s="632">
        <v>64</v>
      </c>
      <c r="M49" s="109">
        <v>2212</v>
      </c>
      <c r="N49" s="109">
        <v>64.2</v>
      </c>
      <c r="O49" s="107"/>
      <c r="P49" s="141">
        <v>2521</v>
      </c>
      <c r="Q49" s="279">
        <v>42.8</v>
      </c>
      <c r="R49" s="141">
        <v>2502</v>
      </c>
      <c r="S49" s="142">
        <v>44</v>
      </c>
      <c r="T49" s="141">
        <v>2508</v>
      </c>
      <c r="U49" s="142">
        <v>50.7</v>
      </c>
      <c r="V49" s="142">
        <v>2484</v>
      </c>
      <c r="W49" s="142">
        <v>54.2</v>
      </c>
      <c r="X49" s="141">
        <v>2316</v>
      </c>
      <c r="Y49" s="141">
        <v>51.2</v>
      </c>
      <c r="Z49" s="141">
        <v>2218</v>
      </c>
      <c r="AA49" s="601">
        <v>52.7</v>
      </c>
      <c r="AC49" s="143"/>
      <c r="AD49" s="143"/>
      <c r="AF49" s="143"/>
      <c r="AG49" s="143"/>
    </row>
    <row r="50" spans="1:33" ht="11.25" customHeight="1" x14ac:dyDescent="0.2">
      <c r="A50" s="127" t="s">
        <v>200</v>
      </c>
      <c r="B50" s="157" t="s">
        <v>201</v>
      </c>
      <c r="C50" s="141">
        <v>5574</v>
      </c>
      <c r="D50" s="183">
        <v>62.9</v>
      </c>
      <c r="E50" s="141">
        <v>5311</v>
      </c>
      <c r="F50" s="142">
        <v>66.8</v>
      </c>
      <c r="G50" s="141">
        <v>5288</v>
      </c>
      <c r="H50" s="142">
        <v>66.900000000000006</v>
      </c>
      <c r="I50" s="142">
        <v>5368</v>
      </c>
      <c r="J50" s="142">
        <v>67.099999999999994</v>
      </c>
      <c r="K50" s="632">
        <v>5541</v>
      </c>
      <c r="L50" s="632">
        <v>63.7</v>
      </c>
      <c r="M50" s="109">
        <v>5667</v>
      </c>
      <c r="N50" s="109">
        <v>61.1</v>
      </c>
      <c r="O50" s="107"/>
      <c r="P50" s="141">
        <v>5585</v>
      </c>
      <c r="Q50" s="279">
        <v>53.7</v>
      </c>
      <c r="R50" s="141">
        <v>5329</v>
      </c>
      <c r="S50" s="142">
        <v>56.4</v>
      </c>
      <c r="T50" s="141">
        <v>5309</v>
      </c>
      <c r="U50" s="142">
        <v>62.5</v>
      </c>
      <c r="V50" s="142">
        <v>5408</v>
      </c>
      <c r="W50" s="142">
        <v>65</v>
      </c>
      <c r="X50" s="141">
        <v>5579</v>
      </c>
      <c r="Y50" s="141">
        <v>53.9</v>
      </c>
      <c r="Z50" s="141">
        <v>5688</v>
      </c>
      <c r="AA50" s="601">
        <v>56.2</v>
      </c>
      <c r="AC50" s="143"/>
      <c r="AD50" s="143"/>
      <c r="AF50" s="143"/>
      <c r="AG50" s="143"/>
    </row>
    <row r="51" spans="1:33" ht="11.25" customHeight="1" x14ac:dyDescent="0.2">
      <c r="A51" s="127" t="s">
        <v>202</v>
      </c>
      <c r="B51" s="157" t="s">
        <v>203</v>
      </c>
      <c r="C51" s="141">
        <v>2563</v>
      </c>
      <c r="D51" s="183">
        <v>69.400000000000006</v>
      </c>
      <c r="E51" s="141">
        <v>2527</v>
      </c>
      <c r="F51" s="142">
        <v>71.2</v>
      </c>
      <c r="G51" s="141">
        <v>2564</v>
      </c>
      <c r="H51" s="142">
        <v>68.400000000000006</v>
      </c>
      <c r="I51" s="142">
        <v>2549</v>
      </c>
      <c r="J51" s="142">
        <v>73</v>
      </c>
      <c r="K51" s="632">
        <v>2524</v>
      </c>
      <c r="L51" s="632">
        <v>73.2</v>
      </c>
      <c r="M51" s="109">
        <v>2535</v>
      </c>
      <c r="N51" s="109">
        <v>74.5</v>
      </c>
      <c r="O51" s="107"/>
      <c r="P51" s="141">
        <v>2567</v>
      </c>
      <c r="Q51" s="279">
        <v>58.9</v>
      </c>
      <c r="R51" s="141">
        <v>2536</v>
      </c>
      <c r="S51" s="142">
        <v>61.5</v>
      </c>
      <c r="T51" s="141">
        <v>2561</v>
      </c>
      <c r="U51" s="142">
        <v>67.400000000000006</v>
      </c>
      <c r="V51" s="142">
        <v>2549</v>
      </c>
      <c r="W51" s="142">
        <v>71.7</v>
      </c>
      <c r="X51" s="141">
        <v>2537</v>
      </c>
      <c r="Y51" s="141">
        <v>67.400000000000006</v>
      </c>
      <c r="Z51" s="141">
        <v>2517</v>
      </c>
      <c r="AA51" s="601">
        <v>66.900000000000006</v>
      </c>
      <c r="AC51" s="143"/>
      <c r="AD51" s="143"/>
      <c r="AF51" s="143"/>
      <c r="AG51" s="143"/>
    </row>
    <row r="52" spans="1:33" ht="11.25" customHeight="1" x14ac:dyDescent="0.2">
      <c r="A52" s="127" t="s">
        <v>204</v>
      </c>
      <c r="B52" s="157" t="s">
        <v>205</v>
      </c>
      <c r="C52" s="141">
        <v>3476</v>
      </c>
      <c r="D52" s="183">
        <v>62.5</v>
      </c>
      <c r="E52" s="141">
        <v>3392</v>
      </c>
      <c r="F52" s="142">
        <v>66.2</v>
      </c>
      <c r="G52" s="141">
        <v>3292</v>
      </c>
      <c r="H52" s="142">
        <v>61.3</v>
      </c>
      <c r="I52" s="142">
        <v>3325</v>
      </c>
      <c r="J52" s="142">
        <v>66.900000000000006</v>
      </c>
      <c r="K52" s="632">
        <v>3247</v>
      </c>
      <c r="L52" s="632">
        <v>63.8</v>
      </c>
      <c r="M52" s="109">
        <v>3158</v>
      </c>
      <c r="N52" s="109">
        <v>63.4</v>
      </c>
      <c r="O52" s="107"/>
      <c r="P52" s="141">
        <v>3481</v>
      </c>
      <c r="Q52" s="279">
        <v>53</v>
      </c>
      <c r="R52" s="141">
        <v>3402</v>
      </c>
      <c r="S52" s="142">
        <v>55.2</v>
      </c>
      <c r="T52" s="141">
        <v>3291</v>
      </c>
      <c r="U52" s="142">
        <v>62.5</v>
      </c>
      <c r="V52" s="142">
        <v>3332</v>
      </c>
      <c r="W52" s="142">
        <v>63.4</v>
      </c>
      <c r="X52" s="141">
        <v>3246</v>
      </c>
      <c r="Y52" s="141">
        <v>58.9</v>
      </c>
      <c r="Z52" s="141">
        <v>3161</v>
      </c>
      <c r="AA52" s="601">
        <v>58.1</v>
      </c>
      <c r="AC52" s="143"/>
      <c r="AD52" s="143"/>
      <c r="AF52" s="143"/>
      <c r="AG52" s="143"/>
    </row>
    <row r="53" spans="1:33" ht="11.25" customHeight="1" x14ac:dyDescent="0.2">
      <c r="A53" s="127" t="s">
        <v>206</v>
      </c>
      <c r="B53" s="157" t="s">
        <v>207</v>
      </c>
      <c r="C53" s="141">
        <v>3894</v>
      </c>
      <c r="D53" s="183">
        <v>71.7</v>
      </c>
      <c r="E53" s="141">
        <v>3841</v>
      </c>
      <c r="F53" s="142">
        <v>69.7</v>
      </c>
      <c r="G53" s="141">
        <v>3689</v>
      </c>
      <c r="H53" s="142">
        <v>63.7</v>
      </c>
      <c r="I53" s="142">
        <v>3809</v>
      </c>
      <c r="J53" s="142">
        <v>69.2</v>
      </c>
      <c r="K53" s="632">
        <v>3677</v>
      </c>
      <c r="L53" s="632">
        <v>72.099999999999994</v>
      </c>
      <c r="M53" s="109">
        <v>3640</v>
      </c>
      <c r="N53" s="109">
        <v>67.2</v>
      </c>
      <c r="O53" s="107"/>
      <c r="P53" s="141">
        <v>3901</v>
      </c>
      <c r="Q53" s="279">
        <v>63.7</v>
      </c>
      <c r="R53" s="141">
        <v>3841</v>
      </c>
      <c r="S53" s="142">
        <v>62.9</v>
      </c>
      <c r="T53" s="141">
        <v>3695</v>
      </c>
      <c r="U53" s="142">
        <v>66.400000000000006</v>
      </c>
      <c r="V53" s="142">
        <v>3813</v>
      </c>
      <c r="W53" s="142">
        <v>70.7</v>
      </c>
      <c r="X53" s="141">
        <v>3676</v>
      </c>
      <c r="Y53" s="141">
        <v>68.7</v>
      </c>
      <c r="Z53" s="141">
        <v>3642</v>
      </c>
      <c r="AA53" s="601">
        <v>68.7</v>
      </c>
      <c r="AC53" s="143"/>
      <c r="AD53" s="143"/>
      <c r="AF53" s="143"/>
      <c r="AG53" s="143"/>
    </row>
    <row r="54" spans="1:33" ht="11.25" customHeight="1" x14ac:dyDescent="0.2">
      <c r="A54" s="127" t="s">
        <v>208</v>
      </c>
      <c r="B54" s="157" t="s">
        <v>209</v>
      </c>
      <c r="C54" s="141">
        <v>2670</v>
      </c>
      <c r="D54" s="183">
        <v>60.2</v>
      </c>
      <c r="E54" s="141">
        <v>2394</v>
      </c>
      <c r="F54" s="142">
        <v>62.2</v>
      </c>
      <c r="G54" s="141">
        <v>2423</v>
      </c>
      <c r="H54" s="142">
        <v>59</v>
      </c>
      <c r="I54" s="142">
        <v>2324</v>
      </c>
      <c r="J54" s="142">
        <v>63.9</v>
      </c>
      <c r="K54" s="632">
        <v>2422</v>
      </c>
      <c r="L54" s="632">
        <v>63.3</v>
      </c>
      <c r="M54" s="109">
        <v>2225</v>
      </c>
      <c r="N54" s="109">
        <v>63.5</v>
      </c>
      <c r="O54" s="107"/>
      <c r="P54" s="141">
        <v>2680</v>
      </c>
      <c r="Q54" s="279">
        <v>43.6</v>
      </c>
      <c r="R54" s="141">
        <v>2424</v>
      </c>
      <c r="S54" s="142">
        <v>47.7</v>
      </c>
      <c r="T54" s="141">
        <v>2431</v>
      </c>
      <c r="U54" s="142">
        <v>54.9</v>
      </c>
      <c r="V54" s="142">
        <v>2332</v>
      </c>
      <c r="W54" s="142">
        <v>59.5</v>
      </c>
      <c r="X54" s="141">
        <v>2417</v>
      </c>
      <c r="Y54" s="141">
        <v>52.8</v>
      </c>
      <c r="Z54" s="141">
        <v>2220</v>
      </c>
      <c r="AA54" s="601">
        <v>54.5</v>
      </c>
      <c r="AC54" s="143"/>
      <c r="AD54" s="143"/>
      <c r="AF54" s="143"/>
      <c r="AG54" s="143"/>
    </row>
    <row r="55" spans="1:33" ht="11.25" customHeight="1" x14ac:dyDescent="0.2">
      <c r="A55" s="127" t="s">
        <v>210</v>
      </c>
      <c r="B55" s="157" t="s">
        <v>211</v>
      </c>
      <c r="C55" s="141">
        <v>4432</v>
      </c>
      <c r="D55" s="183">
        <v>68</v>
      </c>
      <c r="E55" s="141">
        <v>4387</v>
      </c>
      <c r="F55" s="142">
        <v>75.400000000000006</v>
      </c>
      <c r="G55" s="141">
        <v>4464</v>
      </c>
      <c r="H55" s="142">
        <v>74.5</v>
      </c>
      <c r="I55" s="142">
        <v>4482</v>
      </c>
      <c r="J55" s="142">
        <v>73.400000000000006</v>
      </c>
      <c r="K55" s="632">
        <v>4527</v>
      </c>
      <c r="L55" s="632">
        <v>70.8</v>
      </c>
      <c r="M55" s="109">
        <v>4447</v>
      </c>
      <c r="N55" s="109">
        <v>67.5</v>
      </c>
      <c r="O55" s="107"/>
      <c r="P55" s="141">
        <v>4442</v>
      </c>
      <c r="Q55" s="279">
        <v>61.4</v>
      </c>
      <c r="R55" s="141">
        <v>4402</v>
      </c>
      <c r="S55" s="142">
        <v>63.3</v>
      </c>
      <c r="T55" s="141">
        <v>4478</v>
      </c>
      <c r="U55" s="142">
        <v>70.8</v>
      </c>
      <c r="V55" s="142">
        <v>4494</v>
      </c>
      <c r="W55" s="142">
        <v>71.8</v>
      </c>
      <c r="X55" s="141">
        <v>4545</v>
      </c>
      <c r="Y55" s="141">
        <v>66.5</v>
      </c>
      <c r="Z55" s="141">
        <v>4460</v>
      </c>
      <c r="AA55" s="601">
        <v>67.5</v>
      </c>
      <c r="AC55" s="143"/>
      <c r="AD55" s="143"/>
      <c r="AF55" s="143"/>
      <c r="AG55" s="143"/>
    </row>
    <row r="56" spans="1:33" ht="11.25" customHeight="1" x14ac:dyDescent="0.2">
      <c r="A56" s="127" t="s">
        <v>212</v>
      </c>
      <c r="B56" s="157" t="s">
        <v>213</v>
      </c>
      <c r="C56" s="141">
        <v>7832</v>
      </c>
      <c r="D56" s="183">
        <v>63.1</v>
      </c>
      <c r="E56" s="141">
        <v>7354</v>
      </c>
      <c r="F56" s="142">
        <v>66.7</v>
      </c>
      <c r="G56" s="141">
        <v>7414</v>
      </c>
      <c r="H56" s="142">
        <v>63.1</v>
      </c>
      <c r="I56" s="142">
        <v>7515</v>
      </c>
      <c r="J56" s="142">
        <v>65.2</v>
      </c>
      <c r="K56" s="632">
        <v>7365</v>
      </c>
      <c r="L56" s="632">
        <v>65.3</v>
      </c>
      <c r="M56" s="109">
        <v>7542</v>
      </c>
      <c r="N56" s="109">
        <v>68.7</v>
      </c>
      <c r="O56" s="107"/>
      <c r="P56" s="141">
        <v>7860</v>
      </c>
      <c r="Q56" s="279">
        <v>56.7</v>
      </c>
      <c r="R56" s="141">
        <v>7380</v>
      </c>
      <c r="S56" s="142">
        <v>60.3</v>
      </c>
      <c r="T56" s="141">
        <v>7408</v>
      </c>
      <c r="U56" s="142">
        <v>67.099999999999994</v>
      </c>
      <c r="V56" s="142">
        <v>7537</v>
      </c>
      <c r="W56" s="142">
        <v>67.8</v>
      </c>
      <c r="X56" s="141">
        <v>7394</v>
      </c>
      <c r="Y56" s="141">
        <v>62.6</v>
      </c>
      <c r="Z56" s="141">
        <v>7578</v>
      </c>
      <c r="AA56" s="601">
        <v>65.7</v>
      </c>
      <c r="AC56" s="143"/>
      <c r="AD56" s="143"/>
      <c r="AF56" s="143"/>
      <c r="AG56" s="143"/>
    </row>
    <row r="57" spans="1:33" ht="11.25" customHeight="1" x14ac:dyDescent="0.2">
      <c r="A57" s="127" t="s">
        <v>214</v>
      </c>
      <c r="B57" s="157" t="s">
        <v>215</v>
      </c>
      <c r="C57" s="141">
        <v>1931</v>
      </c>
      <c r="D57" s="183">
        <v>67.099999999999994</v>
      </c>
      <c r="E57" s="141">
        <v>1786</v>
      </c>
      <c r="F57" s="142">
        <v>67.900000000000006</v>
      </c>
      <c r="G57" s="141">
        <v>1807</v>
      </c>
      <c r="H57" s="142">
        <v>65.900000000000006</v>
      </c>
      <c r="I57" s="142">
        <v>1785</v>
      </c>
      <c r="J57" s="142">
        <v>65.900000000000006</v>
      </c>
      <c r="K57" s="632">
        <v>1688</v>
      </c>
      <c r="L57" s="632">
        <v>72.5</v>
      </c>
      <c r="M57" s="109">
        <v>1761</v>
      </c>
      <c r="N57" s="109">
        <v>69.400000000000006</v>
      </c>
      <c r="O57" s="107"/>
      <c r="P57" s="141">
        <v>1938</v>
      </c>
      <c r="Q57" s="279">
        <v>57.3</v>
      </c>
      <c r="R57" s="141">
        <v>1800</v>
      </c>
      <c r="S57" s="142">
        <v>60.3</v>
      </c>
      <c r="T57" s="141">
        <v>1800</v>
      </c>
      <c r="U57" s="142">
        <v>65.7</v>
      </c>
      <c r="V57" s="142">
        <v>1787</v>
      </c>
      <c r="W57" s="142">
        <v>67.5</v>
      </c>
      <c r="X57" s="141">
        <v>1696</v>
      </c>
      <c r="Y57" s="141">
        <v>68.099999999999994</v>
      </c>
      <c r="Z57" s="141">
        <v>1757</v>
      </c>
      <c r="AA57" s="601">
        <v>65.5</v>
      </c>
      <c r="AC57" s="143"/>
      <c r="AD57" s="143"/>
      <c r="AF57" s="143"/>
      <c r="AG57" s="143"/>
    </row>
    <row r="58" spans="1:33" ht="11.25" customHeight="1" x14ac:dyDescent="0.2">
      <c r="A58" s="127" t="s">
        <v>216</v>
      </c>
      <c r="B58" s="157" t="s">
        <v>217</v>
      </c>
      <c r="C58" s="141">
        <v>1964</v>
      </c>
      <c r="D58" s="183">
        <v>63.2</v>
      </c>
      <c r="E58" s="141">
        <v>1946</v>
      </c>
      <c r="F58" s="142">
        <v>66.3</v>
      </c>
      <c r="G58" s="141">
        <v>1893</v>
      </c>
      <c r="H58" s="142">
        <v>62.8</v>
      </c>
      <c r="I58" s="142">
        <v>1866</v>
      </c>
      <c r="J58" s="142">
        <v>65.099999999999994</v>
      </c>
      <c r="K58" s="632">
        <v>1800</v>
      </c>
      <c r="L58" s="632">
        <v>71.5</v>
      </c>
      <c r="M58" s="109">
        <v>1749</v>
      </c>
      <c r="N58" s="109">
        <v>73.900000000000006</v>
      </c>
      <c r="O58" s="107"/>
      <c r="P58" s="141">
        <v>1962</v>
      </c>
      <c r="Q58" s="279">
        <v>57</v>
      </c>
      <c r="R58" s="141">
        <v>1951</v>
      </c>
      <c r="S58" s="142">
        <v>56.6</v>
      </c>
      <c r="T58" s="141">
        <v>1896</v>
      </c>
      <c r="U58" s="142">
        <v>66.7</v>
      </c>
      <c r="V58" s="142">
        <v>1868</v>
      </c>
      <c r="W58" s="142">
        <v>71.5</v>
      </c>
      <c r="X58" s="141">
        <v>1806</v>
      </c>
      <c r="Y58" s="141">
        <v>65.599999999999994</v>
      </c>
      <c r="Z58" s="141">
        <v>1747</v>
      </c>
      <c r="AA58" s="601">
        <v>65.5</v>
      </c>
      <c r="AC58" s="143"/>
      <c r="AD58" s="143"/>
      <c r="AF58" s="143"/>
      <c r="AG58" s="143"/>
    </row>
    <row r="59" spans="1:33" ht="11.25" customHeight="1" x14ac:dyDescent="0.2">
      <c r="A59" s="127" t="s">
        <v>218</v>
      </c>
      <c r="B59" s="157" t="s">
        <v>219</v>
      </c>
      <c r="C59" s="141">
        <v>6744</v>
      </c>
      <c r="D59" s="183">
        <v>73.2</v>
      </c>
      <c r="E59" s="141">
        <v>6521</v>
      </c>
      <c r="F59" s="142">
        <v>75.599999999999994</v>
      </c>
      <c r="G59" s="141">
        <v>6576</v>
      </c>
      <c r="H59" s="142">
        <v>71</v>
      </c>
      <c r="I59" s="142">
        <v>6552</v>
      </c>
      <c r="J59" s="142">
        <v>71.900000000000006</v>
      </c>
      <c r="K59" s="632">
        <v>6349</v>
      </c>
      <c r="L59" s="632">
        <v>70.8</v>
      </c>
      <c r="M59" s="109">
        <v>6262</v>
      </c>
      <c r="N59" s="109">
        <v>71.900000000000006</v>
      </c>
      <c r="O59" s="107"/>
      <c r="P59" s="141">
        <v>6755</v>
      </c>
      <c r="Q59" s="279">
        <v>68.099999999999994</v>
      </c>
      <c r="R59" s="141">
        <v>6514</v>
      </c>
      <c r="S59" s="142">
        <v>69.8</v>
      </c>
      <c r="T59" s="141">
        <v>6584</v>
      </c>
      <c r="U59" s="142">
        <v>74.2</v>
      </c>
      <c r="V59" s="142">
        <v>6533</v>
      </c>
      <c r="W59" s="142">
        <v>76.400000000000006</v>
      </c>
      <c r="X59" s="141">
        <v>6353</v>
      </c>
      <c r="Y59" s="141">
        <v>69.2</v>
      </c>
      <c r="Z59" s="141">
        <v>6276</v>
      </c>
      <c r="AA59" s="601">
        <v>72.8</v>
      </c>
      <c r="AC59" s="143"/>
      <c r="AD59" s="143"/>
      <c r="AF59" s="143"/>
      <c r="AG59" s="143"/>
    </row>
    <row r="60" spans="1:33" ht="11.25" customHeight="1" x14ac:dyDescent="0.2">
      <c r="A60" s="127" t="s">
        <v>220</v>
      </c>
      <c r="B60" s="157" t="s">
        <v>221</v>
      </c>
      <c r="C60" s="141">
        <v>3538</v>
      </c>
      <c r="D60" s="183">
        <v>66.8</v>
      </c>
      <c r="E60" s="141">
        <v>3387</v>
      </c>
      <c r="F60" s="142">
        <v>73</v>
      </c>
      <c r="G60" s="141">
        <v>3395</v>
      </c>
      <c r="H60" s="142">
        <v>73</v>
      </c>
      <c r="I60" s="142">
        <v>3361</v>
      </c>
      <c r="J60" s="142">
        <v>77.2</v>
      </c>
      <c r="K60" s="632">
        <v>3259</v>
      </c>
      <c r="L60" s="632">
        <v>78.2</v>
      </c>
      <c r="M60" s="109">
        <v>3201</v>
      </c>
      <c r="N60" s="109">
        <v>79.3</v>
      </c>
      <c r="O60" s="107"/>
      <c r="P60" s="141">
        <v>3535</v>
      </c>
      <c r="Q60" s="279">
        <v>56</v>
      </c>
      <c r="R60" s="141">
        <v>3393</v>
      </c>
      <c r="S60" s="142">
        <v>60.9</v>
      </c>
      <c r="T60" s="141">
        <v>3398</v>
      </c>
      <c r="U60" s="142">
        <v>66.900000000000006</v>
      </c>
      <c r="V60" s="142">
        <v>3361</v>
      </c>
      <c r="W60" s="142">
        <v>72</v>
      </c>
      <c r="X60" s="141">
        <v>3261</v>
      </c>
      <c r="Y60" s="141">
        <v>65.599999999999994</v>
      </c>
      <c r="Z60" s="141">
        <v>3217</v>
      </c>
      <c r="AA60" s="601">
        <v>64.5</v>
      </c>
      <c r="AC60" s="143"/>
      <c r="AD60" s="143"/>
      <c r="AF60" s="143"/>
      <c r="AG60" s="143"/>
    </row>
    <row r="61" spans="1:33" ht="11.25" customHeight="1" x14ac:dyDescent="0.2">
      <c r="A61" s="127" t="s">
        <v>222</v>
      </c>
      <c r="B61" s="157" t="s">
        <v>223</v>
      </c>
      <c r="C61" s="141">
        <v>5397</v>
      </c>
      <c r="D61" s="183">
        <v>65.8</v>
      </c>
      <c r="E61" s="141">
        <v>5209</v>
      </c>
      <c r="F61" s="142">
        <v>66.3</v>
      </c>
      <c r="G61" s="141">
        <v>5164</v>
      </c>
      <c r="H61" s="142">
        <v>68.5</v>
      </c>
      <c r="I61" s="142">
        <v>5292</v>
      </c>
      <c r="J61" s="142">
        <v>72</v>
      </c>
      <c r="K61" s="632">
        <v>5189</v>
      </c>
      <c r="L61" s="632">
        <v>71.099999999999994</v>
      </c>
      <c r="M61" s="109">
        <v>5038</v>
      </c>
      <c r="N61" s="109">
        <v>68.8</v>
      </c>
      <c r="O61" s="107"/>
      <c r="P61" s="141">
        <v>5420</v>
      </c>
      <c r="Q61" s="279">
        <v>59.6</v>
      </c>
      <c r="R61" s="141">
        <v>5223</v>
      </c>
      <c r="S61" s="142">
        <v>58.7</v>
      </c>
      <c r="T61" s="141">
        <v>5178</v>
      </c>
      <c r="U61" s="142">
        <v>66.099999999999994</v>
      </c>
      <c r="V61" s="142">
        <v>5325</v>
      </c>
      <c r="W61" s="142">
        <v>67.8</v>
      </c>
      <c r="X61" s="141">
        <v>5222</v>
      </c>
      <c r="Y61" s="141">
        <v>63.9</v>
      </c>
      <c r="Z61" s="141">
        <v>5071</v>
      </c>
      <c r="AA61" s="601">
        <v>66.2</v>
      </c>
      <c r="AC61" s="143"/>
      <c r="AD61" s="143"/>
      <c r="AF61" s="143"/>
      <c r="AG61" s="143"/>
    </row>
    <row r="62" spans="1:33" ht="11.25" customHeight="1" x14ac:dyDescent="0.2">
      <c r="A62" s="127" t="s">
        <v>224</v>
      </c>
      <c r="B62" s="157" t="s">
        <v>225</v>
      </c>
      <c r="C62" s="141">
        <v>3891</v>
      </c>
      <c r="D62" s="183">
        <v>72.599999999999994</v>
      </c>
      <c r="E62" s="141">
        <v>3828</v>
      </c>
      <c r="F62" s="142">
        <v>74.099999999999994</v>
      </c>
      <c r="G62" s="141">
        <v>3823</v>
      </c>
      <c r="H62" s="142">
        <v>71.7</v>
      </c>
      <c r="I62" s="142">
        <v>3774</v>
      </c>
      <c r="J62" s="142">
        <v>78.099999999999994</v>
      </c>
      <c r="K62" s="632">
        <v>3560</v>
      </c>
      <c r="L62" s="632">
        <v>74.900000000000006</v>
      </c>
      <c r="M62" s="109">
        <v>3670</v>
      </c>
      <c r="N62" s="109">
        <v>73.2</v>
      </c>
      <c r="O62" s="107"/>
      <c r="P62" s="141">
        <v>3895</v>
      </c>
      <c r="Q62" s="279">
        <v>56.2</v>
      </c>
      <c r="R62" s="141">
        <v>3839</v>
      </c>
      <c r="S62" s="142">
        <v>58.5</v>
      </c>
      <c r="T62" s="141">
        <v>3817</v>
      </c>
      <c r="U62" s="142">
        <v>65.7</v>
      </c>
      <c r="V62" s="142">
        <v>3793</v>
      </c>
      <c r="W62" s="142">
        <v>71.2</v>
      </c>
      <c r="X62" s="141">
        <v>3563</v>
      </c>
      <c r="Y62" s="141">
        <v>66.5</v>
      </c>
      <c r="Z62" s="141">
        <v>3682</v>
      </c>
      <c r="AA62" s="601">
        <v>65.5</v>
      </c>
      <c r="AC62" s="143"/>
      <c r="AD62" s="143"/>
      <c r="AF62" s="143"/>
      <c r="AG62" s="143"/>
    </row>
    <row r="63" spans="1:33" ht="11.25" customHeight="1" x14ac:dyDescent="0.2">
      <c r="A63" s="127" t="s">
        <v>226</v>
      </c>
      <c r="B63" s="157" t="s">
        <v>227</v>
      </c>
      <c r="C63" s="141">
        <v>1710</v>
      </c>
      <c r="D63" s="183">
        <v>71.099999999999994</v>
      </c>
      <c r="E63" s="141">
        <v>1707</v>
      </c>
      <c r="F63" s="142">
        <v>76.3</v>
      </c>
      <c r="G63" s="141">
        <v>1660</v>
      </c>
      <c r="H63" s="142">
        <v>71.5</v>
      </c>
      <c r="I63" s="142">
        <v>1684</v>
      </c>
      <c r="J63" s="142">
        <v>76.7</v>
      </c>
      <c r="K63" s="632">
        <v>1633</v>
      </c>
      <c r="L63" s="632">
        <v>75.599999999999994</v>
      </c>
      <c r="M63" s="109">
        <v>1673</v>
      </c>
      <c r="N63" s="109">
        <v>71.400000000000006</v>
      </c>
      <c r="O63" s="107"/>
      <c r="P63" s="141">
        <v>1710</v>
      </c>
      <c r="Q63" s="279">
        <v>65.7</v>
      </c>
      <c r="R63" s="141">
        <v>1711</v>
      </c>
      <c r="S63" s="142">
        <v>67.900000000000006</v>
      </c>
      <c r="T63" s="141">
        <v>1665</v>
      </c>
      <c r="U63" s="142">
        <v>74.099999999999994</v>
      </c>
      <c r="V63" s="142">
        <v>1683</v>
      </c>
      <c r="W63" s="142">
        <v>74.2</v>
      </c>
      <c r="X63" s="141">
        <v>1628</v>
      </c>
      <c r="Y63" s="141">
        <v>68.599999999999994</v>
      </c>
      <c r="Z63" s="141">
        <v>1675</v>
      </c>
      <c r="AA63" s="601">
        <v>70.599999999999994</v>
      </c>
      <c r="AC63" s="143"/>
      <c r="AD63" s="143"/>
      <c r="AF63" s="143"/>
      <c r="AG63" s="143"/>
    </row>
    <row r="64" spans="1:33" ht="11.25" customHeight="1" x14ac:dyDescent="0.2">
      <c r="A64" s="32"/>
      <c r="B64" s="157"/>
      <c r="C64" s="141"/>
      <c r="D64" s="279"/>
      <c r="E64" s="141"/>
      <c r="F64" s="142"/>
      <c r="G64" s="183"/>
      <c r="K64" s="633"/>
      <c r="L64" s="633"/>
      <c r="O64" s="107"/>
      <c r="P64" s="141"/>
      <c r="Q64" s="280"/>
      <c r="R64" s="141"/>
      <c r="S64" s="142"/>
      <c r="T64" s="183"/>
      <c r="Z64" s="106"/>
      <c r="AA64" s="633"/>
      <c r="AC64" s="143"/>
      <c r="AD64" s="143"/>
      <c r="AF64" s="143"/>
      <c r="AG64" s="143"/>
    </row>
    <row r="65" spans="1:33" s="108" customFormat="1" ht="11.25" customHeight="1" x14ac:dyDescent="0.2">
      <c r="A65" s="66" t="s">
        <v>520</v>
      </c>
      <c r="B65" s="105" t="s">
        <v>228</v>
      </c>
      <c r="C65" s="106">
        <v>49914</v>
      </c>
      <c r="D65" s="583">
        <v>69.7</v>
      </c>
      <c r="E65" s="106">
        <v>48183</v>
      </c>
      <c r="F65" s="584">
        <v>72.5</v>
      </c>
      <c r="G65" s="106">
        <v>46976</v>
      </c>
      <c r="H65" s="584">
        <v>68.7</v>
      </c>
      <c r="I65" s="584">
        <v>48076</v>
      </c>
      <c r="J65" s="584">
        <v>69.599999999999994</v>
      </c>
      <c r="K65" s="627">
        <v>47465</v>
      </c>
      <c r="L65" s="627">
        <v>67.900000000000006</v>
      </c>
      <c r="M65" s="108">
        <v>46852</v>
      </c>
      <c r="N65" s="108">
        <v>66.7</v>
      </c>
      <c r="O65" s="107"/>
      <c r="P65" s="106">
        <v>49997</v>
      </c>
      <c r="Q65" s="585">
        <v>60.7</v>
      </c>
      <c r="R65" s="106">
        <v>48300</v>
      </c>
      <c r="S65" s="584">
        <v>63.4</v>
      </c>
      <c r="T65" s="106">
        <v>47056</v>
      </c>
      <c r="U65" s="584">
        <v>66.7</v>
      </c>
      <c r="V65" s="584">
        <v>48240</v>
      </c>
      <c r="W65" s="584">
        <v>70</v>
      </c>
      <c r="X65" s="106">
        <v>47570</v>
      </c>
      <c r="Y65" s="106">
        <v>64.7</v>
      </c>
      <c r="Z65" s="106">
        <v>46980</v>
      </c>
      <c r="AA65" s="600">
        <v>65.3</v>
      </c>
      <c r="AC65" s="143"/>
      <c r="AD65" s="143"/>
      <c r="AF65" s="143"/>
      <c r="AG65" s="143"/>
    </row>
    <row r="66" spans="1:33" ht="11.25" customHeight="1" x14ac:dyDescent="0.2">
      <c r="A66" s="127" t="s">
        <v>229</v>
      </c>
      <c r="B66" s="157" t="s">
        <v>230</v>
      </c>
      <c r="C66" s="141">
        <v>2756</v>
      </c>
      <c r="D66" s="183">
        <v>70.8</v>
      </c>
      <c r="E66" s="141">
        <v>2683</v>
      </c>
      <c r="F66" s="142">
        <v>73.2</v>
      </c>
      <c r="G66" s="141">
        <v>2545</v>
      </c>
      <c r="H66" s="142">
        <v>69.400000000000006</v>
      </c>
      <c r="I66" s="142">
        <v>2764</v>
      </c>
      <c r="J66" s="142">
        <v>68.400000000000006</v>
      </c>
      <c r="K66" s="632">
        <v>2707</v>
      </c>
      <c r="L66" s="632">
        <v>66.7</v>
      </c>
      <c r="M66" s="109">
        <v>2739</v>
      </c>
      <c r="N66" s="109">
        <v>63.9</v>
      </c>
      <c r="O66" s="107"/>
      <c r="P66" s="141">
        <v>2763</v>
      </c>
      <c r="Q66" s="279">
        <v>64.400000000000006</v>
      </c>
      <c r="R66" s="141">
        <v>2677</v>
      </c>
      <c r="S66" s="142">
        <v>65.3</v>
      </c>
      <c r="T66" s="141">
        <v>2556</v>
      </c>
      <c r="U66" s="142">
        <v>67.099999999999994</v>
      </c>
      <c r="V66" s="142">
        <v>2782</v>
      </c>
      <c r="W66" s="142">
        <v>69.8</v>
      </c>
      <c r="X66" s="141">
        <v>2719</v>
      </c>
      <c r="Y66" s="141">
        <v>65.5</v>
      </c>
      <c r="Z66" s="141">
        <v>2757</v>
      </c>
      <c r="AA66" s="601">
        <v>61.2</v>
      </c>
      <c r="AC66" s="143"/>
      <c r="AD66" s="143"/>
      <c r="AF66" s="143"/>
      <c r="AG66" s="143"/>
    </row>
    <row r="67" spans="1:33" ht="11.25" customHeight="1" x14ac:dyDescent="0.2">
      <c r="A67" s="127" t="s">
        <v>231</v>
      </c>
      <c r="B67" s="157" t="s">
        <v>232</v>
      </c>
      <c r="C67" s="141">
        <v>8624</v>
      </c>
      <c r="D67" s="183">
        <v>67.3</v>
      </c>
      <c r="E67" s="141">
        <v>8532</v>
      </c>
      <c r="F67" s="142">
        <v>69.599999999999994</v>
      </c>
      <c r="G67" s="141">
        <v>8130</v>
      </c>
      <c r="H67" s="142">
        <v>64.400000000000006</v>
      </c>
      <c r="I67" s="142">
        <v>8228</v>
      </c>
      <c r="J67" s="142">
        <v>65.599999999999994</v>
      </c>
      <c r="K67" s="632">
        <v>8143</v>
      </c>
      <c r="L67" s="632">
        <v>64.7</v>
      </c>
      <c r="M67" s="109">
        <v>7899</v>
      </c>
      <c r="N67" s="109">
        <v>64.099999999999994</v>
      </c>
      <c r="O67" s="107"/>
      <c r="P67" s="141">
        <v>8617</v>
      </c>
      <c r="Q67" s="279">
        <v>60</v>
      </c>
      <c r="R67" s="141">
        <v>8539</v>
      </c>
      <c r="S67" s="142">
        <v>62</v>
      </c>
      <c r="T67" s="141">
        <v>8127</v>
      </c>
      <c r="U67" s="142">
        <v>66.099999999999994</v>
      </c>
      <c r="V67" s="142">
        <v>8222</v>
      </c>
      <c r="W67" s="142">
        <v>70.7</v>
      </c>
      <c r="X67" s="141">
        <v>8141</v>
      </c>
      <c r="Y67" s="141">
        <v>64.3</v>
      </c>
      <c r="Z67" s="141">
        <v>7902</v>
      </c>
      <c r="AA67" s="601">
        <v>67</v>
      </c>
      <c r="AC67" s="143"/>
      <c r="AD67" s="143"/>
      <c r="AF67" s="143"/>
      <c r="AG67" s="143"/>
    </row>
    <row r="68" spans="1:33" ht="11.25" customHeight="1" x14ac:dyDescent="0.2">
      <c r="A68" s="127" t="s">
        <v>233</v>
      </c>
      <c r="B68" s="157" t="s">
        <v>234</v>
      </c>
      <c r="C68" s="141">
        <v>3264</v>
      </c>
      <c r="D68" s="183">
        <v>71.599999999999994</v>
      </c>
      <c r="E68" s="141">
        <v>3058</v>
      </c>
      <c r="F68" s="142">
        <v>76.599999999999994</v>
      </c>
      <c r="G68" s="141">
        <v>3054</v>
      </c>
      <c r="H68" s="142">
        <v>73.2</v>
      </c>
      <c r="I68" s="142">
        <v>3170</v>
      </c>
      <c r="J68" s="142">
        <v>72.400000000000006</v>
      </c>
      <c r="K68" s="632">
        <v>3088</v>
      </c>
      <c r="L68" s="632">
        <v>71.2</v>
      </c>
      <c r="M68" s="109">
        <v>3052</v>
      </c>
      <c r="N68" s="109">
        <v>69.7</v>
      </c>
      <c r="O68" s="107"/>
      <c r="P68" s="141">
        <v>3290</v>
      </c>
      <c r="Q68" s="279">
        <v>61.1</v>
      </c>
      <c r="R68" s="141">
        <v>3077</v>
      </c>
      <c r="S68" s="142">
        <v>62.9</v>
      </c>
      <c r="T68" s="141">
        <v>3112</v>
      </c>
      <c r="U68" s="142">
        <v>63.6</v>
      </c>
      <c r="V68" s="142">
        <v>3207</v>
      </c>
      <c r="W68" s="142">
        <v>67.400000000000006</v>
      </c>
      <c r="X68" s="141">
        <v>3121</v>
      </c>
      <c r="Y68" s="141">
        <v>63.6</v>
      </c>
      <c r="Z68" s="141">
        <v>3080</v>
      </c>
      <c r="AA68" s="601">
        <v>63.8</v>
      </c>
      <c r="AC68" s="143"/>
      <c r="AD68" s="143"/>
      <c r="AF68" s="143"/>
      <c r="AG68" s="143"/>
    </row>
    <row r="69" spans="1:33" ht="11.25" customHeight="1" x14ac:dyDescent="0.2">
      <c r="A69" s="127" t="s">
        <v>235</v>
      </c>
      <c r="B69" s="157" t="s">
        <v>236</v>
      </c>
      <c r="C69" s="141">
        <v>7270</v>
      </c>
      <c r="D69" s="183">
        <v>73.2</v>
      </c>
      <c r="E69" s="141">
        <v>7216</v>
      </c>
      <c r="F69" s="142">
        <v>74.7</v>
      </c>
      <c r="G69" s="141">
        <v>6985</v>
      </c>
      <c r="H69" s="142">
        <v>71</v>
      </c>
      <c r="I69" s="142">
        <v>7073</v>
      </c>
      <c r="J69" s="142">
        <v>70.8</v>
      </c>
      <c r="K69" s="632">
        <v>7057</v>
      </c>
      <c r="L69" s="632">
        <v>68.900000000000006</v>
      </c>
      <c r="M69" s="109">
        <v>7055</v>
      </c>
      <c r="N69" s="109">
        <v>67.5</v>
      </c>
      <c r="O69" s="107"/>
      <c r="P69" s="141">
        <v>7272</v>
      </c>
      <c r="Q69" s="279">
        <v>62.3</v>
      </c>
      <c r="R69" s="141">
        <v>7210</v>
      </c>
      <c r="S69" s="142">
        <v>62.4</v>
      </c>
      <c r="T69" s="141">
        <v>6988</v>
      </c>
      <c r="U69" s="142">
        <v>63.4</v>
      </c>
      <c r="V69" s="142">
        <v>7091</v>
      </c>
      <c r="W69" s="142">
        <v>69</v>
      </c>
      <c r="X69" s="141">
        <v>7064</v>
      </c>
      <c r="Y69" s="141">
        <v>66.099999999999994</v>
      </c>
      <c r="Z69" s="141">
        <v>7074</v>
      </c>
      <c r="AA69" s="601">
        <v>69.5</v>
      </c>
      <c r="AC69" s="143"/>
      <c r="AD69" s="143"/>
      <c r="AF69" s="143"/>
      <c r="AG69" s="143"/>
    </row>
    <row r="70" spans="1:33" ht="11.25" customHeight="1" x14ac:dyDescent="0.2">
      <c r="A70" s="127" t="s">
        <v>237</v>
      </c>
      <c r="B70" s="157" t="s">
        <v>238</v>
      </c>
      <c r="C70" s="141">
        <v>8266</v>
      </c>
      <c r="D70" s="183">
        <v>75.400000000000006</v>
      </c>
      <c r="E70" s="141">
        <v>7905</v>
      </c>
      <c r="F70" s="142">
        <v>75.8</v>
      </c>
      <c r="G70" s="141">
        <v>7671</v>
      </c>
      <c r="H70" s="142">
        <v>71.099999999999994</v>
      </c>
      <c r="I70" s="142">
        <v>7763</v>
      </c>
      <c r="J70" s="142">
        <v>70.599999999999994</v>
      </c>
      <c r="K70" s="632">
        <v>7820</v>
      </c>
      <c r="L70" s="632">
        <v>68</v>
      </c>
      <c r="M70" s="109">
        <v>7754</v>
      </c>
      <c r="N70" s="109">
        <v>68.400000000000006</v>
      </c>
      <c r="O70" s="107"/>
      <c r="P70" s="141">
        <v>8268</v>
      </c>
      <c r="Q70" s="279">
        <v>66.5</v>
      </c>
      <c r="R70" s="141">
        <v>7906</v>
      </c>
      <c r="S70" s="142">
        <v>70.400000000000006</v>
      </c>
      <c r="T70" s="141">
        <v>7644</v>
      </c>
      <c r="U70" s="142">
        <v>72.7</v>
      </c>
      <c r="V70" s="142">
        <v>7834</v>
      </c>
      <c r="W70" s="142">
        <v>73.599999999999994</v>
      </c>
      <c r="X70" s="141">
        <v>7857</v>
      </c>
      <c r="Y70" s="141">
        <v>67.400000000000006</v>
      </c>
      <c r="Z70" s="141">
        <v>7774</v>
      </c>
      <c r="AA70" s="601">
        <v>65.7</v>
      </c>
      <c r="AC70" s="143"/>
      <c r="AD70" s="143"/>
      <c r="AF70" s="143"/>
      <c r="AG70" s="143"/>
    </row>
    <row r="71" spans="1:33" ht="11.25" customHeight="1" x14ac:dyDescent="0.2">
      <c r="A71" s="127" t="s">
        <v>239</v>
      </c>
      <c r="B71" s="157" t="s">
        <v>240</v>
      </c>
      <c r="C71" s="141">
        <v>7647</v>
      </c>
      <c r="D71" s="183">
        <v>70.5</v>
      </c>
      <c r="E71" s="141">
        <v>7470</v>
      </c>
      <c r="F71" s="142">
        <v>73.099999999999994</v>
      </c>
      <c r="G71" s="141">
        <v>7292</v>
      </c>
      <c r="H71" s="142">
        <v>68.8</v>
      </c>
      <c r="I71" s="142">
        <v>7622</v>
      </c>
      <c r="J71" s="142">
        <v>71.400000000000006</v>
      </c>
      <c r="K71" s="632">
        <v>7480</v>
      </c>
      <c r="L71" s="632">
        <v>66.8</v>
      </c>
      <c r="M71" s="109">
        <v>7421</v>
      </c>
      <c r="N71" s="109">
        <v>66.400000000000006</v>
      </c>
      <c r="O71" s="107"/>
      <c r="P71" s="141">
        <v>7671</v>
      </c>
      <c r="Q71" s="279">
        <v>59.3</v>
      </c>
      <c r="R71" s="141">
        <v>7499</v>
      </c>
      <c r="S71" s="142">
        <v>62.9</v>
      </c>
      <c r="T71" s="141">
        <v>7298</v>
      </c>
      <c r="U71" s="142">
        <v>67.599999999999994</v>
      </c>
      <c r="V71" s="142">
        <v>7631</v>
      </c>
      <c r="W71" s="142">
        <v>70.5</v>
      </c>
      <c r="X71" s="141">
        <v>7498</v>
      </c>
      <c r="Y71" s="141">
        <v>62.9</v>
      </c>
      <c r="Z71" s="141">
        <v>7442</v>
      </c>
      <c r="AA71" s="601">
        <v>63.9</v>
      </c>
      <c r="AC71" s="143"/>
      <c r="AD71" s="143"/>
      <c r="AF71" s="143"/>
      <c r="AG71" s="143"/>
    </row>
    <row r="72" spans="1:33" ht="11.25" customHeight="1" x14ac:dyDescent="0.2">
      <c r="A72" s="127" t="s">
        <v>241</v>
      </c>
      <c r="B72" s="157" t="s">
        <v>242</v>
      </c>
      <c r="C72" s="141">
        <v>2620</v>
      </c>
      <c r="D72" s="183">
        <v>61.9</v>
      </c>
      <c r="E72" s="141">
        <v>2389</v>
      </c>
      <c r="F72" s="142">
        <v>64.2</v>
      </c>
      <c r="G72" s="141">
        <v>2386</v>
      </c>
      <c r="H72" s="142">
        <v>58.6</v>
      </c>
      <c r="I72" s="142">
        <v>2543</v>
      </c>
      <c r="J72" s="142">
        <v>63.5</v>
      </c>
      <c r="K72" s="632">
        <v>2538</v>
      </c>
      <c r="L72" s="632">
        <v>65.099999999999994</v>
      </c>
      <c r="M72" s="109">
        <v>2485</v>
      </c>
      <c r="N72" s="109">
        <v>58.1</v>
      </c>
      <c r="O72" s="107"/>
      <c r="P72" s="141">
        <v>2628</v>
      </c>
      <c r="Q72" s="279">
        <v>53.6</v>
      </c>
      <c r="R72" s="141">
        <v>2421</v>
      </c>
      <c r="S72" s="142">
        <v>52.9</v>
      </c>
      <c r="T72" s="141">
        <v>2396</v>
      </c>
      <c r="U72" s="142">
        <v>61.4</v>
      </c>
      <c r="V72" s="142">
        <v>2565</v>
      </c>
      <c r="W72" s="142">
        <v>60.7</v>
      </c>
      <c r="X72" s="141">
        <v>2557</v>
      </c>
      <c r="Y72" s="141">
        <v>56.3</v>
      </c>
      <c r="Z72" s="141">
        <v>2493</v>
      </c>
      <c r="AA72" s="601">
        <v>52.1</v>
      </c>
      <c r="AC72" s="143"/>
      <c r="AD72" s="143"/>
      <c r="AF72" s="143"/>
      <c r="AG72" s="143"/>
    </row>
    <row r="73" spans="1:33" ht="11.25" customHeight="1" x14ac:dyDescent="0.2">
      <c r="A73" s="127" t="s">
        <v>243</v>
      </c>
      <c r="B73" s="157" t="s">
        <v>244</v>
      </c>
      <c r="C73" s="141">
        <v>8981</v>
      </c>
      <c r="D73" s="183">
        <v>64.400000000000006</v>
      </c>
      <c r="E73" s="141">
        <v>8489</v>
      </c>
      <c r="F73" s="142">
        <v>70.3</v>
      </c>
      <c r="G73" s="141">
        <v>8446</v>
      </c>
      <c r="H73" s="142">
        <v>70.2</v>
      </c>
      <c r="I73" s="142">
        <v>8450</v>
      </c>
      <c r="J73" s="142">
        <v>71</v>
      </c>
      <c r="K73" s="632">
        <v>8178</v>
      </c>
      <c r="L73" s="632">
        <v>71</v>
      </c>
      <c r="M73" s="109">
        <v>7951</v>
      </c>
      <c r="N73" s="109">
        <v>69</v>
      </c>
      <c r="O73" s="107"/>
      <c r="P73" s="141">
        <v>9000</v>
      </c>
      <c r="Q73" s="279">
        <v>56.2</v>
      </c>
      <c r="R73" s="141">
        <v>8530</v>
      </c>
      <c r="S73" s="142">
        <v>61.8</v>
      </c>
      <c r="T73" s="141">
        <v>8462</v>
      </c>
      <c r="U73" s="142">
        <v>66.2</v>
      </c>
      <c r="V73" s="142">
        <v>8446</v>
      </c>
      <c r="W73" s="142">
        <v>69.8</v>
      </c>
      <c r="X73" s="141">
        <v>8160</v>
      </c>
      <c r="Y73" s="141">
        <v>65.400000000000006</v>
      </c>
      <c r="Z73" s="141">
        <v>7956</v>
      </c>
      <c r="AA73" s="601">
        <v>66.2</v>
      </c>
      <c r="AC73" s="143"/>
      <c r="AD73" s="143"/>
      <c r="AF73" s="143"/>
      <c r="AG73" s="143"/>
    </row>
    <row r="74" spans="1:33" ht="11.25" customHeight="1" x14ac:dyDescent="0.2">
      <c r="A74" s="127" t="s">
        <v>245</v>
      </c>
      <c r="B74" s="157" t="s">
        <v>246</v>
      </c>
      <c r="C74" s="141">
        <v>486</v>
      </c>
      <c r="D74" s="183">
        <v>72.8</v>
      </c>
      <c r="E74" s="141">
        <v>441</v>
      </c>
      <c r="F74" s="142">
        <v>83.2</v>
      </c>
      <c r="G74" s="141">
        <v>467</v>
      </c>
      <c r="H74" s="142">
        <v>59.7</v>
      </c>
      <c r="I74" s="142">
        <v>463</v>
      </c>
      <c r="J74" s="142">
        <v>69.099999999999994</v>
      </c>
      <c r="K74" s="632">
        <v>454</v>
      </c>
      <c r="L74" s="632">
        <v>70.5</v>
      </c>
      <c r="M74" s="109">
        <v>496</v>
      </c>
      <c r="N74" s="109">
        <v>75</v>
      </c>
      <c r="O74" s="107"/>
      <c r="P74" s="141">
        <v>488</v>
      </c>
      <c r="Q74" s="279">
        <v>68.2</v>
      </c>
      <c r="R74" s="141">
        <v>441</v>
      </c>
      <c r="S74" s="142">
        <v>68</v>
      </c>
      <c r="T74" s="141">
        <v>473</v>
      </c>
      <c r="U74" s="142">
        <v>66.8</v>
      </c>
      <c r="V74" s="142">
        <v>462</v>
      </c>
      <c r="W74" s="142">
        <v>81.8</v>
      </c>
      <c r="X74" s="141">
        <v>453</v>
      </c>
      <c r="Y74" s="141">
        <v>74.400000000000006</v>
      </c>
      <c r="Z74" s="141">
        <v>502</v>
      </c>
      <c r="AA74" s="601">
        <v>77.7</v>
      </c>
      <c r="AC74" s="143"/>
      <c r="AD74" s="143"/>
      <c r="AF74" s="143"/>
      <c r="AG74" s="143"/>
    </row>
    <row r="75" spans="1:33" ht="11.25" customHeight="1" x14ac:dyDescent="0.2">
      <c r="A75" s="32"/>
      <c r="B75" s="157"/>
      <c r="C75" s="141"/>
      <c r="D75" s="279"/>
      <c r="E75" s="141"/>
      <c r="F75" s="142"/>
      <c r="G75" s="183"/>
      <c r="K75" s="633"/>
      <c r="L75" s="633"/>
      <c r="O75" s="107"/>
      <c r="P75" s="141"/>
      <c r="Q75" s="279"/>
      <c r="R75" s="141"/>
      <c r="S75" s="142"/>
      <c r="T75" s="183"/>
      <c r="Z75" s="106"/>
      <c r="AA75" s="633"/>
      <c r="AC75" s="143"/>
      <c r="AD75" s="143"/>
      <c r="AF75" s="143"/>
      <c r="AG75" s="143"/>
    </row>
    <row r="76" spans="1:33" s="108" customFormat="1" ht="11.25" customHeight="1" x14ac:dyDescent="0.2">
      <c r="A76" s="67" t="s">
        <v>521</v>
      </c>
      <c r="B76" s="105" t="s">
        <v>247</v>
      </c>
      <c r="C76" s="106">
        <v>61916</v>
      </c>
      <c r="D76" s="583">
        <v>70.900000000000006</v>
      </c>
      <c r="E76" s="106">
        <v>59918</v>
      </c>
      <c r="F76" s="584">
        <v>72.599999999999994</v>
      </c>
      <c r="G76" s="106">
        <v>60428</v>
      </c>
      <c r="H76" s="584">
        <v>69.599999999999994</v>
      </c>
      <c r="I76" s="584">
        <v>61585</v>
      </c>
      <c r="J76" s="584">
        <v>71.400000000000006</v>
      </c>
      <c r="K76" s="627">
        <v>59641</v>
      </c>
      <c r="L76" s="627">
        <v>71.900000000000006</v>
      </c>
      <c r="M76" s="108">
        <v>58655</v>
      </c>
      <c r="N76" s="108">
        <v>70.2</v>
      </c>
      <c r="O76" s="107"/>
      <c r="P76" s="106">
        <v>62120</v>
      </c>
      <c r="Q76" s="585">
        <v>61.3</v>
      </c>
      <c r="R76" s="106">
        <v>60015</v>
      </c>
      <c r="S76" s="584">
        <v>64.400000000000006</v>
      </c>
      <c r="T76" s="106">
        <v>60625</v>
      </c>
      <c r="U76" s="584">
        <v>68.7</v>
      </c>
      <c r="V76" s="584">
        <v>61793</v>
      </c>
      <c r="W76" s="584">
        <v>70.2</v>
      </c>
      <c r="X76" s="106">
        <v>59822</v>
      </c>
      <c r="Y76" s="106">
        <v>64.900000000000006</v>
      </c>
      <c r="Z76" s="106">
        <v>58879</v>
      </c>
      <c r="AA76" s="600">
        <v>65.900000000000006</v>
      </c>
      <c r="AC76" s="143"/>
      <c r="AD76" s="143"/>
      <c r="AF76" s="143"/>
      <c r="AG76" s="143"/>
    </row>
    <row r="77" spans="1:33" ht="11.25" customHeight="1" x14ac:dyDescent="0.2">
      <c r="A77" s="127" t="s">
        <v>248</v>
      </c>
      <c r="B77" s="157" t="s">
        <v>249</v>
      </c>
      <c r="C77" s="141">
        <v>11514</v>
      </c>
      <c r="D77" s="183">
        <v>72.599999999999994</v>
      </c>
      <c r="E77" s="141">
        <v>11322</v>
      </c>
      <c r="F77" s="142">
        <v>74.599999999999994</v>
      </c>
      <c r="G77" s="141">
        <v>11609</v>
      </c>
      <c r="H77" s="142">
        <v>73</v>
      </c>
      <c r="I77" s="142">
        <v>11763</v>
      </c>
      <c r="J77" s="142">
        <v>73.5</v>
      </c>
      <c r="K77" s="632">
        <v>11422</v>
      </c>
      <c r="L77" s="632">
        <v>75.5</v>
      </c>
      <c r="M77" s="109">
        <v>11529</v>
      </c>
      <c r="N77" s="109">
        <v>73.400000000000006</v>
      </c>
      <c r="O77" s="107"/>
      <c r="P77" s="141">
        <v>11567</v>
      </c>
      <c r="Q77" s="279">
        <v>63.4</v>
      </c>
      <c r="R77" s="141">
        <v>11339</v>
      </c>
      <c r="S77" s="142">
        <v>67.2</v>
      </c>
      <c r="T77" s="141">
        <v>11637</v>
      </c>
      <c r="U77" s="142">
        <v>71.2</v>
      </c>
      <c r="V77" s="142">
        <v>11837</v>
      </c>
      <c r="W77" s="142">
        <v>72.599999999999994</v>
      </c>
      <c r="X77" s="141">
        <v>11514</v>
      </c>
      <c r="Y77" s="141">
        <v>67.400000000000006</v>
      </c>
      <c r="Z77" s="106">
        <v>11589</v>
      </c>
      <c r="AA77" s="601">
        <v>65.2</v>
      </c>
      <c r="AC77" s="143"/>
      <c r="AD77" s="143"/>
      <c r="AF77" s="143"/>
      <c r="AG77" s="143"/>
    </row>
    <row r="78" spans="1:33" ht="11.25" customHeight="1" x14ac:dyDescent="0.2">
      <c r="A78" s="127" t="s">
        <v>250</v>
      </c>
      <c r="B78" s="157" t="s">
        <v>251</v>
      </c>
      <c r="C78" s="141">
        <v>3398</v>
      </c>
      <c r="D78" s="183">
        <v>69.900000000000006</v>
      </c>
      <c r="E78" s="141">
        <v>3196</v>
      </c>
      <c r="F78" s="142">
        <v>70.8</v>
      </c>
      <c r="G78" s="141">
        <v>3332</v>
      </c>
      <c r="H78" s="142">
        <v>70.5</v>
      </c>
      <c r="I78" s="142">
        <v>3370</v>
      </c>
      <c r="J78" s="142">
        <v>71.3</v>
      </c>
      <c r="K78" s="632">
        <v>3192</v>
      </c>
      <c r="L78" s="632">
        <v>76.099999999999994</v>
      </c>
      <c r="M78" s="109">
        <v>3167</v>
      </c>
      <c r="N78" s="109">
        <v>72.8</v>
      </c>
      <c r="O78" s="107"/>
      <c r="P78" s="141">
        <v>3424</v>
      </c>
      <c r="Q78" s="279">
        <v>60.1</v>
      </c>
      <c r="R78" s="141">
        <v>3219</v>
      </c>
      <c r="S78" s="142">
        <v>64.2</v>
      </c>
      <c r="T78" s="141">
        <v>3363</v>
      </c>
      <c r="U78" s="142">
        <v>71.099999999999994</v>
      </c>
      <c r="V78" s="142">
        <v>3397</v>
      </c>
      <c r="W78" s="142">
        <v>69.900000000000006</v>
      </c>
      <c r="X78" s="141">
        <v>3216</v>
      </c>
      <c r="Y78" s="141">
        <v>60.8</v>
      </c>
      <c r="Z78" s="141">
        <v>3201</v>
      </c>
      <c r="AA78" s="601">
        <v>66.400000000000006</v>
      </c>
      <c r="AC78" s="143"/>
      <c r="AD78" s="143"/>
      <c r="AF78" s="143"/>
      <c r="AG78" s="143"/>
    </row>
    <row r="79" spans="1:33" ht="11.25" customHeight="1" x14ac:dyDescent="0.2">
      <c r="A79" s="127" t="s">
        <v>252</v>
      </c>
      <c r="B79" s="157" t="s">
        <v>253</v>
      </c>
      <c r="C79" s="141">
        <v>3822</v>
      </c>
      <c r="D79" s="183">
        <v>73.3</v>
      </c>
      <c r="E79" s="141">
        <v>3666</v>
      </c>
      <c r="F79" s="142">
        <v>73.8</v>
      </c>
      <c r="G79" s="141">
        <v>3734</v>
      </c>
      <c r="H79" s="142">
        <v>68.099999999999994</v>
      </c>
      <c r="I79" s="142">
        <v>3773</v>
      </c>
      <c r="J79" s="142">
        <v>69.900000000000006</v>
      </c>
      <c r="K79" s="632">
        <v>3606</v>
      </c>
      <c r="L79" s="632">
        <v>70.400000000000006</v>
      </c>
      <c r="M79" s="109">
        <v>3495</v>
      </c>
      <c r="N79" s="109">
        <v>67.400000000000006</v>
      </c>
      <c r="O79" s="107"/>
      <c r="P79" s="141">
        <v>3835</v>
      </c>
      <c r="Q79" s="279">
        <v>61.3</v>
      </c>
      <c r="R79" s="141">
        <v>3672</v>
      </c>
      <c r="S79" s="142">
        <v>63.9</v>
      </c>
      <c r="T79" s="141">
        <v>3753</v>
      </c>
      <c r="U79" s="142">
        <v>64.400000000000006</v>
      </c>
      <c r="V79" s="142">
        <v>3786</v>
      </c>
      <c r="W79" s="142">
        <v>67.900000000000006</v>
      </c>
      <c r="X79" s="141">
        <v>3626</v>
      </c>
      <c r="Y79" s="141">
        <v>64.599999999999994</v>
      </c>
      <c r="Z79" s="141">
        <v>3499</v>
      </c>
      <c r="AA79" s="601">
        <v>61.7</v>
      </c>
      <c r="AC79" s="143"/>
      <c r="AD79" s="143"/>
      <c r="AF79" s="143"/>
      <c r="AG79" s="143"/>
    </row>
    <row r="80" spans="1:33" ht="11.25" customHeight="1" x14ac:dyDescent="0.2">
      <c r="A80" s="127" t="s">
        <v>460</v>
      </c>
      <c r="B80" s="157" t="s">
        <v>254</v>
      </c>
      <c r="C80" s="141">
        <v>1842</v>
      </c>
      <c r="D80" s="183">
        <v>72.8</v>
      </c>
      <c r="E80" s="141">
        <v>1764</v>
      </c>
      <c r="F80" s="142">
        <v>76</v>
      </c>
      <c r="G80" s="141">
        <v>1754</v>
      </c>
      <c r="H80" s="142">
        <v>65.2</v>
      </c>
      <c r="I80" s="142">
        <v>1724</v>
      </c>
      <c r="J80" s="142">
        <v>66.2</v>
      </c>
      <c r="K80" s="632">
        <v>1738</v>
      </c>
      <c r="L80" s="632">
        <v>73.599999999999994</v>
      </c>
      <c r="M80" s="109">
        <v>1758</v>
      </c>
      <c r="N80" s="109">
        <v>74.099999999999994</v>
      </c>
      <c r="O80" s="107"/>
      <c r="P80" s="141">
        <v>1834</v>
      </c>
      <c r="Q80" s="279">
        <v>65.3</v>
      </c>
      <c r="R80" s="141">
        <v>1767</v>
      </c>
      <c r="S80" s="142">
        <v>65.5</v>
      </c>
      <c r="T80" s="141">
        <v>1747</v>
      </c>
      <c r="U80" s="142">
        <v>71.5</v>
      </c>
      <c r="V80" s="142">
        <v>1719</v>
      </c>
      <c r="W80" s="142">
        <v>69.2</v>
      </c>
      <c r="X80" s="141">
        <v>1725</v>
      </c>
      <c r="Y80" s="141">
        <v>71</v>
      </c>
      <c r="Z80" s="141">
        <v>1763</v>
      </c>
      <c r="AA80" s="601">
        <v>72.7</v>
      </c>
      <c r="AC80" s="143"/>
      <c r="AD80" s="143"/>
      <c r="AF80" s="143"/>
      <c r="AG80" s="143"/>
    </row>
    <row r="81" spans="1:33" ht="11.25" customHeight="1" x14ac:dyDescent="0.2">
      <c r="A81" s="127" t="s">
        <v>255</v>
      </c>
      <c r="B81" s="157" t="s">
        <v>256</v>
      </c>
      <c r="C81" s="141">
        <v>3408</v>
      </c>
      <c r="D81" s="183">
        <v>62.5</v>
      </c>
      <c r="E81" s="141">
        <v>3394</v>
      </c>
      <c r="F81" s="142">
        <v>68.3</v>
      </c>
      <c r="G81" s="141">
        <v>3513</v>
      </c>
      <c r="H81" s="142">
        <v>65.3</v>
      </c>
      <c r="I81" s="142">
        <v>3537</v>
      </c>
      <c r="J81" s="142">
        <v>69.3</v>
      </c>
      <c r="K81" s="632">
        <v>3441</v>
      </c>
      <c r="L81" s="632">
        <v>72.7</v>
      </c>
      <c r="M81" s="109">
        <v>3339</v>
      </c>
      <c r="N81" s="109">
        <v>70.900000000000006</v>
      </c>
      <c r="O81" s="107"/>
      <c r="P81" s="141">
        <v>3425</v>
      </c>
      <c r="Q81" s="279">
        <v>50.4</v>
      </c>
      <c r="R81" s="141">
        <v>3415</v>
      </c>
      <c r="S81" s="142">
        <v>56.7</v>
      </c>
      <c r="T81" s="141">
        <v>3542</v>
      </c>
      <c r="U81" s="142">
        <v>65.3</v>
      </c>
      <c r="V81" s="142">
        <v>3568</v>
      </c>
      <c r="W81" s="142">
        <v>63.9</v>
      </c>
      <c r="X81" s="141">
        <v>3455</v>
      </c>
      <c r="Y81" s="141">
        <v>59.5</v>
      </c>
      <c r="Z81" s="141">
        <v>3364</v>
      </c>
      <c r="AA81" s="601">
        <v>57.3</v>
      </c>
      <c r="AC81" s="143"/>
      <c r="AD81" s="143"/>
      <c r="AF81" s="143"/>
      <c r="AG81" s="143"/>
    </row>
    <row r="82" spans="1:33" ht="11.25" customHeight="1" x14ac:dyDescent="0.2">
      <c r="A82" s="127" t="s">
        <v>257</v>
      </c>
      <c r="B82" s="157" t="s">
        <v>258</v>
      </c>
      <c r="C82" s="141">
        <v>3164</v>
      </c>
      <c r="D82" s="183">
        <v>69.7</v>
      </c>
      <c r="E82" s="141">
        <v>3067</v>
      </c>
      <c r="F82" s="142">
        <v>70.5</v>
      </c>
      <c r="G82" s="141">
        <v>2994</v>
      </c>
      <c r="H82" s="142">
        <v>66.099999999999994</v>
      </c>
      <c r="I82" s="142">
        <v>3129</v>
      </c>
      <c r="J82" s="142">
        <v>68.2</v>
      </c>
      <c r="K82" s="632">
        <v>2975</v>
      </c>
      <c r="L82" s="632">
        <v>69.900000000000006</v>
      </c>
      <c r="M82" s="109">
        <v>2925</v>
      </c>
      <c r="N82" s="109">
        <v>68.900000000000006</v>
      </c>
      <c r="O82" s="107"/>
      <c r="P82" s="141">
        <v>3174</v>
      </c>
      <c r="Q82" s="279">
        <v>68.099999999999994</v>
      </c>
      <c r="R82" s="141">
        <v>3060</v>
      </c>
      <c r="S82" s="142">
        <v>67.2</v>
      </c>
      <c r="T82" s="141">
        <v>2990</v>
      </c>
      <c r="U82" s="142">
        <v>70</v>
      </c>
      <c r="V82" s="142">
        <v>3135</v>
      </c>
      <c r="W82" s="142">
        <v>71.599999999999994</v>
      </c>
      <c r="X82" s="141">
        <v>2971</v>
      </c>
      <c r="Y82" s="141">
        <v>65</v>
      </c>
      <c r="Z82" s="141">
        <v>2924</v>
      </c>
      <c r="AA82" s="601">
        <v>68.2</v>
      </c>
      <c r="AC82" s="143"/>
      <c r="AD82" s="143"/>
      <c r="AF82" s="143"/>
      <c r="AG82" s="143"/>
    </row>
    <row r="83" spans="1:33" ht="11.25" customHeight="1" x14ac:dyDescent="0.2">
      <c r="A83" s="127" t="s">
        <v>259</v>
      </c>
      <c r="B83" s="157" t="s">
        <v>260</v>
      </c>
      <c r="C83" s="141">
        <v>3005</v>
      </c>
      <c r="D83" s="183">
        <v>75.3</v>
      </c>
      <c r="E83" s="141">
        <v>2937</v>
      </c>
      <c r="F83" s="142">
        <v>75.5</v>
      </c>
      <c r="G83" s="141">
        <v>2971</v>
      </c>
      <c r="H83" s="142">
        <v>71.7</v>
      </c>
      <c r="I83" s="142">
        <v>2955</v>
      </c>
      <c r="J83" s="142">
        <v>75.599999999999994</v>
      </c>
      <c r="K83" s="632">
        <v>2912</v>
      </c>
      <c r="L83" s="632">
        <v>73.099999999999994</v>
      </c>
      <c r="M83" s="109">
        <v>2970</v>
      </c>
      <c r="N83" s="109">
        <v>70.099999999999994</v>
      </c>
      <c r="O83" s="107"/>
      <c r="P83" s="141">
        <v>3008</v>
      </c>
      <c r="Q83" s="279">
        <v>61.6</v>
      </c>
      <c r="R83" s="141">
        <v>2937</v>
      </c>
      <c r="S83" s="142">
        <v>63.5</v>
      </c>
      <c r="T83" s="141">
        <v>2977</v>
      </c>
      <c r="U83" s="142">
        <v>68.8</v>
      </c>
      <c r="V83" s="142">
        <v>2964</v>
      </c>
      <c r="W83" s="142">
        <v>72.3</v>
      </c>
      <c r="X83" s="141">
        <v>2909</v>
      </c>
      <c r="Y83" s="141">
        <v>66.8</v>
      </c>
      <c r="Z83" s="141">
        <v>2973</v>
      </c>
      <c r="AA83" s="601">
        <v>70.3</v>
      </c>
      <c r="AC83" s="143"/>
      <c r="AD83" s="143"/>
      <c r="AF83" s="143"/>
      <c r="AG83" s="143"/>
    </row>
    <row r="84" spans="1:33" ht="11.25" customHeight="1" x14ac:dyDescent="0.2">
      <c r="A84" s="127" t="s">
        <v>261</v>
      </c>
      <c r="B84" s="157" t="s">
        <v>262</v>
      </c>
      <c r="C84" s="141">
        <v>9455</v>
      </c>
      <c r="D84" s="183">
        <v>72.7</v>
      </c>
      <c r="E84" s="141">
        <v>9026</v>
      </c>
      <c r="F84" s="142">
        <v>72.3</v>
      </c>
      <c r="G84" s="141">
        <v>9208</v>
      </c>
      <c r="H84" s="142">
        <v>69.2</v>
      </c>
      <c r="I84" s="142">
        <v>9345</v>
      </c>
      <c r="J84" s="142">
        <v>69.900000000000006</v>
      </c>
      <c r="K84" s="632">
        <v>8991</v>
      </c>
      <c r="L84" s="632">
        <v>70.3</v>
      </c>
      <c r="M84" s="109">
        <v>8629</v>
      </c>
      <c r="N84" s="109">
        <v>69.099999999999994</v>
      </c>
      <c r="O84" s="107"/>
      <c r="P84" s="141">
        <v>9468</v>
      </c>
      <c r="Q84" s="279">
        <v>61</v>
      </c>
      <c r="R84" s="141">
        <v>9025</v>
      </c>
      <c r="S84" s="142">
        <v>63.1</v>
      </c>
      <c r="T84" s="141">
        <v>9235</v>
      </c>
      <c r="U84" s="142">
        <v>67.8</v>
      </c>
      <c r="V84" s="142">
        <v>9346</v>
      </c>
      <c r="W84" s="142">
        <v>69.2</v>
      </c>
      <c r="X84" s="141">
        <v>8993</v>
      </c>
      <c r="Y84" s="141">
        <v>63.3</v>
      </c>
      <c r="Z84" s="141">
        <v>8647</v>
      </c>
      <c r="AA84" s="601">
        <v>65.8</v>
      </c>
      <c r="AC84" s="143"/>
      <c r="AD84" s="143"/>
      <c r="AF84" s="143"/>
      <c r="AG84" s="143"/>
    </row>
    <row r="85" spans="1:33" ht="11.25" customHeight="1" x14ac:dyDescent="0.2">
      <c r="A85" s="127" t="s">
        <v>263</v>
      </c>
      <c r="B85" s="157" t="s">
        <v>264</v>
      </c>
      <c r="C85" s="141">
        <v>2482</v>
      </c>
      <c r="D85" s="183">
        <v>68.400000000000006</v>
      </c>
      <c r="E85" s="141">
        <v>2448</v>
      </c>
      <c r="F85" s="142">
        <v>66.7</v>
      </c>
      <c r="G85" s="141">
        <v>2291</v>
      </c>
      <c r="H85" s="142">
        <v>67.3</v>
      </c>
      <c r="I85" s="142">
        <v>2494</v>
      </c>
      <c r="J85" s="142">
        <v>64.7</v>
      </c>
      <c r="K85" s="632">
        <v>2325</v>
      </c>
      <c r="L85" s="632">
        <v>66.8</v>
      </c>
      <c r="M85" s="109">
        <v>2279</v>
      </c>
      <c r="N85" s="109">
        <v>66.2</v>
      </c>
      <c r="O85" s="107"/>
      <c r="P85" s="141">
        <v>2483</v>
      </c>
      <c r="Q85" s="279">
        <v>51.9</v>
      </c>
      <c r="R85" s="141">
        <v>2440</v>
      </c>
      <c r="S85" s="142">
        <v>53.9</v>
      </c>
      <c r="T85" s="141">
        <v>2300</v>
      </c>
      <c r="U85" s="142">
        <v>56.5</v>
      </c>
      <c r="V85" s="142">
        <v>2496</v>
      </c>
      <c r="W85" s="142">
        <v>59.3</v>
      </c>
      <c r="X85" s="141">
        <v>2336</v>
      </c>
      <c r="Y85" s="141">
        <v>58.6</v>
      </c>
      <c r="Z85" s="141">
        <v>2289</v>
      </c>
      <c r="AA85" s="601">
        <v>55.4</v>
      </c>
      <c r="AC85" s="143"/>
      <c r="AD85" s="143"/>
      <c r="AF85" s="143"/>
      <c r="AG85" s="143"/>
    </row>
    <row r="86" spans="1:33" ht="11.25" customHeight="1" x14ac:dyDescent="0.2">
      <c r="A86" s="127" t="s">
        <v>265</v>
      </c>
      <c r="B86" s="157" t="s">
        <v>266</v>
      </c>
      <c r="C86" s="141">
        <v>2051</v>
      </c>
      <c r="D86" s="183">
        <v>67.599999999999994</v>
      </c>
      <c r="E86" s="141">
        <v>1940</v>
      </c>
      <c r="F86" s="142">
        <v>67.599999999999994</v>
      </c>
      <c r="G86" s="141">
        <v>1901</v>
      </c>
      <c r="H86" s="142">
        <v>67.099999999999994</v>
      </c>
      <c r="I86" s="142">
        <v>1991</v>
      </c>
      <c r="J86" s="142">
        <v>69.900000000000006</v>
      </c>
      <c r="K86" s="632">
        <v>1976</v>
      </c>
      <c r="L86" s="632">
        <v>68.5</v>
      </c>
      <c r="M86" s="109">
        <v>1912</v>
      </c>
      <c r="N86" s="109">
        <v>65.8</v>
      </c>
      <c r="O86" s="107"/>
      <c r="P86" s="141">
        <v>2054</v>
      </c>
      <c r="Q86" s="279">
        <v>62.7</v>
      </c>
      <c r="R86" s="141">
        <v>1947</v>
      </c>
      <c r="S86" s="142">
        <v>64</v>
      </c>
      <c r="T86" s="141">
        <v>1909</v>
      </c>
      <c r="U86" s="142">
        <v>70.5</v>
      </c>
      <c r="V86" s="142">
        <v>1995</v>
      </c>
      <c r="W86" s="142">
        <v>68.3</v>
      </c>
      <c r="X86" s="141">
        <v>1979</v>
      </c>
      <c r="Y86" s="141">
        <v>58.8</v>
      </c>
      <c r="Z86" s="141">
        <v>1925</v>
      </c>
      <c r="AA86" s="601">
        <v>64.2</v>
      </c>
      <c r="AC86" s="143"/>
      <c r="AD86" s="143"/>
      <c r="AF86" s="143"/>
      <c r="AG86" s="143"/>
    </row>
    <row r="87" spans="1:33" ht="11.25" customHeight="1" x14ac:dyDescent="0.2">
      <c r="A87" s="127" t="s">
        <v>267</v>
      </c>
      <c r="B87" s="157" t="s">
        <v>268</v>
      </c>
      <c r="C87" s="141">
        <v>3468</v>
      </c>
      <c r="D87" s="183">
        <v>64.5</v>
      </c>
      <c r="E87" s="141">
        <v>3317</v>
      </c>
      <c r="F87" s="142">
        <v>68.900000000000006</v>
      </c>
      <c r="G87" s="141">
        <v>3258</v>
      </c>
      <c r="H87" s="142">
        <v>62.2</v>
      </c>
      <c r="I87" s="142">
        <v>3339</v>
      </c>
      <c r="J87" s="142">
        <v>66.900000000000006</v>
      </c>
      <c r="K87" s="632">
        <v>3288</v>
      </c>
      <c r="L87" s="632">
        <v>64</v>
      </c>
      <c r="M87" s="109">
        <v>3162</v>
      </c>
      <c r="N87" s="109">
        <v>64.8</v>
      </c>
      <c r="O87" s="107"/>
      <c r="P87" s="141">
        <v>3478</v>
      </c>
      <c r="Q87" s="279">
        <v>54.8</v>
      </c>
      <c r="R87" s="141">
        <v>3328</v>
      </c>
      <c r="S87" s="142">
        <v>61</v>
      </c>
      <c r="T87" s="141">
        <v>3273</v>
      </c>
      <c r="U87" s="142">
        <v>66.7</v>
      </c>
      <c r="V87" s="142">
        <v>3350</v>
      </c>
      <c r="W87" s="142">
        <v>67.3</v>
      </c>
      <c r="X87" s="141">
        <v>3301</v>
      </c>
      <c r="Y87" s="141">
        <v>57</v>
      </c>
      <c r="Z87" s="141">
        <v>3170</v>
      </c>
      <c r="AA87" s="601">
        <v>59.9</v>
      </c>
      <c r="AC87" s="143"/>
      <c r="AD87" s="143"/>
      <c r="AF87" s="143"/>
      <c r="AG87" s="143"/>
    </row>
    <row r="88" spans="1:33" ht="11.25" customHeight="1" x14ac:dyDescent="0.2">
      <c r="A88" s="127" t="s">
        <v>269</v>
      </c>
      <c r="B88" s="157" t="s">
        <v>270</v>
      </c>
      <c r="C88" s="141">
        <v>5899</v>
      </c>
      <c r="D88" s="183">
        <v>74.8</v>
      </c>
      <c r="E88" s="141">
        <v>5715</v>
      </c>
      <c r="F88" s="142">
        <v>75.900000000000006</v>
      </c>
      <c r="G88" s="141">
        <v>5643</v>
      </c>
      <c r="H88" s="142">
        <v>72.3</v>
      </c>
      <c r="I88" s="142">
        <v>5819</v>
      </c>
      <c r="J88" s="142">
        <v>75.400000000000006</v>
      </c>
      <c r="K88" s="632">
        <v>5645</v>
      </c>
      <c r="L88" s="632">
        <v>74.7</v>
      </c>
      <c r="M88" s="109">
        <v>5592</v>
      </c>
      <c r="N88" s="109">
        <v>71.900000000000006</v>
      </c>
      <c r="O88" s="107"/>
      <c r="P88" s="141">
        <v>5917</v>
      </c>
      <c r="Q88" s="279">
        <v>65.8</v>
      </c>
      <c r="R88" s="141">
        <v>5737</v>
      </c>
      <c r="S88" s="142">
        <v>67</v>
      </c>
      <c r="T88" s="141">
        <v>5661</v>
      </c>
      <c r="U88" s="142">
        <v>69.8</v>
      </c>
      <c r="V88" s="142">
        <v>5832</v>
      </c>
      <c r="W88" s="142">
        <v>73.099999999999994</v>
      </c>
      <c r="X88" s="141">
        <v>5650</v>
      </c>
      <c r="Y88" s="141">
        <v>70.099999999999994</v>
      </c>
      <c r="Z88" s="141">
        <v>5603</v>
      </c>
      <c r="AA88" s="601">
        <v>71.400000000000006</v>
      </c>
      <c r="AC88" s="143"/>
      <c r="AD88" s="143"/>
      <c r="AF88" s="143"/>
      <c r="AG88" s="143"/>
    </row>
    <row r="89" spans="1:33" ht="11.25" customHeight="1" x14ac:dyDescent="0.2">
      <c r="A89" s="127" t="s">
        <v>271</v>
      </c>
      <c r="B89" s="157" t="s">
        <v>272</v>
      </c>
      <c r="C89" s="141">
        <v>2575</v>
      </c>
      <c r="D89" s="183">
        <v>66.7</v>
      </c>
      <c r="E89" s="141">
        <v>2391</v>
      </c>
      <c r="F89" s="142">
        <v>73.5</v>
      </c>
      <c r="G89" s="141">
        <v>2456</v>
      </c>
      <c r="H89" s="142">
        <v>71.599999999999994</v>
      </c>
      <c r="I89" s="142">
        <v>2493</v>
      </c>
      <c r="J89" s="142">
        <v>72.599999999999994</v>
      </c>
      <c r="K89" s="632">
        <v>2444</v>
      </c>
      <c r="L89" s="632">
        <v>65.8</v>
      </c>
      <c r="M89" s="109">
        <v>2398</v>
      </c>
      <c r="N89" s="109">
        <v>63.9</v>
      </c>
      <c r="O89" s="107"/>
      <c r="P89" s="141">
        <v>2605</v>
      </c>
      <c r="Q89" s="279">
        <v>61.2</v>
      </c>
      <c r="R89" s="141">
        <v>2384</v>
      </c>
      <c r="S89" s="142">
        <v>65.900000000000006</v>
      </c>
      <c r="T89" s="141">
        <v>2452</v>
      </c>
      <c r="U89" s="142">
        <v>66.8</v>
      </c>
      <c r="V89" s="142">
        <v>2504</v>
      </c>
      <c r="W89" s="142">
        <v>73.099999999999994</v>
      </c>
      <c r="X89" s="141">
        <v>2455</v>
      </c>
      <c r="Y89" s="141">
        <v>62.9</v>
      </c>
      <c r="Z89" s="141">
        <v>2412</v>
      </c>
      <c r="AA89" s="601">
        <v>64.099999999999994</v>
      </c>
      <c r="AC89" s="143"/>
      <c r="AD89" s="143"/>
      <c r="AF89" s="143"/>
      <c r="AG89" s="143"/>
    </row>
    <row r="90" spans="1:33" ht="11.25" customHeight="1" x14ac:dyDescent="0.2">
      <c r="A90" s="127" t="s">
        <v>273</v>
      </c>
      <c r="B90" s="157" t="s">
        <v>274</v>
      </c>
      <c r="C90" s="141">
        <v>5833</v>
      </c>
      <c r="D90" s="183">
        <v>70.5</v>
      </c>
      <c r="E90" s="141">
        <v>5735</v>
      </c>
      <c r="F90" s="142">
        <v>73.5</v>
      </c>
      <c r="G90" s="141">
        <v>5764</v>
      </c>
      <c r="H90" s="142">
        <v>71.400000000000006</v>
      </c>
      <c r="I90" s="142">
        <v>5853</v>
      </c>
      <c r="J90" s="142">
        <v>74.5</v>
      </c>
      <c r="K90" s="632">
        <v>5686</v>
      </c>
      <c r="L90" s="632">
        <v>73</v>
      </c>
      <c r="M90" s="109">
        <v>5500</v>
      </c>
      <c r="N90" s="109">
        <v>72.3</v>
      </c>
      <c r="O90" s="107"/>
      <c r="P90" s="141">
        <v>5848</v>
      </c>
      <c r="Q90" s="279">
        <v>62.9</v>
      </c>
      <c r="R90" s="141">
        <v>5745</v>
      </c>
      <c r="S90" s="142">
        <v>68.099999999999994</v>
      </c>
      <c r="T90" s="141">
        <v>5786</v>
      </c>
      <c r="U90" s="142">
        <v>72.7</v>
      </c>
      <c r="V90" s="142">
        <v>5864</v>
      </c>
      <c r="W90" s="142">
        <v>74</v>
      </c>
      <c r="X90" s="141">
        <v>5692</v>
      </c>
      <c r="Y90" s="141">
        <v>70</v>
      </c>
      <c r="Z90" s="141">
        <v>5520</v>
      </c>
      <c r="AA90" s="601">
        <v>73.400000000000006</v>
      </c>
      <c r="AC90" s="143"/>
      <c r="AD90" s="143"/>
      <c r="AF90" s="143"/>
      <c r="AG90" s="143"/>
    </row>
    <row r="91" spans="1:33" ht="11.25" customHeight="1" x14ac:dyDescent="0.2">
      <c r="A91" s="32"/>
      <c r="B91" s="157"/>
      <c r="C91" s="141"/>
      <c r="D91" s="279"/>
      <c r="E91" s="141"/>
      <c r="F91" s="142"/>
      <c r="G91" s="183"/>
      <c r="K91" s="633"/>
      <c r="L91" s="633"/>
      <c r="O91" s="107"/>
      <c r="P91" s="141"/>
      <c r="Q91" s="279"/>
      <c r="R91" s="141"/>
      <c r="S91" s="142"/>
      <c r="T91" s="183"/>
      <c r="Z91" s="106"/>
      <c r="AA91" s="633"/>
      <c r="AC91" s="143"/>
      <c r="AD91" s="143"/>
      <c r="AF91" s="143"/>
      <c r="AG91" s="143"/>
    </row>
    <row r="92" spans="1:33" s="108" customFormat="1" ht="11.25" customHeight="1" x14ac:dyDescent="0.2">
      <c r="A92" s="67" t="s">
        <v>522</v>
      </c>
      <c r="B92" s="105" t="s">
        <v>275</v>
      </c>
      <c r="C92" s="106">
        <v>63200</v>
      </c>
      <c r="D92" s="583">
        <v>71.3</v>
      </c>
      <c r="E92" s="106">
        <v>61371</v>
      </c>
      <c r="F92" s="584">
        <v>72.900000000000006</v>
      </c>
      <c r="G92" s="106">
        <v>60815</v>
      </c>
      <c r="H92" s="584">
        <v>67.599999999999994</v>
      </c>
      <c r="I92" s="584">
        <v>62172</v>
      </c>
      <c r="J92" s="584">
        <v>70.099999999999994</v>
      </c>
      <c r="K92" s="627">
        <v>61165</v>
      </c>
      <c r="L92" s="627">
        <v>73.8</v>
      </c>
      <c r="M92" s="108">
        <v>60277</v>
      </c>
      <c r="N92" s="108">
        <v>72.8</v>
      </c>
      <c r="O92" s="107"/>
      <c r="P92" s="106">
        <v>63295</v>
      </c>
      <c r="Q92" s="585">
        <v>65.5</v>
      </c>
      <c r="R92" s="106">
        <v>61416</v>
      </c>
      <c r="S92" s="584">
        <v>68.5</v>
      </c>
      <c r="T92" s="106">
        <v>60997</v>
      </c>
      <c r="U92" s="584">
        <v>70.900000000000006</v>
      </c>
      <c r="V92" s="584">
        <v>62341</v>
      </c>
      <c r="W92" s="584">
        <v>72.7</v>
      </c>
      <c r="X92" s="106">
        <v>61301</v>
      </c>
      <c r="Y92" s="106">
        <v>68</v>
      </c>
      <c r="Z92" s="106">
        <v>60389</v>
      </c>
      <c r="AA92" s="600">
        <v>70.099999999999994</v>
      </c>
      <c r="AC92" s="143"/>
      <c r="AD92" s="143"/>
      <c r="AF92" s="143"/>
      <c r="AG92" s="143"/>
    </row>
    <row r="93" spans="1:33" ht="11.25" customHeight="1" x14ac:dyDescent="0.2">
      <c r="A93" s="127" t="s">
        <v>276</v>
      </c>
      <c r="B93" s="130" t="s">
        <v>277</v>
      </c>
      <c r="C93" s="141">
        <v>1743</v>
      </c>
      <c r="D93" s="183">
        <v>70.3</v>
      </c>
      <c r="E93" s="141">
        <v>1686</v>
      </c>
      <c r="F93" s="142">
        <v>76.599999999999994</v>
      </c>
      <c r="G93" s="141">
        <v>1732</v>
      </c>
      <c r="H93" s="142">
        <v>67.099999999999994</v>
      </c>
      <c r="I93" s="142">
        <v>1785</v>
      </c>
      <c r="J93" s="142">
        <v>71.3</v>
      </c>
      <c r="K93" s="632">
        <v>1774</v>
      </c>
      <c r="L93" s="632">
        <v>69.3</v>
      </c>
      <c r="M93" s="109">
        <v>1790</v>
      </c>
      <c r="N93" s="109">
        <v>72.099999999999994</v>
      </c>
      <c r="O93" s="107"/>
      <c r="P93" s="141">
        <v>1730</v>
      </c>
      <c r="Q93" s="279">
        <v>63.6</v>
      </c>
      <c r="R93" s="141">
        <v>1693</v>
      </c>
      <c r="S93" s="142">
        <v>66.599999999999994</v>
      </c>
      <c r="T93" s="141">
        <v>1743</v>
      </c>
      <c r="U93" s="142">
        <v>71</v>
      </c>
      <c r="V93" s="142">
        <v>1791</v>
      </c>
      <c r="W93" s="142">
        <v>72.599999999999994</v>
      </c>
      <c r="X93" s="141">
        <v>1780</v>
      </c>
      <c r="Y93" s="141">
        <v>66.5</v>
      </c>
      <c r="Z93" s="141">
        <v>1796</v>
      </c>
      <c r="AA93" s="601">
        <v>67.3</v>
      </c>
      <c r="AC93" s="143"/>
      <c r="AD93" s="143"/>
      <c r="AF93" s="143"/>
      <c r="AG93" s="143"/>
    </row>
    <row r="94" spans="1:33" ht="11.25" customHeight="1" x14ac:dyDescent="0.2">
      <c r="A94" s="127" t="s">
        <v>278</v>
      </c>
      <c r="B94" s="157" t="s">
        <v>279</v>
      </c>
      <c r="C94" s="141">
        <v>5835</v>
      </c>
      <c r="D94" s="183">
        <v>72.599999999999994</v>
      </c>
      <c r="E94" s="141">
        <v>5700</v>
      </c>
      <c r="F94" s="142">
        <v>73.400000000000006</v>
      </c>
      <c r="G94" s="141">
        <v>5624</v>
      </c>
      <c r="H94" s="142">
        <v>69.099999999999994</v>
      </c>
      <c r="I94" s="142">
        <v>5779</v>
      </c>
      <c r="J94" s="142">
        <v>72.099999999999994</v>
      </c>
      <c r="K94" s="632">
        <v>5645</v>
      </c>
      <c r="L94" s="632">
        <v>73.3</v>
      </c>
      <c r="M94" s="109">
        <v>5552</v>
      </c>
      <c r="N94" s="109">
        <v>73.2</v>
      </c>
      <c r="O94" s="107"/>
      <c r="P94" s="141">
        <v>5846</v>
      </c>
      <c r="Q94" s="279">
        <v>69.8</v>
      </c>
      <c r="R94" s="141">
        <v>5711</v>
      </c>
      <c r="S94" s="142">
        <v>67.599999999999994</v>
      </c>
      <c r="T94" s="141">
        <v>5640</v>
      </c>
      <c r="U94" s="142">
        <v>67.099999999999994</v>
      </c>
      <c r="V94" s="142">
        <v>5791</v>
      </c>
      <c r="W94" s="142">
        <v>74.5</v>
      </c>
      <c r="X94" s="141">
        <v>5657</v>
      </c>
      <c r="Y94" s="141">
        <v>65</v>
      </c>
      <c r="Z94" s="141">
        <v>5571</v>
      </c>
      <c r="AA94" s="601">
        <v>71.5</v>
      </c>
      <c r="AC94" s="143"/>
      <c r="AD94" s="143"/>
      <c r="AF94" s="143"/>
      <c r="AG94" s="143"/>
    </row>
    <row r="95" spans="1:33" ht="11.25" customHeight="1" x14ac:dyDescent="0.2">
      <c r="A95" s="127" t="s">
        <v>280</v>
      </c>
      <c r="B95" s="130" t="s">
        <v>281</v>
      </c>
      <c r="C95" s="141">
        <v>2882</v>
      </c>
      <c r="D95" s="183">
        <v>68.900000000000006</v>
      </c>
      <c r="E95" s="141">
        <v>2725</v>
      </c>
      <c r="F95" s="142">
        <v>72.5</v>
      </c>
      <c r="G95" s="141">
        <v>2806</v>
      </c>
      <c r="H95" s="142">
        <v>65.099999999999994</v>
      </c>
      <c r="I95" s="142">
        <v>2738</v>
      </c>
      <c r="J95" s="142">
        <v>65.5</v>
      </c>
      <c r="K95" s="632">
        <v>2625</v>
      </c>
      <c r="L95" s="632">
        <v>71.3</v>
      </c>
      <c r="M95" s="109">
        <v>2627</v>
      </c>
      <c r="N95" s="109">
        <v>72.5</v>
      </c>
      <c r="O95" s="107"/>
      <c r="P95" s="141">
        <v>2893</v>
      </c>
      <c r="Q95" s="279">
        <v>63.8</v>
      </c>
      <c r="R95" s="141">
        <v>2724</v>
      </c>
      <c r="S95" s="142">
        <v>66.8</v>
      </c>
      <c r="T95" s="141">
        <v>2806</v>
      </c>
      <c r="U95" s="142">
        <v>70.2</v>
      </c>
      <c r="V95" s="142">
        <v>2738</v>
      </c>
      <c r="W95" s="142">
        <v>71.900000000000006</v>
      </c>
      <c r="X95" s="141">
        <v>2629</v>
      </c>
      <c r="Y95" s="141">
        <v>67.2</v>
      </c>
      <c r="Z95" s="141">
        <v>2625</v>
      </c>
      <c r="AA95" s="601">
        <v>70.400000000000006</v>
      </c>
      <c r="AC95" s="143"/>
      <c r="AD95" s="143"/>
      <c r="AF95" s="143"/>
      <c r="AG95" s="143"/>
    </row>
    <row r="96" spans="1:33" ht="11.25" customHeight="1" x14ac:dyDescent="0.2">
      <c r="A96" s="127" t="s">
        <v>282</v>
      </c>
      <c r="B96" s="157" t="s">
        <v>283</v>
      </c>
      <c r="C96" s="141">
        <v>15703</v>
      </c>
      <c r="D96" s="183">
        <v>69.5</v>
      </c>
      <c r="E96" s="141">
        <v>15102</v>
      </c>
      <c r="F96" s="142">
        <v>72.400000000000006</v>
      </c>
      <c r="G96" s="141">
        <v>14953</v>
      </c>
      <c r="H96" s="142">
        <v>67.3</v>
      </c>
      <c r="I96" s="142">
        <v>15115</v>
      </c>
      <c r="J96" s="142">
        <v>70.099999999999994</v>
      </c>
      <c r="K96" s="632">
        <v>14936</v>
      </c>
      <c r="L96" s="632">
        <v>73.8</v>
      </c>
      <c r="M96" s="109">
        <v>14774</v>
      </c>
      <c r="N96" s="109">
        <v>74.3</v>
      </c>
      <c r="O96" s="107"/>
      <c r="P96" s="141">
        <v>15737</v>
      </c>
      <c r="Q96" s="279">
        <v>62.6</v>
      </c>
      <c r="R96" s="141">
        <v>15094</v>
      </c>
      <c r="S96" s="142">
        <v>67.099999999999994</v>
      </c>
      <c r="T96" s="141">
        <v>14984</v>
      </c>
      <c r="U96" s="142">
        <v>71.8</v>
      </c>
      <c r="V96" s="142">
        <v>15134</v>
      </c>
      <c r="W96" s="142">
        <v>72.599999999999994</v>
      </c>
      <c r="X96" s="141">
        <v>14937</v>
      </c>
      <c r="Y96" s="141">
        <v>66.400000000000006</v>
      </c>
      <c r="Z96" s="141">
        <v>14775</v>
      </c>
      <c r="AA96" s="601">
        <v>69.099999999999994</v>
      </c>
      <c r="AC96" s="143"/>
      <c r="AD96" s="143"/>
      <c r="AF96" s="143"/>
      <c r="AG96" s="143"/>
    </row>
    <row r="97" spans="1:33" ht="11.25" customHeight="1" x14ac:dyDescent="0.2">
      <c r="A97" s="127" t="s">
        <v>284</v>
      </c>
      <c r="B97" s="157" t="s">
        <v>285</v>
      </c>
      <c r="C97" s="141">
        <v>12553</v>
      </c>
      <c r="D97" s="183">
        <v>76.7</v>
      </c>
      <c r="E97" s="141">
        <v>12341</v>
      </c>
      <c r="F97" s="142">
        <v>77.2</v>
      </c>
      <c r="G97" s="141">
        <v>12105</v>
      </c>
      <c r="H97" s="142">
        <v>71.2</v>
      </c>
      <c r="I97" s="142">
        <v>12438</v>
      </c>
      <c r="J97" s="142">
        <v>73.5</v>
      </c>
      <c r="K97" s="632">
        <v>12525</v>
      </c>
      <c r="L97" s="632">
        <v>78.3</v>
      </c>
      <c r="M97" s="109">
        <v>12298</v>
      </c>
      <c r="N97" s="109">
        <v>75.7</v>
      </c>
      <c r="O97" s="107"/>
      <c r="P97" s="141">
        <v>12580</v>
      </c>
      <c r="Q97" s="279">
        <v>71.900000000000006</v>
      </c>
      <c r="R97" s="141">
        <v>12373</v>
      </c>
      <c r="S97" s="142">
        <v>74.7</v>
      </c>
      <c r="T97" s="141">
        <v>12150</v>
      </c>
      <c r="U97" s="142">
        <v>76.900000000000006</v>
      </c>
      <c r="V97" s="142">
        <v>12506</v>
      </c>
      <c r="W97" s="142">
        <v>77.3</v>
      </c>
      <c r="X97" s="141">
        <v>12553</v>
      </c>
      <c r="Y97" s="141">
        <v>75.900000000000006</v>
      </c>
      <c r="Z97" s="141">
        <v>12332</v>
      </c>
      <c r="AA97" s="601">
        <v>74.599999999999994</v>
      </c>
      <c r="AC97" s="143"/>
      <c r="AD97" s="143"/>
      <c r="AF97" s="143"/>
      <c r="AG97" s="143"/>
    </row>
    <row r="98" spans="1:33" ht="11.25" customHeight="1" x14ac:dyDescent="0.2">
      <c r="A98" s="127" t="s">
        <v>286</v>
      </c>
      <c r="B98" s="157" t="s">
        <v>287</v>
      </c>
      <c r="C98" s="141">
        <v>2230</v>
      </c>
      <c r="D98" s="183">
        <v>71.5</v>
      </c>
      <c r="E98" s="141">
        <v>2205</v>
      </c>
      <c r="F98" s="142">
        <v>69.599999999999994</v>
      </c>
      <c r="G98" s="141">
        <v>2280</v>
      </c>
      <c r="H98" s="142">
        <v>70</v>
      </c>
      <c r="I98" s="142">
        <v>2297</v>
      </c>
      <c r="J98" s="142">
        <v>73.400000000000006</v>
      </c>
      <c r="K98" s="632">
        <v>2350</v>
      </c>
      <c r="L98" s="632">
        <v>75.3</v>
      </c>
      <c r="M98" s="109">
        <v>2339</v>
      </c>
      <c r="N98" s="109">
        <v>69.7</v>
      </c>
      <c r="O98" s="107"/>
      <c r="P98" s="141">
        <v>2257</v>
      </c>
      <c r="Q98" s="279">
        <v>68.099999999999994</v>
      </c>
      <c r="R98" s="141">
        <v>2213</v>
      </c>
      <c r="S98" s="142">
        <v>71.8</v>
      </c>
      <c r="T98" s="141">
        <v>2300</v>
      </c>
      <c r="U98" s="142">
        <v>75.7</v>
      </c>
      <c r="V98" s="142">
        <v>2314</v>
      </c>
      <c r="W98" s="142">
        <v>76.400000000000006</v>
      </c>
      <c r="X98" s="141">
        <v>2374</v>
      </c>
      <c r="Y98" s="141">
        <v>70</v>
      </c>
      <c r="Z98" s="141">
        <v>2352</v>
      </c>
      <c r="AA98" s="601">
        <v>67.8</v>
      </c>
      <c r="AC98" s="143"/>
      <c r="AD98" s="143"/>
      <c r="AF98" s="143"/>
      <c r="AG98" s="143"/>
    </row>
    <row r="99" spans="1:33" ht="11.25" customHeight="1" x14ac:dyDescent="0.2">
      <c r="A99" s="127" t="s">
        <v>288</v>
      </c>
      <c r="B99" s="157" t="s">
        <v>289</v>
      </c>
      <c r="C99" s="141">
        <v>8770</v>
      </c>
      <c r="D99" s="183">
        <v>67.599999999999994</v>
      </c>
      <c r="E99" s="141">
        <v>8520</v>
      </c>
      <c r="F99" s="142">
        <v>70.099999999999994</v>
      </c>
      <c r="G99" s="141">
        <v>8278</v>
      </c>
      <c r="H99" s="142">
        <v>67.599999999999994</v>
      </c>
      <c r="I99" s="142">
        <v>8586</v>
      </c>
      <c r="J99" s="142">
        <v>67.099999999999994</v>
      </c>
      <c r="K99" s="632">
        <v>8335</v>
      </c>
      <c r="L99" s="632">
        <v>71.5</v>
      </c>
      <c r="M99" s="109">
        <v>7964</v>
      </c>
      <c r="N99" s="109">
        <v>69.599999999999994</v>
      </c>
      <c r="O99" s="107"/>
      <c r="P99" s="141">
        <v>8775</v>
      </c>
      <c r="Q99" s="279">
        <v>64</v>
      </c>
      <c r="R99" s="141">
        <v>8532</v>
      </c>
      <c r="S99" s="142">
        <v>66.599999999999994</v>
      </c>
      <c r="T99" s="141">
        <v>8288</v>
      </c>
      <c r="U99" s="142">
        <v>68.599999999999994</v>
      </c>
      <c r="V99" s="142">
        <v>8615</v>
      </c>
      <c r="W99" s="142">
        <v>67.900000000000006</v>
      </c>
      <c r="X99" s="141">
        <v>8369</v>
      </c>
      <c r="Y99" s="141">
        <v>65.7</v>
      </c>
      <c r="Z99" s="141">
        <v>7968</v>
      </c>
      <c r="AA99" s="601">
        <v>68.5</v>
      </c>
      <c r="AC99" s="143"/>
      <c r="AD99" s="143"/>
      <c r="AF99" s="143"/>
      <c r="AG99" s="143"/>
    </row>
    <row r="100" spans="1:33" ht="11.25" customHeight="1" x14ac:dyDescent="0.2">
      <c r="A100" s="127" t="s">
        <v>290</v>
      </c>
      <c r="B100" s="157" t="s">
        <v>291</v>
      </c>
      <c r="C100" s="141">
        <v>2113</v>
      </c>
      <c r="D100" s="183">
        <v>64.099999999999994</v>
      </c>
      <c r="E100" s="141">
        <v>2058</v>
      </c>
      <c r="F100" s="142">
        <v>64.8</v>
      </c>
      <c r="G100" s="141">
        <v>2036</v>
      </c>
      <c r="H100" s="142">
        <v>62.4</v>
      </c>
      <c r="I100" s="142">
        <v>2063</v>
      </c>
      <c r="J100" s="142">
        <v>69.2</v>
      </c>
      <c r="K100" s="632">
        <v>2030</v>
      </c>
      <c r="L100" s="632">
        <v>76.3</v>
      </c>
      <c r="M100" s="109">
        <v>2062</v>
      </c>
      <c r="N100" s="109">
        <v>72.099999999999994</v>
      </c>
      <c r="O100" s="107"/>
      <c r="P100" s="141">
        <v>2105</v>
      </c>
      <c r="Q100" s="279">
        <v>53.6</v>
      </c>
      <c r="R100" s="141">
        <v>2072</v>
      </c>
      <c r="S100" s="142">
        <v>57.9</v>
      </c>
      <c r="T100" s="141">
        <v>2053</v>
      </c>
      <c r="U100" s="142">
        <v>61.4</v>
      </c>
      <c r="V100" s="142">
        <v>2079</v>
      </c>
      <c r="W100" s="142">
        <v>67.900000000000006</v>
      </c>
      <c r="X100" s="141">
        <v>2065</v>
      </c>
      <c r="Y100" s="141">
        <v>56.7</v>
      </c>
      <c r="Z100" s="141">
        <v>2074</v>
      </c>
      <c r="AA100" s="601">
        <v>62.8</v>
      </c>
      <c r="AC100" s="143"/>
      <c r="AD100" s="143"/>
      <c r="AF100" s="143"/>
      <c r="AG100" s="143"/>
    </row>
    <row r="101" spans="1:33" ht="11.25" customHeight="1" x14ac:dyDescent="0.2">
      <c r="A101" s="127" t="s">
        <v>292</v>
      </c>
      <c r="B101" s="157" t="s">
        <v>293</v>
      </c>
      <c r="C101" s="141">
        <v>2131</v>
      </c>
      <c r="D101" s="183">
        <v>77.099999999999994</v>
      </c>
      <c r="E101" s="141">
        <v>1957</v>
      </c>
      <c r="F101" s="142">
        <v>77.3</v>
      </c>
      <c r="G101" s="141">
        <v>2078</v>
      </c>
      <c r="H101" s="142">
        <v>69.900000000000006</v>
      </c>
      <c r="I101" s="142">
        <v>2089</v>
      </c>
      <c r="J101" s="142">
        <v>69.900000000000006</v>
      </c>
      <c r="K101" s="632">
        <v>2084</v>
      </c>
      <c r="L101" s="632">
        <v>74.8</v>
      </c>
      <c r="M101" s="109">
        <v>1998</v>
      </c>
      <c r="N101" s="109">
        <v>76.099999999999994</v>
      </c>
      <c r="O101" s="107"/>
      <c r="P101" s="141">
        <v>2133</v>
      </c>
      <c r="Q101" s="279">
        <v>70.3</v>
      </c>
      <c r="R101" s="141">
        <v>1962</v>
      </c>
      <c r="S101" s="142">
        <v>71.900000000000006</v>
      </c>
      <c r="T101" s="141">
        <v>2081</v>
      </c>
      <c r="U101" s="142">
        <v>71.7</v>
      </c>
      <c r="V101" s="142">
        <v>2094</v>
      </c>
      <c r="W101" s="142">
        <v>74.5</v>
      </c>
      <c r="X101" s="141">
        <v>2081</v>
      </c>
      <c r="Y101" s="141">
        <v>71.400000000000006</v>
      </c>
      <c r="Z101" s="141">
        <v>2013</v>
      </c>
      <c r="AA101" s="601">
        <v>75.5</v>
      </c>
      <c r="AC101" s="143"/>
      <c r="AD101" s="143"/>
      <c r="AF101" s="143"/>
      <c r="AG101" s="143"/>
    </row>
    <row r="102" spans="1:33" ht="11.25" customHeight="1" x14ac:dyDescent="0.2">
      <c r="A102" s="127" t="s">
        <v>294</v>
      </c>
      <c r="B102" s="157" t="s">
        <v>295</v>
      </c>
      <c r="C102" s="141">
        <v>7509</v>
      </c>
      <c r="D102" s="183">
        <v>70.3</v>
      </c>
      <c r="E102" s="141">
        <v>7391</v>
      </c>
      <c r="F102" s="142">
        <v>70.599999999999994</v>
      </c>
      <c r="G102" s="141">
        <v>7276</v>
      </c>
      <c r="H102" s="142">
        <v>61.9</v>
      </c>
      <c r="I102" s="142">
        <v>7517</v>
      </c>
      <c r="J102" s="142">
        <v>66.2</v>
      </c>
      <c r="K102" s="632">
        <v>7186</v>
      </c>
      <c r="L102" s="632">
        <v>69.900000000000006</v>
      </c>
      <c r="M102" s="109">
        <v>7184</v>
      </c>
      <c r="N102" s="109">
        <v>70.2</v>
      </c>
      <c r="O102" s="107"/>
      <c r="P102" s="141">
        <v>7503</v>
      </c>
      <c r="Q102" s="279">
        <v>61</v>
      </c>
      <c r="R102" s="141">
        <v>7359</v>
      </c>
      <c r="S102" s="142">
        <v>64.3</v>
      </c>
      <c r="T102" s="141">
        <v>7287</v>
      </c>
      <c r="U102" s="142">
        <v>64.3</v>
      </c>
      <c r="V102" s="142">
        <v>7517</v>
      </c>
      <c r="W102" s="142">
        <v>69</v>
      </c>
      <c r="X102" s="141">
        <v>7171</v>
      </c>
      <c r="Y102" s="141">
        <v>63.1</v>
      </c>
      <c r="Z102" s="141">
        <v>7186</v>
      </c>
      <c r="AA102" s="601">
        <v>67.599999999999994</v>
      </c>
      <c r="AC102" s="143"/>
      <c r="AD102" s="143"/>
      <c r="AF102" s="143"/>
      <c r="AG102" s="143"/>
    </row>
    <row r="103" spans="1:33" ht="11.25" customHeight="1" x14ac:dyDescent="0.2">
      <c r="A103" s="127" t="s">
        <v>296</v>
      </c>
      <c r="B103" s="157" t="s">
        <v>297</v>
      </c>
      <c r="C103" s="141">
        <v>1731</v>
      </c>
      <c r="D103" s="183">
        <v>72</v>
      </c>
      <c r="E103" s="141">
        <v>1686</v>
      </c>
      <c r="F103" s="142">
        <v>73</v>
      </c>
      <c r="G103" s="141">
        <v>1647</v>
      </c>
      <c r="H103" s="142">
        <v>68.2</v>
      </c>
      <c r="I103" s="142">
        <v>1765</v>
      </c>
      <c r="J103" s="142">
        <v>73.5</v>
      </c>
      <c r="K103" s="632">
        <v>1675</v>
      </c>
      <c r="L103" s="632">
        <v>72.5</v>
      </c>
      <c r="M103" s="109">
        <v>1689</v>
      </c>
      <c r="N103" s="109">
        <v>67.8</v>
      </c>
      <c r="O103" s="107"/>
      <c r="P103" s="141">
        <v>1736</v>
      </c>
      <c r="Q103" s="279">
        <v>67.400000000000006</v>
      </c>
      <c r="R103" s="141">
        <v>1683</v>
      </c>
      <c r="S103" s="142">
        <v>74.400000000000006</v>
      </c>
      <c r="T103" s="141">
        <v>1665</v>
      </c>
      <c r="U103" s="142">
        <v>76</v>
      </c>
      <c r="V103" s="142">
        <v>1762</v>
      </c>
      <c r="W103" s="142">
        <v>75</v>
      </c>
      <c r="X103" s="141">
        <v>1685</v>
      </c>
      <c r="Y103" s="141">
        <v>74.099999999999994</v>
      </c>
      <c r="Z103" s="141">
        <v>1697</v>
      </c>
      <c r="AA103" s="601">
        <v>68</v>
      </c>
      <c r="AC103" s="143"/>
      <c r="AD103" s="143"/>
      <c r="AF103" s="143"/>
      <c r="AG103" s="143"/>
    </row>
    <row r="104" spans="1:33" ht="11.25" customHeight="1" x14ac:dyDescent="0.2">
      <c r="A104" s="32"/>
      <c r="B104" s="157"/>
      <c r="C104" s="141"/>
      <c r="D104" s="279"/>
      <c r="E104" s="141"/>
      <c r="F104" s="142"/>
      <c r="G104" s="183"/>
      <c r="K104" s="633"/>
      <c r="L104" s="633"/>
      <c r="O104" s="107"/>
      <c r="P104" s="141"/>
      <c r="Q104" s="279"/>
      <c r="R104" s="141"/>
      <c r="S104" s="142"/>
      <c r="T104" s="183"/>
      <c r="Z104" s="106"/>
      <c r="AA104" s="633"/>
      <c r="AC104" s="143"/>
      <c r="AD104" s="143"/>
      <c r="AF104" s="143"/>
      <c r="AG104" s="143"/>
    </row>
    <row r="105" spans="1:33" s="108" customFormat="1" ht="11.25" customHeight="1" x14ac:dyDescent="0.2">
      <c r="A105" s="67" t="s">
        <v>467</v>
      </c>
      <c r="B105" s="105" t="s">
        <v>298</v>
      </c>
      <c r="C105" s="106">
        <v>68726</v>
      </c>
      <c r="D105" s="583">
        <v>75.8</v>
      </c>
      <c r="E105" s="106">
        <v>68020</v>
      </c>
      <c r="F105" s="584">
        <v>78.400000000000006</v>
      </c>
      <c r="G105" s="106">
        <v>68819</v>
      </c>
      <c r="H105" s="584">
        <v>75</v>
      </c>
      <c r="I105" s="584">
        <v>70958</v>
      </c>
      <c r="J105" s="584">
        <v>78.2</v>
      </c>
      <c r="K105" s="627">
        <v>70582</v>
      </c>
      <c r="L105" s="627">
        <v>79.5</v>
      </c>
      <c r="M105" s="108">
        <v>70760</v>
      </c>
      <c r="N105" s="108">
        <v>75.900000000000006</v>
      </c>
      <c r="O105" s="107"/>
      <c r="P105" s="106">
        <v>69581</v>
      </c>
      <c r="Q105" s="585">
        <v>70.3</v>
      </c>
      <c r="R105" s="106">
        <v>68814</v>
      </c>
      <c r="S105" s="584">
        <v>73.7</v>
      </c>
      <c r="T105" s="106">
        <v>69590</v>
      </c>
      <c r="U105" s="584">
        <v>76.599999999999994</v>
      </c>
      <c r="V105" s="584">
        <v>71769</v>
      </c>
      <c r="W105" s="584">
        <v>78.599999999999994</v>
      </c>
      <c r="X105" s="106">
        <v>71343</v>
      </c>
      <c r="Y105" s="106">
        <v>73.2</v>
      </c>
      <c r="Z105" s="106">
        <v>71350</v>
      </c>
      <c r="AA105" s="600">
        <v>72.5</v>
      </c>
      <c r="AC105" s="143"/>
      <c r="AD105" s="143"/>
      <c r="AF105" s="143"/>
      <c r="AG105" s="143"/>
    </row>
    <row r="106" spans="1:33" s="108" customFormat="1" ht="11.25" customHeight="1" x14ac:dyDescent="0.2">
      <c r="A106" s="66" t="s">
        <v>299</v>
      </c>
      <c r="B106" s="105" t="s">
        <v>300</v>
      </c>
      <c r="C106" s="106">
        <v>20937</v>
      </c>
      <c r="D106" s="583">
        <v>73.7</v>
      </c>
      <c r="E106" s="106">
        <v>20961</v>
      </c>
      <c r="F106" s="584">
        <v>77.7</v>
      </c>
      <c r="G106" s="106">
        <v>21744</v>
      </c>
      <c r="H106" s="584">
        <v>75.599999999999994</v>
      </c>
      <c r="I106" s="584">
        <v>22469</v>
      </c>
      <c r="J106" s="584">
        <v>78.3</v>
      </c>
      <c r="K106" s="627">
        <v>22246</v>
      </c>
      <c r="L106" s="627">
        <v>79</v>
      </c>
      <c r="M106" s="108">
        <v>22537</v>
      </c>
      <c r="N106" s="108">
        <v>76.2</v>
      </c>
      <c r="O106" s="107"/>
      <c r="P106" s="106">
        <v>21254</v>
      </c>
      <c r="Q106" s="585">
        <v>69.099999999999994</v>
      </c>
      <c r="R106" s="106">
        <v>21282</v>
      </c>
      <c r="S106" s="584">
        <v>74</v>
      </c>
      <c r="T106" s="106">
        <v>22004</v>
      </c>
      <c r="U106" s="584">
        <v>76.7</v>
      </c>
      <c r="V106" s="584">
        <v>22749</v>
      </c>
      <c r="W106" s="584">
        <v>78.5</v>
      </c>
      <c r="X106" s="106">
        <v>22503</v>
      </c>
      <c r="Y106" s="106">
        <v>72.900000000000006</v>
      </c>
      <c r="Z106" s="106">
        <v>22747</v>
      </c>
      <c r="AA106" s="600">
        <v>71.900000000000006</v>
      </c>
      <c r="AC106" s="143"/>
      <c r="AD106" s="143"/>
      <c r="AF106" s="143"/>
      <c r="AG106" s="143"/>
    </row>
    <row r="107" spans="1:33" ht="11.25" customHeight="1" x14ac:dyDescent="0.2">
      <c r="A107" s="127" t="s">
        <v>301</v>
      </c>
      <c r="B107" s="157" t="s">
        <v>302</v>
      </c>
      <c r="C107" s="141">
        <v>1419</v>
      </c>
      <c r="D107" s="183">
        <v>74.3</v>
      </c>
      <c r="E107" s="141">
        <v>1397</v>
      </c>
      <c r="F107" s="142">
        <v>78.2</v>
      </c>
      <c r="G107" s="141">
        <v>1404</v>
      </c>
      <c r="H107" s="142">
        <v>75</v>
      </c>
      <c r="I107" s="142">
        <v>1440</v>
      </c>
      <c r="J107" s="142">
        <v>75.099999999999994</v>
      </c>
      <c r="K107" s="632">
        <v>1332</v>
      </c>
      <c r="L107" s="632">
        <v>76.599999999999994</v>
      </c>
      <c r="M107" s="109">
        <v>1329</v>
      </c>
      <c r="N107" s="109">
        <v>73.400000000000006</v>
      </c>
      <c r="O107" s="107"/>
      <c r="P107" s="141">
        <v>1424</v>
      </c>
      <c r="Q107" s="279">
        <v>66.599999999999994</v>
      </c>
      <c r="R107" s="141">
        <v>1405</v>
      </c>
      <c r="S107" s="142">
        <v>72.599999999999994</v>
      </c>
      <c r="T107" s="141">
        <v>1409</v>
      </c>
      <c r="U107" s="142">
        <v>72.7</v>
      </c>
      <c r="V107" s="142">
        <v>1439</v>
      </c>
      <c r="W107" s="142">
        <v>73.2</v>
      </c>
      <c r="X107" s="141">
        <v>1326</v>
      </c>
      <c r="Y107" s="141">
        <v>70.8</v>
      </c>
      <c r="Z107" s="141">
        <v>1329</v>
      </c>
      <c r="AA107" s="601">
        <v>68.5</v>
      </c>
      <c r="AC107" s="143"/>
      <c r="AD107" s="143"/>
      <c r="AF107" s="143"/>
      <c r="AG107" s="143"/>
    </row>
    <row r="108" spans="1:33" ht="11.25" customHeight="1" x14ac:dyDescent="0.2">
      <c r="A108" s="127" t="s">
        <v>303</v>
      </c>
      <c r="B108" s="157" t="s">
        <v>304</v>
      </c>
      <c r="C108" s="141" t="s">
        <v>305</v>
      </c>
      <c r="D108" s="141" t="s">
        <v>305</v>
      </c>
      <c r="E108" s="141" t="s">
        <v>305</v>
      </c>
      <c r="F108" s="141" t="s">
        <v>305</v>
      </c>
      <c r="G108" s="141" t="s">
        <v>305</v>
      </c>
      <c r="H108" s="141" t="s">
        <v>305</v>
      </c>
      <c r="I108" s="141" t="s">
        <v>305</v>
      </c>
      <c r="J108" s="141" t="s">
        <v>305</v>
      </c>
      <c r="K108" s="631" t="s">
        <v>305</v>
      </c>
      <c r="L108" s="631" t="s">
        <v>305</v>
      </c>
      <c r="M108" s="109" t="s">
        <v>305</v>
      </c>
      <c r="N108" s="109" t="s">
        <v>305</v>
      </c>
      <c r="O108" s="107"/>
      <c r="P108" s="141" t="s">
        <v>305</v>
      </c>
      <c r="Q108" s="141" t="s">
        <v>305</v>
      </c>
      <c r="R108" s="141" t="s">
        <v>305</v>
      </c>
      <c r="S108" s="141" t="s">
        <v>305</v>
      </c>
      <c r="T108" s="141" t="s">
        <v>305</v>
      </c>
      <c r="U108" s="141" t="s">
        <v>305</v>
      </c>
      <c r="V108" s="141" t="s">
        <v>305</v>
      </c>
      <c r="W108" s="141" t="s">
        <v>305</v>
      </c>
      <c r="X108" s="141" t="s">
        <v>305</v>
      </c>
      <c r="Y108" s="141" t="s">
        <v>305</v>
      </c>
      <c r="Z108" s="141" t="s">
        <v>305</v>
      </c>
      <c r="AA108" s="601" t="s">
        <v>305</v>
      </c>
      <c r="AC108" s="143"/>
      <c r="AD108" s="143"/>
      <c r="AF108" s="143"/>
      <c r="AG108" s="143"/>
    </row>
    <row r="109" spans="1:33" ht="11.25" customHeight="1" x14ac:dyDescent="0.2">
      <c r="A109" s="127" t="s">
        <v>306</v>
      </c>
      <c r="B109" s="157" t="s">
        <v>307</v>
      </c>
      <c r="C109" s="141">
        <v>1214</v>
      </c>
      <c r="D109" s="183">
        <v>79.5</v>
      </c>
      <c r="E109" s="141">
        <v>1350</v>
      </c>
      <c r="F109" s="142">
        <v>79</v>
      </c>
      <c r="G109" s="141">
        <v>1462</v>
      </c>
      <c r="H109" s="142">
        <v>78.2</v>
      </c>
      <c r="I109" s="142">
        <v>1534</v>
      </c>
      <c r="J109" s="142">
        <v>77.8</v>
      </c>
      <c r="K109" s="632">
        <v>1721</v>
      </c>
      <c r="L109" s="632">
        <v>78.2</v>
      </c>
      <c r="M109" s="109">
        <v>1843</v>
      </c>
      <c r="N109" s="109">
        <v>76.7</v>
      </c>
      <c r="O109" s="107"/>
      <c r="P109" s="141">
        <v>1225</v>
      </c>
      <c r="Q109" s="279">
        <v>70.8</v>
      </c>
      <c r="R109" s="141">
        <v>1361</v>
      </c>
      <c r="S109" s="142">
        <v>73.099999999999994</v>
      </c>
      <c r="T109" s="141">
        <v>1478</v>
      </c>
      <c r="U109" s="142">
        <v>78.599999999999994</v>
      </c>
      <c r="V109" s="142">
        <v>1548</v>
      </c>
      <c r="W109" s="142">
        <v>80.2</v>
      </c>
      <c r="X109" s="141">
        <v>1719</v>
      </c>
      <c r="Y109" s="141">
        <v>76.8</v>
      </c>
      <c r="Z109" s="141">
        <v>1858</v>
      </c>
      <c r="AA109" s="601">
        <v>75.3</v>
      </c>
      <c r="AC109" s="143"/>
      <c r="AD109" s="143"/>
      <c r="AF109" s="143"/>
      <c r="AG109" s="143"/>
    </row>
    <row r="110" spans="1:33" ht="11.25" customHeight="1" x14ac:dyDescent="0.2">
      <c r="A110" s="127" t="s">
        <v>308</v>
      </c>
      <c r="B110" s="157" t="s">
        <v>309</v>
      </c>
      <c r="C110" s="141">
        <v>919</v>
      </c>
      <c r="D110" s="183">
        <v>87.9</v>
      </c>
      <c r="E110" s="141">
        <v>946</v>
      </c>
      <c r="F110" s="142">
        <v>84</v>
      </c>
      <c r="G110" s="141">
        <v>995</v>
      </c>
      <c r="H110" s="142">
        <v>77.400000000000006</v>
      </c>
      <c r="I110" s="142">
        <v>1053</v>
      </c>
      <c r="J110" s="142">
        <v>73.900000000000006</v>
      </c>
      <c r="K110" s="632">
        <v>1003</v>
      </c>
      <c r="L110" s="632">
        <v>80.5</v>
      </c>
      <c r="M110" s="109">
        <v>1021</v>
      </c>
      <c r="N110" s="109">
        <v>63.8</v>
      </c>
      <c r="O110" s="107"/>
      <c r="P110" s="141">
        <v>937</v>
      </c>
      <c r="Q110" s="279">
        <v>82.7</v>
      </c>
      <c r="R110" s="141">
        <v>965</v>
      </c>
      <c r="S110" s="142">
        <v>85.7</v>
      </c>
      <c r="T110" s="141">
        <v>1012</v>
      </c>
      <c r="U110" s="142">
        <v>82.3</v>
      </c>
      <c r="V110" s="142">
        <v>1084</v>
      </c>
      <c r="W110" s="142">
        <v>83</v>
      </c>
      <c r="X110" s="141">
        <v>1026</v>
      </c>
      <c r="Y110" s="141">
        <v>77.599999999999994</v>
      </c>
      <c r="Z110" s="141">
        <v>1024</v>
      </c>
      <c r="AA110" s="601">
        <v>73.7</v>
      </c>
      <c r="AC110" s="143"/>
      <c r="AD110" s="143"/>
      <c r="AF110" s="143"/>
      <c r="AG110" s="143"/>
    </row>
    <row r="111" spans="1:33" ht="11.25" customHeight="1" x14ac:dyDescent="0.2">
      <c r="A111" s="127" t="s">
        <v>310</v>
      </c>
      <c r="B111" s="157" t="s">
        <v>311</v>
      </c>
      <c r="C111" s="141">
        <v>1938</v>
      </c>
      <c r="D111" s="183">
        <v>70.400000000000006</v>
      </c>
      <c r="E111" s="141">
        <v>1837</v>
      </c>
      <c r="F111" s="142">
        <v>78.7</v>
      </c>
      <c r="G111" s="141">
        <v>1925</v>
      </c>
      <c r="H111" s="142">
        <v>75.099999999999994</v>
      </c>
      <c r="I111" s="142">
        <v>1984</v>
      </c>
      <c r="J111" s="142">
        <v>79.099999999999994</v>
      </c>
      <c r="K111" s="632">
        <v>1901</v>
      </c>
      <c r="L111" s="632">
        <v>80.5</v>
      </c>
      <c r="M111" s="109">
        <v>1924</v>
      </c>
      <c r="N111" s="109">
        <v>75.099999999999994</v>
      </c>
      <c r="O111" s="107"/>
      <c r="P111" s="141">
        <v>1967</v>
      </c>
      <c r="Q111" s="279">
        <v>67.599999999999994</v>
      </c>
      <c r="R111" s="141">
        <v>1898</v>
      </c>
      <c r="S111" s="142">
        <v>73.599999999999994</v>
      </c>
      <c r="T111" s="141">
        <v>1942</v>
      </c>
      <c r="U111" s="142">
        <v>77.7</v>
      </c>
      <c r="V111" s="142">
        <v>2013</v>
      </c>
      <c r="W111" s="142">
        <v>81.099999999999994</v>
      </c>
      <c r="X111" s="141">
        <v>1937</v>
      </c>
      <c r="Y111" s="141">
        <v>75.599999999999994</v>
      </c>
      <c r="Z111" s="141">
        <v>1948</v>
      </c>
      <c r="AA111" s="601">
        <v>72.3</v>
      </c>
      <c r="AC111" s="143"/>
      <c r="AD111" s="143"/>
      <c r="AF111" s="143"/>
      <c r="AG111" s="143"/>
    </row>
    <row r="112" spans="1:33" ht="11.25" customHeight="1" x14ac:dyDescent="0.2">
      <c r="A112" s="127" t="s">
        <v>312</v>
      </c>
      <c r="B112" s="157" t="s">
        <v>313</v>
      </c>
      <c r="C112" s="141">
        <v>1284</v>
      </c>
      <c r="D112" s="183">
        <v>70.7</v>
      </c>
      <c r="E112" s="141">
        <v>1208</v>
      </c>
      <c r="F112" s="142">
        <v>69.099999999999994</v>
      </c>
      <c r="G112" s="141">
        <v>1353</v>
      </c>
      <c r="H112" s="142">
        <v>69.599999999999994</v>
      </c>
      <c r="I112" s="142">
        <v>1327</v>
      </c>
      <c r="J112" s="142">
        <v>79.8</v>
      </c>
      <c r="K112" s="632">
        <v>1318</v>
      </c>
      <c r="L112" s="632">
        <v>83.8</v>
      </c>
      <c r="M112" s="109">
        <v>1284</v>
      </c>
      <c r="N112" s="109">
        <v>80.400000000000006</v>
      </c>
      <c r="O112" s="107"/>
      <c r="P112" s="141">
        <v>1303</v>
      </c>
      <c r="Q112" s="279">
        <v>67.8</v>
      </c>
      <c r="R112" s="141">
        <v>1230</v>
      </c>
      <c r="S112" s="142">
        <v>69.8</v>
      </c>
      <c r="T112" s="141">
        <v>1372</v>
      </c>
      <c r="U112" s="142">
        <v>72.400000000000006</v>
      </c>
      <c r="V112" s="142">
        <v>1345</v>
      </c>
      <c r="W112" s="142">
        <v>81.3</v>
      </c>
      <c r="X112" s="141">
        <v>1329</v>
      </c>
      <c r="Y112" s="141">
        <v>73.7</v>
      </c>
      <c r="Z112" s="141">
        <v>1292</v>
      </c>
      <c r="AA112" s="601">
        <v>69.400000000000006</v>
      </c>
      <c r="AC112" s="143"/>
      <c r="AD112" s="143"/>
      <c r="AF112" s="143"/>
      <c r="AG112" s="143"/>
    </row>
    <row r="113" spans="1:33" ht="11.25" customHeight="1" x14ac:dyDescent="0.2">
      <c r="A113" s="127" t="s">
        <v>314</v>
      </c>
      <c r="B113" s="157" t="s">
        <v>315</v>
      </c>
      <c r="C113" s="141">
        <v>533</v>
      </c>
      <c r="D113" s="183">
        <v>80.3</v>
      </c>
      <c r="E113" s="141">
        <v>551</v>
      </c>
      <c r="F113" s="142">
        <v>86.4</v>
      </c>
      <c r="G113" s="141">
        <v>581</v>
      </c>
      <c r="H113" s="142">
        <v>86.1</v>
      </c>
      <c r="I113" s="142">
        <v>585</v>
      </c>
      <c r="J113" s="142">
        <v>87.9</v>
      </c>
      <c r="K113" s="632">
        <v>726</v>
      </c>
      <c r="L113" s="632">
        <v>82.5</v>
      </c>
      <c r="M113" s="109">
        <v>718</v>
      </c>
      <c r="N113" s="109">
        <v>76.2</v>
      </c>
      <c r="O113" s="107"/>
      <c r="P113" s="141">
        <v>534</v>
      </c>
      <c r="Q113" s="279">
        <v>78.7</v>
      </c>
      <c r="R113" s="141">
        <v>556</v>
      </c>
      <c r="S113" s="142">
        <v>80.599999999999994</v>
      </c>
      <c r="T113" s="141">
        <v>583</v>
      </c>
      <c r="U113" s="142">
        <v>83</v>
      </c>
      <c r="V113" s="142">
        <v>582</v>
      </c>
      <c r="W113" s="142">
        <v>84.7</v>
      </c>
      <c r="X113" s="141">
        <v>728</v>
      </c>
      <c r="Y113" s="141">
        <v>81.5</v>
      </c>
      <c r="Z113" s="141">
        <v>720</v>
      </c>
      <c r="AA113" s="601">
        <v>74.900000000000006</v>
      </c>
      <c r="AC113" s="143"/>
      <c r="AD113" s="143"/>
      <c r="AF113" s="143"/>
      <c r="AG113" s="143"/>
    </row>
    <row r="114" spans="1:33" ht="11.25" customHeight="1" x14ac:dyDescent="0.2">
      <c r="A114" s="127" t="s">
        <v>316</v>
      </c>
      <c r="B114" s="157" t="s">
        <v>317</v>
      </c>
      <c r="C114" s="141">
        <v>1449</v>
      </c>
      <c r="D114" s="183">
        <v>71.2</v>
      </c>
      <c r="E114" s="141">
        <v>1459</v>
      </c>
      <c r="F114" s="142">
        <v>75.400000000000006</v>
      </c>
      <c r="G114" s="141">
        <v>1613</v>
      </c>
      <c r="H114" s="142">
        <v>77.2</v>
      </c>
      <c r="I114" s="142">
        <v>1736</v>
      </c>
      <c r="J114" s="142">
        <v>78.2</v>
      </c>
      <c r="K114" s="632">
        <v>1706</v>
      </c>
      <c r="L114" s="632">
        <v>79.8</v>
      </c>
      <c r="M114" s="109">
        <v>1740</v>
      </c>
      <c r="N114" s="109">
        <v>76.900000000000006</v>
      </c>
      <c r="O114" s="107"/>
      <c r="P114" s="141">
        <v>1473</v>
      </c>
      <c r="Q114" s="279">
        <v>69</v>
      </c>
      <c r="R114" s="141">
        <v>1487</v>
      </c>
      <c r="S114" s="142">
        <v>73.8</v>
      </c>
      <c r="T114" s="141">
        <v>1622</v>
      </c>
      <c r="U114" s="142">
        <v>78.400000000000006</v>
      </c>
      <c r="V114" s="142">
        <v>1759</v>
      </c>
      <c r="W114" s="142">
        <v>80.599999999999994</v>
      </c>
      <c r="X114" s="141">
        <v>1716</v>
      </c>
      <c r="Y114" s="141">
        <v>70.900000000000006</v>
      </c>
      <c r="Z114" s="141">
        <v>1749</v>
      </c>
      <c r="AA114" s="601">
        <v>68</v>
      </c>
      <c r="AC114" s="143"/>
      <c r="AD114" s="143"/>
      <c r="AF114" s="143"/>
      <c r="AG114" s="143"/>
    </row>
    <row r="115" spans="1:33" ht="11.25" customHeight="1" x14ac:dyDescent="0.2">
      <c r="A115" s="127" t="s">
        <v>318</v>
      </c>
      <c r="B115" s="157" t="s">
        <v>319</v>
      </c>
      <c r="C115" s="141">
        <v>1978</v>
      </c>
      <c r="D115" s="183">
        <v>68.099999999999994</v>
      </c>
      <c r="E115" s="141">
        <v>1956</v>
      </c>
      <c r="F115" s="142">
        <v>75.2</v>
      </c>
      <c r="G115" s="141">
        <v>2042</v>
      </c>
      <c r="H115" s="142">
        <v>71.099999999999994</v>
      </c>
      <c r="I115" s="142">
        <v>2148</v>
      </c>
      <c r="J115" s="142">
        <v>73.5</v>
      </c>
      <c r="K115" s="632">
        <v>2016</v>
      </c>
      <c r="L115" s="632">
        <v>77.7</v>
      </c>
      <c r="M115" s="109">
        <v>1954</v>
      </c>
      <c r="N115" s="109">
        <v>69.8</v>
      </c>
      <c r="O115" s="107"/>
      <c r="P115" s="141">
        <v>2013</v>
      </c>
      <c r="Q115" s="279">
        <v>59.3</v>
      </c>
      <c r="R115" s="141">
        <v>1978</v>
      </c>
      <c r="S115" s="142">
        <v>70.400000000000006</v>
      </c>
      <c r="T115" s="141">
        <v>2057</v>
      </c>
      <c r="U115" s="142">
        <v>70</v>
      </c>
      <c r="V115" s="142">
        <v>2161</v>
      </c>
      <c r="W115" s="142">
        <v>72.099999999999994</v>
      </c>
      <c r="X115" s="141">
        <v>2053</v>
      </c>
      <c r="Y115" s="141">
        <v>63.7</v>
      </c>
      <c r="Z115" s="141">
        <v>1957</v>
      </c>
      <c r="AA115" s="601">
        <v>63.1</v>
      </c>
      <c r="AC115" s="143"/>
      <c r="AD115" s="143"/>
      <c r="AF115" s="143"/>
      <c r="AG115" s="143"/>
    </row>
    <row r="116" spans="1:33" ht="11.25" customHeight="1" x14ac:dyDescent="0.2">
      <c r="A116" s="127" t="s">
        <v>320</v>
      </c>
      <c r="B116" s="157" t="s">
        <v>321</v>
      </c>
      <c r="C116" s="141">
        <v>3019</v>
      </c>
      <c r="D116" s="183">
        <v>69.3</v>
      </c>
      <c r="E116" s="141">
        <v>2946</v>
      </c>
      <c r="F116" s="142">
        <v>75.7</v>
      </c>
      <c r="G116" s="141">
        <v>3175</v>
      </c>
      <c r="H116" s="142">
        <v>76.3</v>
      </c>
      <c r="I116" s="142">
        <v>3197</v>
      </c>
      <c r="J116" s="142">
        <v>77.5</v>
      </c>
      <c r="K116" s="632">
        <v>3133</v>
      </c>
      <c r="L116" s="632">
        <v>75</v>
      </c>
      <c r="M116" s="109">
        <v>3222</v>
      </c>
      <c r="N116" s="109">
        <v>76.7</v>
      </c>
      <c r="O116" s="107"/>
      <c r="P116" s="141">
        <v>3080</v>
      </c>
      <c r="Q116" s="279">
        <v>69.099999999999994</v>
      </c>
      <c r="R116" s="141">
        <v>2995</v>
      </c>
      <c r="S116" s="142">
        <v>75.5</v>
      </c>
      <c r="T116" s="141">
        <v>3213</v>
      </c>
      <c r="U116" s="142">
        <v>78</v>
      </c>
      <c r="V116" s="142">
        <v>3269</v>
      </c>
      <c r="W116" s="142">
        <v>77.099999999999994</v>
      </c>
      <c r="X116" s="141">
        <v>3190</v>
      </c>
      <c r="Y116" s="141">
        <v>70.7</v>
      </c>
      <c r="Z116" s="141">
        <v>3294</v>
      </c>
      <c r="AA116" s="601">
        <v>70.3</v>
      </c>
      <c r="AC116" s="143"/>
      <c r="AD116" s="143"/>
      <c r="AF116" s="143"/>
      <c r="AG116" s="143"/>
    </row>
    <row r="117" spans="1:33" ht="11.25" customHeight="1" x14ac:dyDescent="0.2">
      <c r="A117" s="127" t="s">
        <v>322</v>
      </c>
      <c r="B117" s="157" t="s">
        <v>323</v>
      </c>
      <c r="C117" s="141">
        <v>2073</v>
      </c>
      <c r="D117" s="183">
        <v>75.7</v>
      </c>
      <c r="E117" s="141">
        <v>2065</v>
      </c>
      <c r="F117" s="142">
        <v>76.599999999999994</v>
      </c>
      <c r="G117" s="141">
        <v>2052</v>
      </c>
      <c r="H117" s="142">
        <v>76.8</v>
      </c>
      <c r="I117" s="142">
        <v>2114</v>
      </c>
      <c r="J117" s="142">
        <v>81.599999999999994</v>
      </c>
      <c r="K117" s="632">
        <v>2102</v>
      </c>
      <c r="L117" s="632">
        <v>80.900000000000006</v>
      </c>
      <c r="M117" s="109">
        <v>2180</v>
      </c>
      <c r="N117" s="109">
        <v>80.400000000000006</v>
      </c>
      <c r="O117" s="107"/>
      <c r="P117" s="141">
        <v>2113</v>
      </c>
      <c r="Q117" s="279">
        <v>71.099999999999994</v>
      </c>
      <c r="R117" s="141">
        <v>2106</v>
      </c>
      <c r="S117" s="142">
        <v>73.3</v>
      </c>
      <c r="T117" s="141">
        <v>2085</v>
      </c>
      <c r="U117" s="142">
        <v>76.8</v>
      </c>
      <c r="V117" s="142">
        <v>2143</v>
      </c>
      <c r="W117" s="142">
        <v>79.900000000000006</v>
      </c>
      <c r="X117" s="141">
        <v>2128</v>
      </c>
      <c r="Y117" s="141">
        <v>75.8</v>
      </c>
      <c r="Z117" s="141">
        <v>2210</v>
      </c>
      <c r="AA117" s="601">
        <v>76.599999999999994</v>
      </c>
      <c r="AC117" s="143"/>
      <c r="AD117" s="143"/>
      <c r="AF117" s="143"/>
      <c r="AG117" s="143"/>
    </row>
    <row r="118" spans="1:33" ht="11.25" customHeight="1" x14ac:dyDescent="0.2">
      <c r="A118" s="127" t="s">
        <v>324</v>
      </c>
      <c r="B118" s="157" t="s">
        <v>325</v>
      </c>
      <c r="C118" s="141">
        <v>2228</v>
      </c>
      <c r="D118" s="183">
        <v>69.400000000000006</v>
      </c>
      <c r="E118" s="141">
        <v>2361</v>
      </c>
      <c r="F118" s="142">
        <v>76.099999999999994</v>
      </c>
      <c r="G118" s="141">
        <v>2246</v>
      </c>
      <c r="H118" s="142">
        <v>73.3</v>
      </c>
      <c r="I118" s="142">
        <v>2376</v>
      </c>
      <c r="J118" s="142">
        <v>78.599999999999994</v>
      </c>
      <c r="K118" s="632">
        <v>2332</v>
      </c>
      <c r="L118" s="632">
        <v>76.7</v>
      </c>
      <c r="M118" s="109">
        <v>2303</v>
      </c>
      <c r="N118" s="109">
        <v>79.2</v>
      </c>
      <c r="O118" s="107"/>
      <c r="P118" s="141">
        <v>2254</v>
      </c>
      <c r="Q118" s="279">
        <v>64.7</v>
      </c>
      <c r="R118" s="141">
        <v>2381</v>
      </c>
      <c r="S118" s="142">
        <v>70.8</v>
      </c>
      <c r="T118" s="141">
        <v>2276</v>
      </c>
      <c r="U118" s="142">
        <v>74.599999999999994</v>
      </c>
      <c r="V118" s="142">
        <v>2388</v>
      </c>
      <c r="W118" s="142">
        <v>75.3</v>
      </c>
      <c r="X118" s="141">
        <v>2372</v>
      </c>
      <c r="Y118" s="141">
        <v>69.099999999999994</v>
      </c>
      <c r="Z118" s="141">
        <v>2331</v>
      </c>
      <c r="AA118" s="601">
        <v>74.900000000000006</v>
      </c>
      <c r="AC118" s="143"/>
      <c r="AD118" s="143"/>
      <c r="AF118" s="143"/>
      <c r="AG118" s="143"/>
    </row>
    <row r="119" spans="1:33" ht="11.25" customHeight="1" x14ac:dyDescent="0.2">
      <c r="A119" s="127" t="s">
        <v>326</v>
      </c>
      <c r="B119" s="157" t="s">
        <v>327</v>
      </c>
      <c r="C119" s="141">
        <v>1630</v>
      </c>
      <c r="D119" s="183">
        <v>78.8</v>
      </c>
      <c r="E119" s="141">
        <v>1630</v>
      </c>
      <c r="F119" s="142">
        <v>81</v>
      </c>
      <c r="G119" s="141">
        <v>1621</v>
      </c>
      <c r="H119" s="142">
        <v>72.900000000000006</v>
      </c>
      <c r="I119" s="142">
        <v>1648</v>
      </c>
      <c r="J119" s="142">
        <v>76</v>
      </c>
      <c r="K119" s="632">
        <v>1565</v>
      </c>
      <c r="L119" s="632">
        <v>78.7</v>
      </c>
      <c r="M119" s="109">
        <v>1619</v>
      </c>
      <c r="N119" s="109">
        <v>74.900000000000006</v>
      </c>
      <c r="O119" s="107"/>
      <c r="P119" s="141">
        <v>1660</v>
      </c>
      <c r="Q119" s="279">
        <v>71.8</v>
      </c>
      <c r="R119" s="141">
        <v>1655</v>
      </c>
      <c r="S119" s="142">
        <v>75.7</v>
      </c>
      <c r="T119" s="141">
        <v>1644</v>
      </c>
      <c r="U119" s="142">
        <v>75.599999999999994</v>
      </c>
      <c r="V119" s="142">
        <v>1670</v>
      </c>
      <c r="W119" s="142">
        <v>79.5</v>
      </c>
      <c r="X119" s="141">
        <v>1580</v>
      </c>
      <c r="Y119" s="141">
        <v>73.900000000000006</v>
      </c>
      <c r="Z119" s="141">
        <v>1618</v>
      </c>
      <c r="AA119" s="601">
        <v>69.8</v>
      </c>
      <c r="AC119" s="143"/>
      <c r="AD119" s="143"/>
      <c r="AF119" s="143"/>
      <c r="AG119" s="143"/>
    </row>
    <row r="120" spans="1:33" ht="11.25" customHeight="1" x14ac:dyDescent="0.2">
      <c r="A120" s="127" t="s">
        <v>328</v>
      </c>
      <c r="B120" s="157" t="s">
        <v>329</v>
      </c>
      <c r="C120" s="141">
        <v>1253</v>
      </c>
      <c r="D120" s="183">
        <v>82.7</v>
      </c>
      <c r="E120" s="141">
        <v>1255</v>
      </c>
      <c r="F120" s="142">
        <v>86.3</v>
      </c>
      <c r="G120" s="141">
        <v>1275</v>
      </c>
      <c r="H120" s="142">
        <v>82.3</v>
      </c>
      <c r="I120" s="142">
        <v>1327</v>
      </c>
      <c r="J120" s="142">
        <v>85.3</v>
      </c>
      <c r="K120" s="632">
        <v>1391</v>
      </c>
      <c r="L120" s="632">
        <v>83.6</v>
      </c>
      <c r="M120" s="109">
        <v>1400</v>
      </c>
      <c r="N120" s="109">
        <v>82.3</v>
      </c>
      <c r="O120" s="107"/>
      <c r="P120" s="141">
        <v>1271</v>
      </c>
      <c r="Q120" s="279">
        <v>75.7</v>
      </c>
      <c r="R120" s="141">
        <v>1265</v>
      </c>
      <c r="S120" s="142">
        <v>76</v>
      </c>
      <c r="T120" s="141">
        <v>1311</v>
      </c>
      <c r="U120" s="142">
        <v>85.4</v>
      </c>
      <c r="V120" s="142">
        <v>1348</v>
      </c>
      <c r="W120" s="142">
        <v>81.8</v>
      </c>
      <c r="X120" s="141">
        <v>1399</v>
      </c>
      <c r="Y120" s="141">
        <v>79.400000000000006</v>
      </c>
      <c r="Z120" s="141">
        <v>1417</v>
      </c>
      <c r="AA120" s="601">
        <v>79.599999999999994</v>
      </c>
      <c r="AC120" s="143"/>
      <c r="AD120" s="143"/>
      <c r="AF120" s="143"/>
      <c r="AG120" s="143"/>
    </row>
    <row r="121" spans="1:33" ht="11.25" customHeight="1" x14ac:dyDescent="0.2">
      <c r="A121" s="32"/>
      <c r="B121" s="157"/>
      <c r="C121" s="141"/>
      <c r="D121" s="279"/>
      <c r="E121" s="141"/>
      <c r="F121" s="142"/>
      <c r="G121" s="183"/>
      <c r="K121" s="633"/>
      <c r="L121" s="633"/>
      <c r="O121" s="107"/>
      <c r="P121" s="141"/>
      <c r="Q121" s="280"/>
      <c r="R121" s="141"/>
      <c r="S121" s="142"/>
      <c r="T121" s="183"/>
      <c r="X121" s="141"/>
      <c r="Y121" s="142"/>
      <c r="Z121" s="106"/>
      <c r="AA121" s="601"/>
      <c r="AC121" s="143"/>
      <c r="AD121" s="143"/>
      <c r="AF121" s="143"/>
      <c r="AG121" s="143"/>
    </row>
    <row r="122" spans="1:33" s="108" customFormat="1" ht="11.25" customHeight="1" x14ac:dyDescent="0.2">
      <c r="A122" s="67" t="s">
        <v>330</v>
      </c>
      <c r="B122" s="105" t="s">
        <v>331</v>
      </c>
      <c r="C122" s="106">
        <v>47789</v>
      </c>
      <c r="D122" s="583">
        <v>76.7</v>
      </c>
      <c r="E122" s="106">
        <v>47059</v>
      </c>
      <c r="F122" s="584">
        <v>78.7</v>
      </c>
      <c r="G122" s="106">
        <v>47075</v>
      </c>
      <c r="H122" s="584">
        <v>74.8</v>
      </c>
      <c r="I122" s="584">
        <v>48489</v>
      </c>
      <c r="J122" s="584">
        <v>78.2</v>
      </c>
      <c r="K122" s="627">
        <v>48336</v>
      </c>
      <c r="L122" s="627">
        <v>79.8</v>
      </c>
      <c r="M122" s="108">
        <v>48223</v>
      </c>
      <c r="N122" s="108">
        <v>75.8</v>
      </c>
      <c r="O122" s="107"/>
      <c r="P122" s="106">
        <v>48327</v>
      </c>
      <c r="Q122" s="585">
        <v>70.900000000000006</v>
      </c>
      <c r="R122" s="106">
        <v>47532</v>
      </c>
      <c r="S122" s="584">
        <v>73.599999999999994</v>
      </c>
      <c r="T122" s="106">
        <v>47586</v>
      </c>
      <c r="U122" s="584">
        <v>76.5</v>
      </c>
      <c r="V122" s="584">
        <v>49020</v>
      </c>
      <c r="W122" s="584">
        <v>78.7</v>
      </c>
      <c r="X122" s="106">
        <v>48840</v>
      </c>
      <c r="Y122" s="106">
        <v>73.400000000000006</v>
      </c>
      <c r="Z122" s="106">
        <v>48603</v>
      </c>
      <c r="AA122" s="600">
        <v>72.8</v>
      </c>
      <c r="AC122" s="143"/>
      <c r="AD122" s="143"/>
      <c r="AF122" s="143"/>
      <c r="AG122" s="143"/>
    </row>
    <row r="123" spans="1:33" ht="11.25" customHeight="1" x14ac:dyDescent="0.2">
      <c r="A123" s="127" t="s">
        <v>332</v>
      </c>
      <c r="B123" s="157" t="s">
        <v>333</v>
      </c>
      <c r="C123" s="141">
        <v>1997</v>
      </c>
      <c r="D123" s="183">
        <v>70.3</v>
      </c>
      <c r="E123" s="141">
        <v>1919</v>
      </c>
      <c r="F123" s="142">
        <v>74</v>
      </c>
      <c r="G123" s="141">
        <v>1972</v>
      </c>
      <c r="H123" s="142">
        <v>71.5</v>
      </c>
      <c r="I123" s="142">
        <v>2100</v>
      </c>
      <c r="J123" s="142">
        <v>78.8</v>
      </c>
      <c r="K123" s="632">
        <v>2021</v>
      </c>
      <c r="L123" s="632">
        <v>81.3</v>
      </c>
      <c r="M123" s="109">
        <v>1987</v>
      </c>
      <c r="N123" s="109">
        <v>76.400000000000006</v>
      </c>
      <c r="O123" s="107"/>
      <c r="P123" s="141">
        <v>2020</v>
      </c>
      <c r="Q123" s="279">
        <v>60.9</v>
      </c>
      <c r="R123" s="141">
        <v>1939</v>
      </c>
      <c r="S123" s="142">
        <v>64.8</v>
      </c>
      <c r="T123" s="141">
        <v>1970</v>
      </c>
      <c r="U123" s="142">
        <v>69.5</v>
      </c>
      <c r="V123" s="142">
        <v>2114</v>
      </c>
      <c r="W123" s="142">
        <v>66.900000000000006</v>
      </c>
      <c r="X123" s="141">
        <v>2028</v>
      </c>
      <c r="Y123" s="141">
        <v>65.599999999999994</v>
      </c>
      <c r="Z123" s="141">
        <v>2000</v>
      </c>
      <c r="AA123" s="601">
        <v>64.099999999999994</v>
      </c>
      <c r="AC123" s="143"/>
      <c r="AD123" s="143"/>
      <c r="AF123" s="143"/>
      <c r="AG123" s="143"/>
    </row>
    <row r="124" spans="1:33" ht="11.25" customHeight="1" x14ac:dyDescent="0.2">
      <c r="A124" s="127" t="s">
        <v>334</v>
      </c>
      <c r="B124" s="157" t="s">
        <v>335</v>
      </c>
      <c r="C124" s="141">
        <v>3152</v>
      </c>
      <c r="D124" s="183">
        <v>83.3</v>
      </c>
      <c r="E124" s="141">
        <v>3131</v>
      </c>
      <c r="F124" s="142">
        <v>83.5</v>
      </c>
      <c r="G124" s="141">
        <v>3056</v>
      </c>
      <c r="H124" s="142">
        <v>82.2</v>
      </c>
      <c r="I124" s="142">
        <v>3257</v>
      </c>
      <c r="J124" s="142">
        <v>82.5</v>
      </c>
      <c r="K124" s="632">
        <v>3203</v>
      </c>
      <c r="L124" s="632">
        <v>83.6</v>
      </c>
      <c r="M124" s="109">
        <v>3375</v>
      </c>
      <c r="N124" s="109">
        <v>81.8</v>
      </c>
      <c r="O124" s="107"/>
      <c r="P124" s="141">
        <v>3193</v>
      </c>
      <c r="Q124" s="279">
        <v>76.2</v>
      </c>
      <c r="R124" s="141">
        <v>3164</v>
      </c>
      <c r="S124" s="142">
        <v>78.3</v>
      </c>
      <c r="T124" s="141">
        <v>3090</v>
      </c>
      <c r="U124" s="142">
        <v>80.3</v>
      </c>
      <c r="V124" s="142">
        <v>3286</v>
      </c>
      <c r="W124" s="142">
        <v>83.2</v>
      </c>
      <c r="X124" s="141">
        <v>3247</v>
      </c>
      <c r="Y124" s="141">
        <v>77.7</v>
      </c>
      <c r="Z124" s="141">
        <v>3388</v>
      </c>
      <c r="AA124" s="601">
        <v>81</v>
      </c>
      <c r="AC124" s="143"/>
      <c r="AD124" s="143"/>
      <c r="AF124" s="143"/>
      <c r="AG124" s="143"/>
    </row>
    <row r="125" spans="1:33" ht="11.25" customHeight="1" x14ac:dyDescent="0.2">
      <c r="A125" s="127" t="s">
        <v>336</v>
      </c>
      <c r="B125" s="157" t="s">
        <v>337</v>
      </c>
      <c r="C125" s="141">
        <v>3144</v>
      </c>
      <c r="D125" s="183">
        <v>72.2</v>
      </c>
      <c r="E125" s="141">
        <v>3129</v>
      </c>
      <c r="F125" s="142">
        <v>75.5</v>
      </c>
      <c r="G125" s="141">
        <v>3161</v>
      </c>
      <c r="H125" s="142">
        <v>69.599999999999994</v>
      </c>
      <c r="I125" s="142">
        <v>3063</v>
      </c>
      <c r="J125" s="142">
        <v>71.099999999999994</v>
      </c>
      <c r="K125" s="632">
        <v>3061</v>
      </c>
      <c r="L125" s="632">
        <v>73.2</v>
      </c>
      <c r="M125" s="109">
        <v>3181</v>
      </c>
      <c r="N125" s="109">
        <v>64.099999999999994</v>
      </c>
      <c r="O125" s="107"/>
      <c r="P125" s="141">
        <v>3157</v>
      </c>
      <c r="Q125" s="279">
        <v>66.400000000000006</v>
      </c>
      <c r="R125" s="141">
        <v>3131</v>
      </c>
      <c r="S125" s="142">
        <v>70</v>
      </c>
      <c r="T125" s="141">
        <v>3168</v>
      </c>
      <c r="U125" s="142">
        <v>76.599999999999994</v>
      </c>
      <c r="V125" s="142">
        <v>3084</v>
      </c>
      <c r="W125" s="142">
        <v>78.2</v>
      </c>
      <c r="X125" s="141">
        <v>3077</v>
      </c>
      <c r="Y125" s="141">
        <v>70.900000000000006</v>
      </c>
      <c r="Z125" s="141">
        <v>3186</v>
      </c>
      <c r="AA125" s="601">
        <v>70.400000000000006</v>
      </c>
      <c r="AC125" s="143"/>
      <c r="AD125" s="143"/>
      <c r="AF125" s="143"/>
      <c r="AG125" s="143"/>
    </row>
    <row r="126" spans="1:33" ht="11.25" customHeight="1" x14ac:dyDescent="0.2">
      <c r="A126" s="127" t="s">
        <v>338</v>
      </c>
      <c r="B126" s="157" t="s">
        <v>339</v>
      </c>
      <c r="C126" s="141">
        <v>2550</v>
      </c>
      <c r="D126" s="183">
        <v>79.400000000000006</v>
      </c>
      <c r="E126" s="141">
        <v>2454</v>
      </c>
      <c r="F126" s="142">
        <v>82</v>
      </c>
      <c r="G126" s="141">
        <v>2523</v>
      </c>
      <c r="H126" s="142">
        <v>74.8</v>
      </c>
      <c r="I126" s="142">
        <v>2575</v>
      </c>
      <c r="J126" s="142">
        <v>78.8</v>
      </c>
      <c r="K126" s="632">
        <v>2609</v>
      </c>
      <c r="L126" s="632">
        <v>80.5</v>
      </c>
      <c r="M126" s="109">
        <v>2648</v>
      </c>
      <c r="N126" s="109">
        <v>77.599999999999994</v>
      </c>
      <c r="O126" s="107"/>
      <c r="P126" s="141">
        <v>2604</v>
      </c>
      <c r="Q126" s="279">
        <v>77.099999999999994</v>
      </c>
      <c r="R126" s="141">
        <v>2530</v>
      </c>
      <c r="S126" s="142">
        <v>79.7</v>
      </c>
      <c r="T126" s="141">
        <v>2572</v>
      </c>
      <c r="U126" s="142">
        <v>78.599999999999994</v>
      </c>
      <c r="V126" s="142">
        <v>2643</v>
      </c>
      <c r="W126" s="142">
        <v>79.5</v>
      </c>
      <c r="X126" s="141">
        <v>2668</v>
      </c>
      <c r="Y126" s="141">
        <v>73.8</v>
      </c>
      <c r="Z126" s="141">
        <v>2721</v>
      </c>
      <c r="AA126" s="601">
        <v>76.400000000000006</v>
      </c>
      <c r="AC126" s="143"/>
      <c r="AD126" s="143"/>
      <c r="AF126" s="143"/>
      <c r="AG126" s="143"/>
    </row>
    <row r="127" spans="1:33" ht="11.25" customHeight="1" x14ac:dyDescent="0.2">
      <c r="A127" s="127" t="s">
        <v>340</v>
      </c>
      <c r="B127" s="157" t="s">
        <v>341</v>
      </c>
      <c r="C127" s="141">
        <v>3289</v>
      </c>
      <c r="D127" s="183">
        <v>78.8</v>
      </c>
      <c r="E127" s="141">
        <v>3299</v>
      </c>
      <c r="F127" s="142">
        <v>81.099999999999994</v>
      </c>
      <c r="G127" s="141">
        <v>3209</v>
      </c>
      <c r="H127" s="142">
        <v>77.7</v>
      </c>
      <c r="I127" s="142">
        <v>3291</v>
      </c>
      <c r="J127" s="142">
        <v>82.7</v>
      </c>
      <c r="K127" s="632">
        <v>3225</v>
      </c>
      <c r="L127" s="632">
        <v>78.599999999999994</v>
      </c>
      <c r="M127" s="109">
        <v>3146</v>
      </c>
      <c r="N127" s="109">
        <v>79.5</v>
      </c>
      <c r="O127" s="107"/>
      <c r="P127" s="141">
        <v>3292</v>
      </c>
      <c r="Q127" s="279">
        <v>73.099999999999994</v>
      </c>
      <c r="R127" s="141">
        <v>3306</v>
      </c>
      <c r="S127" s="142">
        <v>73.599999999999994</v>
      </c>
      <c r="T127" s="141">
        <v>3214</v>
      </c>
      <c r="U127" s="142">
        <v>78.2</v>
      </c>
      <c r="V127" s="142">
        <v>3303</v>
      </c>
      <c r="W127" s="142">
        <v>82.3</v>
      </c>
      <c r="X127" s="141">
        <v>3239</v>
      </c>
      <c r="Y127" s="141">
        <v>76.400000000000006</v>
      </c>
      <c r="Z127" s="141">
        <v>3159</v>
      </c>
      <c r="AA127" s="601">
        <v>78.2</v>
      </c>
      <c r="AC127" s="143"/>
      <c r="AD127" s="143"/>
      <c r="AF127" s="143"/>
      <c r="AG127" s="143"/>
    </row>
    <row r="128" spans="1:33" ht="11.25" customHeight="1" x14ac:dyDescent="0.2">
      <c r="A128" s="127" t="s">
        <v>342</v>
      </c>
      <c r="B128" s="157" t="s">
        <v>343</v>
      </c>
      <c r="C128" s="141">
        <v>3431</v>
      </c>
      <c r="D128" s="183">
        <v>71.900000000000006</v>
      </c>
      <c r="E128" s="141">
        <v>3446</v>
      </c>
      <c r="F128" s="142">
        <v>74.900000000000006</v>
      </c>
      <c r="G128" s="141">
        <v>3350</v>
      </c>
      <c r="H128" s="142">
        <v>74.2</v>
      </c>
      <c r="I128" s="142">
        <v>3482</v>
      </c>
      <c r="J128" s="142">
        <v>77.3</v>
      </c>
      <c r="K128" s="632">
        <v>3462</v>
      </c>
      <c r="L128" s="632">
        <v>74.400000000000006</v>
      </c>
      <c r="M128" s="109">
        <v>3370</v>
      </c>
      <c r="N128" s="109">
        <v>75.599999999999994</v>
      </c>
      <c r="O128" s="107"/>
      <c r="P128" s="141">
        <v>3464</v>
      </c>
      <c r="Q128" s="279">
        <v>67.8</v>
      </c>
      <c r="R128" s="141">
        <v>3476</v>
      </c>
      <c r="S128" s="142">
        <v>72.8</v>
      </c>
      <c r="T128" s="141">
        <v>3389</v>
      </c>
      <c r="U128" s="142">
        <v>74.5</v>
      </c>
      <c r="V128" s="142">
        <v>3508</v>
      </c>
      <c r="W128" s="142">
        <v>76.599999999999994</v>
      </c>
      <c r="X128" s="141">
        <v>3481</v>
      </c>
      <c r="Y128" s="141">
        <v>71.2</v>
      </c>
      <c r="Z128" s="141">
        <v>3378</v>
      </c>
      <c r="AA128" s="601">
        <v>71.599999999999994</v>
      </c>
      <c r="AC128" s="143"/>
      <c r="AD128" s="143"/>
      <c r="AF128" s="143"/>
      <c r="AG128" s="143"/>
    </row>
    <row r="129" spans="1:33" ht="11.25" customHeight="1" x14ac:dyDescent="0.2">
      <c r="A129" s="127" t="s">
        <v>344</v>
      </c>
      <c r="B129" s="157" t="s">
        <v>345</v>
      </c>
      <c r="C129" s="141">
        <v>2590</v>
      </c>
      <c r="D129" s="183">
        <v>80.3</v>
      </c>
      <c r="E129" s="141">
        <v>2444</v>
      </c>
      <c r="F129" s="142">
        <v>79.099999999999994</v>
      </c>
      <c r="G129" s="141">
        <v>2534</v>
      </c>
      <c r="H129" s="142">
        <v>77.599999999999994</v>
      </c>
      <c r="I129" s="142">
        <v>2600</v>
      </c>
      <c r="J129" s="142">
        <v>78.900000000000006</v>
      </c>
      <c r="K129" s="632">
        <v>2640</v>
      </c>
      <c r="L129" s="632">
        <v>82.6</v>
      </c>
      <c r="M129" s="109">
        <v>2571</v>
      </c>
      <c r="N129" s="109">
        <v>81.900000000000006</v>
      </c>
      <c r="O129" s="107"/>
      <c r="P129" s="141">
        <v>2628</v>
      </c>
      <c r="Q129" s="279">
        <v>72.3</v>
      </c>
      <c r="R129" s="141">
        <v>2482</v>
      </c>
      <c r="S129" s="142">
        <v>75.099999999999994</v>
      </c>
      <c r="T129" s="141">
        <v>2582</v>
      </c>
      <c r="U129" s="142">
        <v>75.3</v>
      </c>
      <c r="V129" s="142">
        <v>2650</v>
      </c>
      <c r="W129" s="142">
        <v>76.5</v>
      </c>
      <c r="X129" s="141">
        <v>2704</v>
      </c>
      <c r="Y129" s="141">
        <v>74.3</v>
      </c>
      <c r="Z129" s="141">
        <v>2612</v>
      </c>
      <c r="AA129" s="601">
        <v>76.5</v>
      </c>
      <c r="AC129" s="143"/>
      <c r="AD129" s="143"/>
      <c r="AF129" s="143"/>
      <c r="AG129" s="143"/>
    </row>
    <row r="130" spans="1:33" ht="11.25" customHeight="1" x14ac:dyDescent="0.2">
      <c r="A130" s="127" t="s">
        <v>346</v>
      </c>
      <c r="B130" s="157" t="s">
        <v>347</v>
      </c>
      <c r="C130" s="141">
        <v>3407</v>
      </c>
      <c r="D130" s="183">
        <v>76</v>
      </c>
      <c r="E130" s="141">
        <v>3296</v>
      </c>
      <c r="F130" s="142">
        <v>75.900000000000006</v>
      </c>
      <c r="G130" s="141">
        <v>3480</v>
      </c>
      <c r="H130" s="142">
        <v>71.599999999999994</v>
      </c>
      <c r="I130" s="142">
        <v>3559</v>
      </c>
      <c r="J130" s="142">
        <v>76.400000000000006</v>
      </c>
      <c r="K130" s="632">
        <v>3507</v>
      </c>
      <c r="L130" s="632">
        <v>81.2</v>
      </c>
      <c r="M130" s="109">
        <v>3399</v>
      </c>
      <c r="N130" s="109">
        <v>72.8</v>
      </c>
      <c r="O130" s="107"/>
      <c r="P130" s="141">
        <v>3447</v>
      </c>
      <c r="Q130" s="279">
        <v>67.2</v>
      </c>
      <c r="R130" s="141">
        <v>3295</v>
      </c>
      <c r="S130" s="142">
        <v>71.599999999999994</v>
      </c>
      <c r="T130" s="141">
        <v>3501</v>
      </c>
      <c r="U130" s="142">
        <v>68.400000000000006</v>
      </c>
      <c r="V130" s="142">
        <v>3586</v>
      </c>
      <c r="W130" s="142">
        <v>75.900000000000006</v>
      </c>
      <c r="X130" s="141">
        <v>3535</v>
      </c>
      <c r="Y130" s="141">
        <v>69.900000000000006</v>
      </c>
      <c r="Z130" s="141">
        <v>3415</v>
      </c>
      <c r="AA130" s="601">
        <v>65.7</v>
      </c>
      <c r="AC130" s="143"/>
      <c r="AD130" s="143"/>
      <c r="AF130" s="143"/>
      <c r="AG130" s="143"/>
    </row>
    <row r="131" spans="1:33" ht="11.25" customHeight="1" x14ac:dyDescent="0.2">
      <c r="A131" s="127" t="s">
        <v>348</v>
      </c>
      <c r="B131" s="157" t="s">
        <v>349</v>
      </c>
      <c r="C131" s="141">
        <v>2109</v>
      </c>
      <c r="D131" s="183">
        <v>73</v>
      </c>
      <c r="E131" s="141">
        <v>2042</v>
      </c>
      <c r="F131" s="142">
        <v>74.8</v>
      </c>
      <c r="G131" s="141">
        <v>1974</v>
      </c>
      <c r="H131" s="142">
        <v>76.7</v>
      </c>
      <c r="I131" s="142">
        <v>1961</v>
      </c>
      <c r="J131" s="142">
        <v>80.599999999999994</v>
      </c>
      <c r="K131" s="632">
        <v>2003</v>
      </c>
      <c r="L131" s="632">
        <v>81.8</v>
      </c>
      <c r="M131" s="109">
        <v>1986</v>
      </c>
      <c r="N131" s="109">
        <v>74.5</v>
      </c>
      <c r="O131" s="107"/>
      <c r="P131" s="141">
        <v>2149</v>
      </c>
      <c r="Q131" s="279">
        <v>60.4</v>
      </c>
      <c r="R131" s="141">
        <v>2073</v>
      </c>
      <c r="S131" s="142">
        <v>64.2</v>
      </c>
      <c r="T131" s="141">
        <v>2015</v>
      </c>
      <c r="U131" s="142">
        <v>76.900000000000006</v>
      </c>
      <c r="V131" s="142">
        <v>1998</v>
      </c>
      <c r="W131" s="142">
        <v>80.2</v>
      </c>
      <c r="X131" s="141">
        <v>2023</v>
      </c>
      <c r="Y131" s="141">
        <v>67.900000000000006</v>
      </c>
      <c r="Z131" s="141">
        <v>2019</v>
      </c>
      <c r="AA131" s="601">
        <v>68.2</v>
      </c>
      <c r="AC131" s="143"/>
      <c r="AD131" s="143"/>
      <c r="AF131" s="143"/>
      <c r="AG131" s="143"/>
    </row>
    <row r="132" spans="1:33" ht="11.25" customHeight="1" x14ac:dyDescent="0.2">
      <c r="A132" s="127" t="s">
        <v>350</v>
      </c>
      <c r="B132" s="157" t="s">
        <v>351</v>
      </c>
      <c r="C132" s="141">
        <v>1965</v>
      </c>
      <c r="D132" s="183">
        <v>80.099999999999994</v>
      </c>
      <c r="E132" s="141">
        <v>1915</v>
      </c>
      <c r="F132" s="142">
        <v>80.900000000000006</v>
      </c>
      <c r="G132" s="141">
        <v>1907</v>
      </c>
      <c r="H132" s="142">
        <v>82.3</v>
      </c>
      <c r="I132" s="142">
        <v>1956</v>
      </c>
      <c r="J132" s="142">
        <v>79.7</v>
      </c>
      <c r="K132" s="632">
        <v>1915</v>
      </c>
      <c r="L132" s="632">
        <v>83.2</v>
      </c>
      <c r="M132" s="109">
        <v>1931</v>
      </c>
      <c r="N132" s="109">
        <v>76.3</v>
      </c>
      <c r="O132" s="107"/>
      <c r="P132" s="141">
        <v>2009</v>
      </c>
      <c r="Q132" s="279">
        <v>77.900000000000006</v>
      </c>
      <c r="R132" s="141">
        <v>1955</v>
      </c>
      <c r="S132" s="142">
        <v>80.099999999999994</v>
      </c>
      <c r="T132" s="141">
        <v>1959</v>
      </c>
      <c r="U132" s="142">
        <v>80.400000000000006</v>
      </c>
      <c r="V132" s="142">
        <v>1999</v>
      </c>
      <c r="W132" s="142">
        <v>83.3</v>
      </c>
      <c r="X132" s="141">
        <v>1968</v>
      </c>
      <c r="Y132" s="141">
        <v>75.7</v>
      </c>
      <c r="Z132" s="141">
        <v>1963</v>
      </c>
      <c r="AA132" s="601">
        <v>73.900000000000006</v>
      </c>
      <c r="AC132" s="143"/>
      <c r="AD132" s="143"/>
      <c r="AF132" s="143"/>
      <c r="AG132" s="143"/>
    </row>
    <row r="133" spans="1:33" ht="11.25" customHeight="1" x14ac:dyDescent="0.2">
      <c r="A133" s="127" t="s">
        <v>352</v>
      </c>
      <c r="B133" s="157" t="s">
        <v>353</v>
      </c>
      <c r="C133" s="141">
        <v>3004</v>
      </c>
      <c r="D133" s="183">
        <v>70.900000000000006</v>
      </c>
      <c r="E133" s="141">
        <v>2969</v>
      </c>
      <c r="F133" s="142">
        <v>75.599999999999994</v>
      </c>
      <c r="G133" s="141">
        <v>2933</v>
      </c>
      <c r="H133" s="142">
        <v>64.900000000000006</v>
      </c>
      <c r="I133" s="142">
        <v>2960</v>
      </c>
      <c r="J133" s="142">
        <v>72.5</v>
      </c>
      <c r="K133" s="632">
        <v>2960</v>
      </c>
      <c r="L133" s="632">
        <v>74.400000000000006</v>
      </c>
      <c r="M133" s="109">
        <v>2991</v>
      </c>
      <c r="N133" s="109">
        <v>68.3</v>
      </c>
      <c r="O133" s="107"/>
      <c r="P133" s="141">
        <v>3013</v>
      </c>
      <c r="Q133" s="279">
        <v>69.5</v>
      </c>
      <c r="R133" s="141">
        <v>2970</v>
      </c>
      <c r="S133" s="142">
        <v>72</v>
      </c>
      <c r="T133" s="141">
        <v>2948</v>
      </c>
      <c r="U133" s="142">
        <v>73.5</v>
      </c>
      <c r="V133" s="142">
        <v>2975</v>
      </c>
      <c r="W133" s="142">
        <v>74.2</v>
      </c>
      <c r="X133" s="141">
        <v>2964</v>
      </c>
      <c r="Y133" s="141">
        <v>68.7</v>
      </c>
      <c r="Z133" s="141">
        <v>3000</v>
      </c>
      <c r="AA133" s="601">
        <v>65.599999999999994</v>
      </c>
      <c r="AC133" s="143"/>
      <c r="AD133" s="143"/>
      <c r="AF133" s="143"/>
      <c r="AG133" s="143"/>
    </row>
    <row r="134" spans="1:33" ht="11.25" customHeight="1" x14ac:dyDescent="0.2">
      <c r="A134" s="127" t="s">
        <v>354</v>
      </c>
      <c r="B134" s="157" t="s">
        <v>355</v>
      </c>
      <c r="C134" s="141">
        <v>2814</v>
      </c>
      <c r="D134" s="183">
        <v>73.3</v>
      </c>
      <c r="E134" s="141">
        <v>2774</v>
      </c>
      <c r="F134" s="142">
        <v>75.2</v>
      </c>
      <c r="G134" s="141">
        <v>2752</v>
      </c>
      <c r="H134" s="142">
        <v>71</v>
      </c>
      <c r="I134" s="142">
        <v>2838</v>
      </c>
      <c r="J134" s="142">
        <v>74</v>
      </c>
      <c r="K134" s="632">
        <v>2946</v>
      </c>
      <c r="L134" s="632">
        <v>74.400000000000006</v>
      </c>
      <c r="M134" s="109">
        <v>2895</v>
      </c>
      <c r="N134" s="109">
        <v>71.099999999999994</v>
      </c>
      <c r="O134" s="107"/>
      <c r="P134" s="141">
        <v>2867</v>
      </c>
      <c r="Q134" s="279">
        <v>65.099999999999994</v>
      </c>
      <c r="R134" s="141">
        <v>2795</v>
      </c>
      <c r="S134" s="142">
        <v>68.7</v>
      </c>
      <c r="T134" s="141">
        <v>2770</v>
      </c>
      <c r="U134" s="142">
        <v>75</v>
      </c>
      <c r="V134" s="142">
        <v>2869</v>
      </c>
      <c r="W134" s="142">
        <v>74.5</v>
      </c>
      <c r="X134" s="141">
        <v>2967</v>
      </c>
      <c r="Y134" s="141">
        <v>70.099999999999994</v>
      </c>
      <c r="Z134" s="141">
        <v>2924</v>
      </c>
      <c r="AA134" s="601">
        <v>68.7</v>
      </c>
      <c r="AC134" s="143"/>
      <c r="AD134" s="143"/>
      <c r="AF134" s="143"/>
      <c r="AG134" s="143"/>
    </row>
    <row r="135" spans="1:33" ht="11.25" customHeight="1" x14ac:dyDescent="0.2">
      <c r="A135" s="127" t="s">
        <v>356</v>
      </c>
      <c r="B135" s="157" t="s">
        <v>357</v>
      </c>
      <c r="C135" s="141">
        <v>2383</v>
      </c>
      <c r="D135" s="183">
        <v>78.7</v>
      </c>
      <c r="E135" s="141">
        <v>2353</v>
      </c>
      <c r="F135" s="142">
        <v>81.3</v>
      </c>
      <c r="G135" s="141">
        <v>2292</v>
      </c>
      <c r="H135" s="142">
        <v>75.599999999999994</v>
      </c>
      <c r="I135" s="142">
        <v>2492</v>
      </c>
      <c r="J135" s="142">
        <v>79</v>
      </c>
      <c r="K135" s="632">
        <v>2489</v>
      </c>
      <c r="L135" s="632">
        <v>82.5</v>
      </c>
      <c r="M135" s="109">
        <v>2459</v>
      </c>
      <c r="N135" s="109">
        <v>76.7</v>
      </c>
      <c r="O135" s="107"/>
      <c r="P135" s="141">
        <v>2417</v>
      </c>
      <c r="Q135" s="279">
        <v>69.599999999999994</v>
      </c>
      <c r="R135" s="141">
        <v>2400</v>
      </c>
      <c r="S135" s="142">
        <v>72.7</v>
      </c>
      <c r="T135" s="141">
        <v>2341</v>
      </c>
      <c r="U135" s="142">
        <v>76.3</v>
      </c>
      <c r="V135" s="142">
        <v>2522</v>
      </c>
      <c r="W135" s="142">
        <v>80.3</v>
      </c>
      <c r="X135" s="141">
        <v>2503</v>
      </c>
      <c r="Y135" s="141">
        <v>78.599999999999994</v>
      </c>
      <c r="Z135" s="141">
        <v>2482</v>
      </c>
      <c r="AA135" s="601">
        <v>75.7</v>
      </c>
      <c r="AC135" s="143"/>
      <c r="AD135" s="143"/>
      <c r="AF135" s="143"/>
      <c r="AG135" s="143"/>
    </row>
    <row r="136" spans="1:33" ht="11.25" customHeight="1" x14ac:dyDescent="0.2">
      <c r="A136" s="127" t="s">
        <v>358</v>
      </c>
      <c r="B136" s="157" t="s">
        <v>359</v>
      </c>
      <c r="C136" s="141">
        <v>1366</v>
      </c>
      <c r="D136" s="183">
        <v>82.2</v>
      </c>
      <c r="E136" s="141">
        <v>1416</v>
      </c>
      <c r="F136" s="142">
        <v>84.1</v>
      </c>
      <c r="G136" s="141">
        <v>1417</v>
      </c>
      <c r="H136" s="142">
        <v>80</v>
      </c>
      <c r="I136" s="142">
        <v>1488</v>
      </c>
      <c r="J136" s="142">
        <v>81.900000000000006</v>
      </c>
      <c r="K136" s="632">
        <v>1481</v>
      </c>
      <c r="L136" s="632">
        <v>83.7</v>
      </c>
      <c r="M136" s="109">
        <v>1509</v>
      </c>
      <c r="N136" s="109">
        <v>85</v>
      </c>
      <c r="O136" s="107"/>
      <c r="P136" s="141">
        <v>1381</v>
      </c>
      <c r="Q136" s="279">
        <v>76.7</v>
      </c>
      <c r="R136" s="141">
        <v>1436</v>
      </c>
      <c r="S136" s="142">
        <v>79.2</v>
      </c>
      <c r="T136" s="141">
        <v>1440</v>
      </c>
      <c r="U136" s="142">
        <v>82.8</v>
      </c>
      <c r="V136" s="142">
        <v>1507</v>
      </c>
      <c r="W136" s="142">
        <v>80.599999999999994</v>
      </c>
      <c r="X136" s="141">
        <v>1504</v>
      </c>
      <c r="Y136" s="141">
        <v>79.400000000000006</v>
      </c>
      <c r="Z136" s="141">
        <v>1519</v>
      </c>
      <c r="AA136" s="601">
        <v>82.7</v>
      </c>
      <c r="AC136" s="143"/>
      <c r="AD136" s="143"/>
      <c r="AF136" s="143"/>
      <c r="AG136" s="143"/>
    </row>
    <row r="137" spans="1:33" ht="11.25" customHeight="1" x14ac:dyDescent="0.2">
      <c r="A137" s="127" t="s">
        <v>360</v>
      </c>
      <c r="B137" s="157" t="s">
        <v>361</v>
      </c>
      <c r="C137" s="141">
        <v>1412</v>
      </c>
      <c r="D137" s="183">
        <v>69.3</v>
      </c>
      <c r="E137" s="141">
        <v>1349</v>
      </c>
      <c r="F137" s="142">
        <v>75.900000000000006</v>
      </c>
      <c r="G137" s="141">
        <v>1396</v>
      </c>
      <c r="H137" s="142">
        <v>72.599999999999994</v>
      </c>
      <c r="I137" s="142">
        <v>1447</v>
      </c>
      <c r="J137" s="142">
        <v>77.099999999999994</v>
      </c>
      <c r="K137" s="632">
        <v>1439</v>
      </c>
      <c r="L137" s="632">
        <v>83.5</v>
      </c>
      <c r="M137" s="109">
        <v>1387</v>
      </c>
      <c r="N137" s="109">
        <v>78.400000000000006</v>
      </c>
      <c r="O137" s="107"/>
      <c r="P137" s="141">
        <v>1441</v>
      </c>
      <c r="Q137" s="279">
        <v>65.599999999999994</v>
      </c>
      <c r="R137" s="141">
        <v>1383</v>
      </c>
      <c r="S137" s="142">
        <v>75.099999999999994</v>
      </c>
      <c r="T137" s="141">
        <v>1425</v>
      </c>
      <c r="U137" s="142">
        <v>80.099999999999994</v>
      </c>
      <c r="V137" s="142">
        <v>1475</v>
      </c>
      <c r="W137" s="142">
        <v>79.599999999999994</v>
      </c>
      <c r="X137" s="141">
        <v>1457</v>
      </c>
      <c r="Y137" s="141">
        <v>78.2</v>
      </c>
      <c r="Z137" s="141">
        <v>1408</v>
      </c>
      <c r="AA137" s="601">
        <v>74.099999999999994</v>
      </c>
      <c r="AC137" s="143"/>
      <c r="AD137" s="143"/>
      <c r="AF137" s="143"/>
      <c r="AG137" s="143"/>
    </row>
    <row r="138" spans="1:33" ht="11.25" customHeight="1" x14ac:dyDescent="0.2">
      <c r="A138" s="127" t="s">
        <v>362</v>
      </c>
      <c r="B138" s="157" t="s">
        <v>363</v>
      </c>
      <c r="C138" s="141">
        <v>2999</v>
      </c>
      <c r="D138" s="183">
        <v>84.6</v>
      </c>
      <c r="E138" s="141">
        <v>3080</v>
      </c>
      <c r="F138" s="142">
        <v>83.7</v>
      </c>
      <c r="G138" s="141">
        <v>3122</v>
      </c>
      <c r="H138" s="142">
        <v>80.3</v>
      </c>
      <c r="I138" s="142">
        <v>3243</v>
      </c>
      <c r="J138" s="142">
        <v>81.5</v>
      </c>
      <c r="K138" s="632">
        <v>3132</v>
      </c>
      <c r="L138" s="632">
        <v>80.400000000000006</v>
      </c>
      <c r="M138" s="109">
        <v>3183</v>
      </c>
      <c r="N138" s="109">
        <v>75.3</v>
      </c>
      <c r="O138" s="107"/>
      <c r="P138" s="141">
        <v>3029</v>
      </c>
      <c r="Q138" s="279">
        <v>81.900000000000006</v>
      </c>
      <c r="R138" s="141">
        <v>3099</v>
      </c>
      <c r="S138" s="142">
        <v>79</v>
      </c>
      <c r="T138" s="141">
        <v>3148</v>
      </c>
      <c r="U138" s="142">
        <v>84.8</v>
      </c>
      <c r="V138" s="142">
        <v>3262</v>
      </c>
      <c r="W138" s="142">
        <v>83.1</v>
      </c>
      <c r="X138" s="141">
        <v>3171</v>
      </c>
      <c r="Y138" s="141">
        <v>78.5</v>
      </c>
      <c r="Z138" s="141">
        <v>3235</v>
      </c>
      <c r="AA138" s="601">
        <v>75.5</v>
      </c>
      <c r="AC138" s="143"/>
      <c r="AD138" s="143"/>
      <c r="AF138" s="143"/>
      <c r="AG138" s="143"/>
    </row>
    <row r="139" spans="1:33" ht="11.25" customHeight="1" x14ac:dyDescent="0.2">
      <c r="A139" s="127" t="s">
        <v>364</v>
      </c>
      <c r="B139" s="157" t="s">
        <v>365</v>
      </c>
      <c r="C139" s="141">
        <v>1265</v>
      </c>
      <c r="D139" s="183">
        <v>73.7</v>
      </c>
      <c r="E139" s="141">
        <v>1288</v>
      </c>
      <c r="F139" s="142">
        <v>77.5</v>
      </c>
      <c r="G139" s="141">
        <v>1207</v>
      </c>
      <c r="H139" s="142">
        <v>69.3</v>
      </c>
      <c r="I139" s="142">
        <v>1247</v>
      </c>
      <c r="J139" s="142">
        <v>75.900000000000006</v>
      </c>
      <c r="K139" s="632">
        <v>1320</v>
      </c>
      <c r="L139" s="632">
        <v>77.400000000000006</v>
      </c>
      <c r="M139" s="109">
        <v>1293</v>
      </c>
      <c r="N139" s="109">
        <v>77</v>
      </c>
      <c r="O139" s="107"/>
      <c r="P139" s="141">
        <v>1270</v>
      </c>
      <c r="Q139" s="279">
        <v>66.7</v>
      </c>
      <c r="R139" s="141">
        <v>1301</v>
      </c>
      <c r="S139" s="142">
        <v>69.8</v>
      </c>
      <c r="T139" s="141">
        <v>1221</v>
      </c>
      <c r="U139" s="142">
        <v>73.2</v>
      </c>
      <c r="V139" s="142">
        <v>1254</v>
      </c>
      <c r="W139" s="142">
        <v>80.3</v>
      </c>
      <c r="X139" s="141">
        <v>1323</v>
      </c>
      <c r="Y139" s="141">
        <v>70.8</v>
      </c>
      <c r="Z139" s="141">
        <v>1295</v>
      </c>
      <c r="AA139" s="601">
        <v>69.7</v>
      </c>
      <c r="AC139" s="143"/>
      <c r="AD139" s="143"/>
      <c r="AF139" s="143"/>
      <c r="AG139" s="143"/>
    </row>
    <row r="140" spans="1:33" ht="11.25" customHeight="1" x14ac:dyDescent="0.2">
      <c r="A140" s="127" t="s">
        <v>366</v>
      </c>
      <c r="B140" s="157" t="s">
        <v>367</v>
      </c>
      <c r="C140" s="141">
        <v>2553</v>
      </c>
      <c r="D140" s="183">
        <v>80.599999999999994</v>
      </c>
      <c r="E140" s="141">
        <v>2515</v>
      </c>
      <c r="F140" s="142">
        <v>83.7</v>
      </c>
      <c r="G140" s="141">
        <v>2545</v>
      </c>
      <c r="H140" s="142">
        <v>79.7</v>
      </c>
      <c r="I140" s="142">
        <v>2597</v>
      </c>
      <c r="J140" s="142">
        <v>84.9</v>
      </c>
      <c r="K140" s="632">
        <v>2638</v>
      </c>
      <c r="L140" s="632">
        <v>86</v>
      </c>
      <c r="M140" s="109">
        <v>2599</v>
      </c>
      <c r="N140" s="109">
        <v>80.2</v>
      </c>
      <c r="O140" s="107"/>
      <c r="P140" s="141">
        <v>2562</v>
      </c>
      <c r="Q140" s="279">
        <v>79.2</v>
      </c>
      <c r="R140" s="141">
        <v>2534</v>
      </c>
      <c r="S140" s="142">
        <v>80.7</v>
      </c>
      <c r="T140" s="141">
        <v>2551</v>
      </c>
      <c r="U140" s="142">
        <v>82.6</v>
      </c>
      <c r="V140" s="142">
        <v>2608</v>
      </c>
      <c r="W140" s="142">
        <v>85.4</v>
      </c>
      <c r="X140" s="141">
        <v>2648</v>
      </c>
      <c r="Y140" s="141">
        <v>78.2</v>
      </c>
      <c r="Z140" s="141">
        <v>2601</v>
      </c>
      <c r="AA140" s="601">
        <v>77.5</v>
      </c>
      <c r="AC140" s="143"/>
      <c r="AD140" s="143"/>
      <c r="AF140" s="143"/>
      <c r="AG140" s="143"/>
    </row>
    <row r="141" spans="1:33" ht="11.25" customHeight="1" x14ac:dyDescent="0.2">
      <c r="A141" s="127" t="s">
        <v>368</v>
      </c>
      <c r="B141" s="157" t="s">
        <v>369</v>
      </c>
      <c r="C141" s="141">
        <v>2359</v>
      </c>
      <c r="D141" s="183">
        <v>75.599999999999994</v>
      </c>
      <c r="E141" s="141">
        <v>2240</v>
      </c>
      <c r="F141" s="142">
        <v>76</v>
      </c>
      <c r="G141" s="141">
        <v>2245</v>
      </c>
      <c r="H141" s="142">
        <v>70.599999999999994</v>
      </c>
      <c r="I141" s="142">
        <v>2333</v>
      </c>
      <c r="J141" s="142">
        <v>73</v>
      </c>
      <c r="K141" s="632">
        <v>2285</v>
      </c>
      <c r="L141" s="632">
        <v>80.2</v>
      </c>
      <c r="M141" s="109">
        <v>2313</v>
      </c>
      <c r="N141" s="109">
        <v>75.599999999999994</v>
      </c>
      <c r="O141" s="107"/>
      <c r="P141" s="141">
        <v>2384</v>
      </c>
      <c r="Q141" s="279">
        <v>68.8</v>
      </c>
      <c r="R141" s="141">
        <v>2263</v>
      </c>
      <c r="S141" s="142">
        <v>69.2</v>
      </c>
      <c r="T141" s="141">
        <v>2282</v>
      </c>
      <c r="U141" s="142">
        <v>69.099999999999994</v>
      </c>
      <c r="V141" s="142">
        <v>2377</v>
      </c>
      <c r="W141" s="142">
        <v>75.599999999999994</v>
      </c>
      <c r="X141" s="141">
        <v>2333</v>
      </c>
      <c r="Y141" s="141">
        <v>69.3</v>
      </c>
      <c r="Z141" s="141">
        <v>2298</v>
      </c>
      <c r="AA141" s="601">
        <v>68.3</v>
      </c>
      <c r="AC141" s="143"/>
      <c r="AD141" s="143"/>
      <c r="AF141" s="143"/>
      <c r="AG141" s="143"/>
    </row>
    <row r="142" spans="1:33" ht="11.25" customHeight="1" x14ac:dyDescent="0.2">
      <c r="A142" s="32"/>
      <c r="B142" s="157"/>
      <c r="C142" s="141"/>
      <c r="D142" s="279"/>
      <c r="E142" s="141"/>
      <c r="F142" s="142"/>
      <c r="G142" s="183"/>
      <c r="K142" s="633"/>
      <c r="L142" s="633"/>
      <c r="O142" s="107"/>
      <c r="P142" s="141"/>
      <c r="Q142" s="279"/>
      <c r="R142" s="141"/>
      <c r="S142" s="142"/>
      <c r="T142" s="183"/>
      <c r="Z142" s="106"/>
      <c r="AA142" s="633"/>
      <c r="AC142" s="143"/>
      <c r="AD142" s="143"/>
      <c r="AF142" s="143"/>
      <c r="AG142" s="143"/>
    </row>
    <row r="143" spans="1:33" s="108" customFormat="1" ht="11.25" customHeight="1" x14ac:dyDescent="0.2">
      <c r="A143" s="66" t="s">
        <v>523</v>
      </c>
      <c r="B143" s="105" t="s">
        <v>370</v>
      </c>
      <c r="C143" s="106">
        <v>86830</v>
      </c>
      <c r="D143" s="583">
        <v>73</v>
      </c>
      <c r="E143" s="106">
        <v>83869</v>
      </c>
      <c r="F143" s="584">
        <v>73.5</v>
      </c>
      <c r="G143" s="106">
        <v>83465</v>
      </c>
      <c r="H143" s="584">
        <v>69.7</v>
      </c>
      <c r="I143" s="584">
        <v>85275</v>
      </c>
      <c r="J143" s="584">
        <v>73.7</v>
      </c>
      <c r="K143" s="627">
        <v>84512</v>
      </c>
      <c r="L143" s="627">
        <v>75.3</v>
      </c>
      <c r="M143" s="108">
        <v>84355</v>
      </c>
      <c r="N143" s="108">
        <v>74</v>
      </c>
      <c r="O143" s="107"/>
      <c r="P143" s="106">
        <v>87099</v>
      </c>
      <c r="Q143" s="585">
        <v>67.099999999999994</v>
      </c>
      <c r="R143" s="106">
        <v>84157</v>
      </c>
      <c r="S143" s="584">
        <v>68.900000000000006</v>
      </c>
      <c r="T143" s="106">
        <v>83777</v>
      </c>
      <c r="U143" s="584">
        <v>72.099999999999994</v>
      </c>
      <c r="V143" s="584">
        <v>85709</v>
      </c>
      <c r="W143" s="584">
        <v>74</v>
      </c>
      <c r="X143" s="106">
        <v>84818</v>
      </c>
      <c r="Y143" s="106">
        <v>69.400000000000006</v>
      </c>
      <c r="Z143" s="106">
        <v>84592</v>
      </c>
      <c r="AA143" s="600">
        <v>70.599999999999994</v>
      </c>
      <c r="AC143" s="143"/>
      <c r="AD143" s="143"/>
      <c r="AF143" s="143"/>
      <c r="AG143" s="143"/>
    </row>
    <row r="144" spans="1:33" ht="11.25" customHeight="1" x14ac:dyDescent="0.2">
      <c r="A144" s="127" t="s">
        <v>371</v>
      </c>
      <c r="B144" s="157" t="s">
        <v>372</v>
      </c>
      <c r="C144" s="141">
        <v>1044</v>
      </c>
      <c r="D144" s="183">
        <v>72.099999999999994</v>
      </c>
      <c r="E144" s="141">
        <v>1035</v>
      </c>
      <c r="F144" s="142">
        <v>74.2</v>
      </c>
      <c r="G144" s="141">
        <v>1048</v>
      </c>
      <c r="H144" s="142">
        <v>71.900000000000006</v>
      </c>
      <c r="I144" s="142">
        <v>1032</v>
      </c>
      <c r="J144" s="142">
        <v>71.5</v>
      </c>
      <c r="K144" s="632">
        <v>1140</v>
      </c>
      <c r="L144" s="632">
        <v>77.2</v>
      </c>
      <c r="M144" s="109">
        <v>1075</v>
      </c>
      <c r="N144" s="109">
        <v>75.599999999999994</v>
      </c>
      <c r="O144" s="107"/>
      <c r="P144" s="141">
        <v>1052</v>
      </c>
      <c r="Q144" s="279">
        <v>65.400000000000006</v>
      </c>
      <c r="R144" s="141">
        <v>1048</v>
      </c>
      <c r="S144" s="142">
        <v>68.599999999999994</v>
      </c>
      <c r="T144" s="141">
        <v>1054</v>
      </c>
      <c r="U144" s="142">
        <v>71.3</v>
      </c>
      <c r="V144" s="142">
        <v>1035</v>
      </c>
      <c r="W144" s="142">
        <v>64.599999999999994</v>
      </c>
      <c r="X144" s="141">
        <v>1126</v>
      </c>
      <c r="Y144" s="141">
        <v>64.400000000000006</v>
      </c>
      <c r="Z144" s="141">
        <v>1070</v>
      </c>
      <c r="AA144" s="601">
        <v>70.099999999999994</v>
      </c>
      <c r="AC144" s="143"/>
      <c r="AD144" s="143"/>
      <c r="AF144" s="143"/>
      <c r="AG144" s="143"/>
    </row>
    <row r="145" spans="1:33" ht="11.25" customHeight="1" x14ac:dyDescent="0.2">
      <c r="A145" s="127" t="s">
        <v>373</v>
      </c>
      <c r="B145" s="157" t="s">
        <v>374</v>
      </c>
      <c r="C145" s="141">
        <v>2216</v>
      </c>
      <c r="D145" s="183">
        <v>68.5</v>
      </c>
      <c r="E145" s="141">
        <v>2158</v>
      </c>
      <c r="F145" s="142">
        <v>65.900000000000006</v>
      </c>
      <c r="G145" s="141">
        <v>2054</v>
      </c>
      <c r="H145" s="142">
        <v>72.599999999999994</v>
      </c>
      <c r="I145" s="142">
        <v>2145</v>
      </c>
      <c r="J145" s="142">
        <v>75.2</v>
      </c>
      <c r="K145" s="632">
        <v>2150</v>
      </c>
      <c r="L145" s="632">
        <v>73</v>
      </c>
      <c r="M145" s="109">
        <v>2103</v>
      </c>
      <c r="N145" s="109">
        <v>77</v>
      </c>
      <c r="O145" s="107"/>
      <c r="P145" s="141">
        <v>2230</v>
      </c>
      <c r="Q145" s="279">
        <v>57.8</v>
      </c>
      <c r="R145" s="141">
        <v>2171</v>
      </c>
      <c r="S145" s="142">
        <v>61</v>
      </c>
      <c r="T145" s="141">
        <v>2048</v>
      </c>
      <c r="U145" s="142">
        <v>60.6</v>
      </c>
      <c r="V145" s="142">
        <v>2151</v>
      </c>
      <c r="W145" s="142">
        <v>68.599999999999994</v>
      </c>
      <c r="X145" s="141">
        <v>2167</v>
      </c>
      <c r="Y145" s="141">
        <v>63.2</v>
      </c>
      <c r="Z145" s="141">
        <v>2118</v>
      </c>
      <c r="AA145" s="601">
        <v>67.599999999999994</v>
      </c>
      <c r="AC145" s="143"/>
      <c r="AD145" s="143"/>
      <c r="AF145" s="143"/>
      <c r="AG145" s="143"/>
    </row>
    <row r="146" spans="1:33" ht="11.25" customHeight="1" x14ac:dyDescent="0.2">
      <c r="A146" s="127" t="s">
        <v>375</v>
      </c>
      <c r="B146" s="157" t="s">
        <v>376</v>
      </c>
      <c r="C146" s="141">
        <v>5509</v>
      </c>
      <c r="D146" s="183">
        <v>77.8</v>
      </c>
      <c r="E146" s="141">
        <v>5259</v>
      </c>
      <c r="F146" s="142">
        <v>79</v>
      </c>
      <c r="G146" s="141">
        <v>5248</v>
      </c>
      <c r="H146" s="142">
        <v>76</v>
      </c>
      <c r="I146" s="142">
        <v>5317</v>
      </c>
      <c r="J146" s="142">
        <v>79.7</v>
      </c>
      <c r="K146" s="632">
        <v>5443</v>
      </c>
      <c r="L146" s="632">
        <v>79.900000000000006</v>
      </c>
      <c r="M146" s="109">
        <v>5480</v>
      </c>
      <c r="N146" s="109">
        <v>78.2</v>
      </c>
      <c r="O146" s="107"/>
      <c r="P146" s="141">
        <v>5523</v>
      </c>
      <c r="Q146" s="279">
        <v>76.2</v>
      </c>
      <c r="R146" s="141">
        <v>5288</v>
      </c>
      <c r="S146" s="142">
        <v>78.599999999999994</v>
      </c>
      <c r="T146" s="141">
        <v>5276</v>
      </c>
      <c r="U146" s="142">
        <v>81</v>
      </c>
      <c r="V146" s="142">
        <v>5341</v>
      </c>
      <c r="W146" s="142">
        <v>82.6</v>
      </c>
      <c r="X146" s="141">
        <v>5480</v>
      </c>
      <c r="Y146" s="141">
        <v>78.2</v>
      </c>
      <c r="Z146" s="141">
        <v>5507</v>
      </c>
      <c r="AA146" s="601">
        <v>79.3</v>
      </c>
      <c r="AC146" s="143"/>
      <c r="AD146" s="143"/>
      <c r="AF146" s="143"/>
      <c r="AG146" s="143"/>
    </row>
    <row r="147" spans="1:33" ht="11.25" customHeight="1" x14ac:dyDescent="0.2">
      <c r="A147" s="127" t="s">
        <v>377</v>
      </c>
      <c r="B147" s="157" t="s">
        <v>378</v>
      </c>
      <c r="C147" s="141">
        <v>5169</v>
      </c>
      <c r="D147" s="183">
        <v>69.2</v>
      </c>
      <c r="E147" s="141">
        <v>4952</v>
      </c>
      <c r="F147" s="142">
        <v>71.2</v>
      </c>
      <c r="G147" s="141">
        <v>4831</v>
      </c>
      <c r="H147" s="142">
        <v>66.900000000000006</v>
      </c>
      <c r="I147" s="142">
        <v>5106</v>
      </c>
      <c r="J147" s="142">
        <v>73.5</v>
      </c>
      <c r="K147" s="632">
        <v>5003</v>
      </c>
      <c r="L147" s="632">
        <v>71.599999999999994</v>
      </c>
      <c r="M147" s="109">
        <v>4974</v>
      </c>
      <c r="N147" s="109">
        <v>72.7</v>
      </c>
      <c r="O147" s="107"/>
      <c r="P147" s="141">
        <v>5186</v>
      </c>
      <c r="Q147" s="279">
        <v>66</v>
      </c>
      <c r="R147" s="141">
        <v>4963</v>
      </c>
      <c r="S147" s="142">
        <v>67.400000000000006</v>
      </c>
      <c r="T147" s="141">
        <v>4849</v>
      </c>
      <c r="U147" s="142">
        <v>71.099999999999994</v>
      </c>
      <c r="V147" s="142">
        <v>5129</v>
      </c>
      <c r="W147" s="142">
        <v>71.3</v>
      </c>
      <c r="X147" s="141">
        <v>5023</v>
      </c>
      <c r="Y147" s="141">
        <v>63.5</v>
      </c>
      <c r="Z147" s="141">
        <v>4953</v>
      </c>
      <c r="AA147" s="601">
        <v>69.8</v>
      </c>
      <c r="AC147" s="143"/>
      <c r="AD147" s="143"/>
      <c r="AF147" s="143"/>
      <c r="AG147" s="143"/>
    </row>
    <row r="148" spans="1:33" ht="11.25" customHeight="1" x14ac:dyDescent="0.2">
      <c r="A148" s="127" t="s">
        <v>379</v>
      </c>
      <c r="B148" s="157" t="s">
        <v>380</v>
      </c>
      <c r="C148" s="141">
        <v>13579</v>
      </c>
      <c r="D148" s="183">
        <v>73.7</v>
      </c>
      <c r="E148" s="141">
        <v>13198</v>
      </c>
      <c r="F148" s="142">
        <v>74.400000000000006</v>
      </c>
      <c r="G148" s="141">
        <v>13208</v>
      </c>
      <c r="H148" s="142">
        <v>67.400000000000006</v>
      </c>
      <c r="I148" s="142">
        <v>13354</v>
      </c>
      <c r="J148" s="142">
        <v>70.5</v>
      </c>
      <c r="K148" s="632">
        <v>13079</v>
      </c>
      <c r="L148" s="632">
        <v>73.900000000000006</v>
      </c>
      <c r="M148" s="109">
        <v>13287</v>
      </c>
      <c r="N148" s="109">
        <v>71.3</v>
      </c>
      <c r="O148" s="107"/>
      <c r="P148" s="141">
        <v>13639</v>
      </c>
      <c r="Q148" s="279">
        <v>68.2</v>
      </c>
      <c r="R148" s="141">
        <v>13237</v>
      </c>
      <c r="S148" s="142">
        <v>69.900000000000006</v>
      </c>
      <c r="T148" s="141">
        <v>13268</v>
      </c>
      <c r="U148" s="142">
        <v>71.7</v>
      </c>
      <c r="V148" s="142">
        <v>13415</v>
      </c>
      <c r="W148" s="142">
        <v>73.2</v>
      </c>
      <c r="X148" s="141">
        <v>13096</v>
      </c>
      <c r="Y148" s="141">
        <v>69.099999999999994</v>
      </c>
      <c r="Z148" s="141">
        <v>13306</v>
      </c>
      <c r="AA148" s="601">
        <v>71.2</v>
      </c>
      <c r="AC148" s="143"/>
      <c r="AD148" s="143"/>
      <c r="AF148" s="143"/>
      <c r="AG148" s="143"/>
    </row>
    <row r="149" spans="1:33" ht="11.25" customHeight="1" x14ac:dyDescent="0.2">
      <c r="A149" s="127" t="s">
        <v>381</v>
      </c>
      <c r="B149" s="157" t="s">
        <v>382</v>
      </c>
      <c r="C149" s="141">
        <v>1488</v>
      </c>
      <c r="D149" s="183">
        <v>65</v>
      </c>
      <c r="E149" s="141">
        <v>1416</v>
      </c>
      <c r="F149" s="142">
        <v>64.2</v>
      </c>
      <c r="G149" s="141">
        <v>1503</v>
      </c>
      <c r="H149" s="142">
        <v>53.3</v>
      </c>
      <c r="I149" s="142">
        <v>1416</v>
      </c>
      <c r="J149" s="142">
        <v>62.1</v>
      </c>
      <c r="K149" s="632">
        <v>1376</v>
      </c>
      <c r="L149" s="632">
        <v>67.2</v>
      </c>
      <c r="M149" s="109">
        <v>1341</v>
      </c>
      <c r="N149" s="109">
        <v>64.400000000000006</v>
      </c>
      <c r="O149" s="107"/>
      <c r="P149" s="141">
        <v>1490</v>
      </c>
      <c r="Q149" s="279">
        <v>58.7</v>
      </c>
      <c r="R149" s="141">
        <v>1408</v>
      </c>
      <c r="S149" s="142">
        <v>59.2</v>
      </c>
      <c r="T149" s="141">
        <v>1504</v>
      </c>
      <c r="U149" s="142">
        <v>60.9</v>
      </c>
      <c r="V149" s="142">
        <v>1410</v>
      </c>
      <c r="W149" s="142">
        <v>65.3</v>
      </c>
      <c r="X149" s="141">
        <v>1378</v>
      </c>
      <c r="Y149" s="141">
        <v>57.8</v>
      </c>
      <c r="Z149" s="141">
        <v>1344</v>
      </c>
      <c r="AA149" s="601">
        <v>61.1</v>
      </c>
      <c r="AC149" s="143"/>
      <c r="AD149" s="143"/>
      <c r="AF149" s="143"/>
      <c r="AG149" s="143"/>
    </row>
    <row r="150" spans="1:33" ht="11.25" customHeight="1" x14ac:dyDescent="0.2">
      <c r="A150" s="127" t="s">
        <v>383</v>
      </c>
      <c r="B150" s="157" t="s">
        <v>384</v>
      </c>
      <c r="C150" s="141">
        <v>16131</v>
      </c>
      <c r="D150" s="183">
        <v>71.599999999999994</v>
      </c>
      <c r="E150" s="141">
        <v>15398</v>
      </c>
      <c r="F150" s="142">
        <v>72.599999999999994</v>
      </c>
      <c r="G150" s="141">
        <v>15559</v>
      </c>
      <c r="H150" s="142">
        <v>70.2</v>
      </c>
      <c r="I150" s="142">
        <v>15869</v>
      </c>
      <c r="J150" s="142">
        <v>74.400000000000006</v>
      </c>
      <c r="K150" s="632">
        <v>15651</v>
      </c>
      <c r="L150" s="632">
        <v>75.599999999999994</v>
      </c>
      <c r="M150" s="109">
        <v>15412</v>
      </c>
      <c r="N150" s="109">
        <v>73.400000000000006</v>
      </c>
      <c r="O150" s="107"/>
      <c r="P150" s="141">
        <v>16197</v>
      </c>
      <c r="Q150" s="279">
        <v>65.3</v>
      </c>
      <c r="R150" s="141">
        <v>15450</v>
      </c>
      <c r="S150" s="142">
        <v>68.5</v>
      </c>
      <c r="T150" s="141">
        <v>15609</v>
      </c>
      <c r="U150" s="142">
        <v>72</v>
      </c>
      <c r="V150" s="142">
        <v>15974</v>
      </c>
      <c r="W150" s="142">
        <v>73.099999999999994</v>
      </c>
      <c r="X150" s="141">
        <v>15710</v>
      </c>
      <c r="Y150" s="141">
        <v>68</v>
      </c>
      <c r="Z150" s="141">
        <v>15490</v>
      </c>
      <c r="AA150" s="601">
        <v>67.599999999999994</v>
      </c>
      <c r="AC150" s="143"/>
      <c r="AD150" s="143"/>
      <c r="AF150" s="143"/>
      <c r="AG150" s="143"/>
    </row>
    <row r="151" spans="1:33" ht="11.25" customHeight="1" x14ac:dyDescent="0.2">
      <c r="A151" s="127" t="s">
        <v>385</v>
      </c>
      <c r="B151" s="157" t="s">
        <v>386</v>
      </c>
      <c r="C151" s="141">
        <v>3310</v>
      </c>
      <c r="D151" s="183">
        <v>69.099999999999994</v>
      </c>
      <c r="E151" s="141">
        <v>3105</v>
      </c>
      <c r="F151" s="142">
        <v>68.5</v>
      </c>
      <c r="G151" s="141">
        <v>3035</v>
      </c>
      <c r="H151" s="142">
        <v>73.8</v>
      </c>
      <c r="I151" s="142">
        <v>3105</v>
      </c>
      <c r="J151" s="142">
        <v>73</v>
      </c>
      <c r="K151" s="632">
        <v>2943</v>
      </c>
      <c r="L151" s="632">
        <v>77.8</v>
      </c>
      <c r="M151" s="109">
        <v>3017</v>
      </c>
      <c r="N151" s="109">
        <v>74.7</v>
      </c>
      <c r="O151" s="107"/>
      <c r="P151" s="141">
        <v>3303</v>
      </c>
      <c r="Q151" s="279">
        <v>63.6</v>
      </c>
      <c r="R151" s="141">
        <v>3119</v>
      </c>
      <c r="S151" s="142">
        <v>64.900000000000006</v>
      </c>
      <c r="T151" s="141">
        <v>3043</v>
      </c>
      <c r="U151" s="142">
        <v>71.5</v>
      </c>
      <c r="V151" s="142">
        <v>3117</v>
      </c>
      <c r="W151" s="142">
        <v>70.400000000000006</v>
      </c>
      <c r="X151" s="141">
        <v>2948</v>
      </c>
      <c r="Y151" s="141">
        <v>69</v>
      </c>
      <c r="Z151" s="141">
        <v>3029</v>
      </c>
      <c r="AA151" s="601">
        <v>68.7</v>
      </c>
      <c r="AC151" s="143"/>
      <c r="AD151" s="143"/>
      <c r="AF151" s="143"/>
      <c r="AG151" s="143"/>
    </row>
    <row r="152" spans="1:33" ht="11.25" customHeight="1" x14ac:dyDescent="0.2">
      <c r="A152" s="127" t="s">
        <v>387</v>
      </c>
      <c r="B152" s="157" t="s">
        <v>388</v>
      </c>
      <c r="C152" s="141">
        <v>2582</v>
      </c>
      <c r="D152" s="183">
        <v>72.3</v>
      </c>
      <c r="E152" s="141">
        <v>2470</v>
      </c>
      <c r="F152" s="142">
        <v>71</v>
      </c>
      <c r="G152" s="141">
        <v>2554</v>
      </c>
      <c r="H152" s="142">
        <v>77.099999999999994</v>
      </c>
      <c r="I152" s="142">
        <v>2600</v>
      </c>
      <c r="J152" s="142">
        <v>74.599999999999994</v>
      </c>
      <c r="K152" s="632">
        <v>2645</v>
      </c>
      <c r="L152" s="632">
        <v>64.5</v>
      </c>
      <c r="M152" s="109">
        <v>2731</v>
      </c>
      <c r="N152" s="109">
        <v>68.7</v>
      </c>
      <c r="O152" s="107"/>
      <c r="P152" s="141">
        <v>2591</v>
      </c>
      <c r="Q152" s="279">
        <v>62.3</v>
      </c>
      <c r="R152" s="141">
        <v>2501</v>
      </c>
      <c r="S152" s="142">
        <v>63.1</v>
      </c>
      <c r="T152" s="141">
        <v>2563</v>
      </c>
      <c r="U152" s="142">
        <v>69.3</v>
      </c>
      <c r="V152" s="142">
        <v>2628</v>
      </c>
      <c r="W152" s="142">
        <v>73.2</v>
      </c>
      <c r="X152" s="141">
        <v>2662</v>
      </c>
      <c r="Y152" s="141">
        <v>63.6</v>
      </c>
      <c r="Z152" s="141">
        <v>2739</v>
      </c>
      <c r="AA152" s="601">
        <v>63.1</v>
      </c>
      <c r="AC152" s="143"/>
      <c r="AD152" s="143"/>
      <c r="AF152" s="143"/>
      <c r="AG152" s="143"/>
    </row>
    <row r="153" spans="1:33" ht="11.25" customHeight="1" x14ac:dyDescent="0.2">
      <c r="A153" s="127" t="s">
        <v>389</v>
      </c>
      <c r="B153" s="157" t="s">
        <v>390</v>
      </c>
      <c r="C153" s="141">
        <v>6106</v>
      </c>
      <c r="D153" s="183">
        <v>71.7</v>
      </c>
      <c r="E153" s="141">
        <v>5862</v>
      </c>
      <c r="F153" s="142">
        <v>70.7</v>
      </c>
      <c r="G153" s="141">
        <v>5758</v>
      </c>
      <c r="H153" s="142">
        <v>66.099999999999994</v>
      </c>
      <c r="I153" s="142">
        <v>6012</v>
      </c>
      <c r="J153" s="142">
        <v>71.2</v>
      </c>
      <c r="K153" s="632">
        <v>5901</v>
      </c>
      <c r="L153" s="632">
        <v>75</v>
      </c>
      <c r="M153" s="109">
        <v>5941</v>
      </c>
      <c r="N153" s="109">
        <v>73.8</v>
      </c>
      <c r="O153" s="107"/>
      <c r="P153" s="141">
        <v>6114</v>
      </c>
      <c r="Q153" s="279">
        <v>68.5</v>
      </c>
      <c r="R153" s="141">
        <v>5879</v>
      </c>
      <c r="S153" s="142">
        <v>68.2</v>
      </c>
      <c r="T153" s="141">
        <v>5785</v>
      </c>
      <c r="U153" s="142">
        <v>71.8</v>
      </c>
      <c r="V153" s="142">
        <v>6030</v>
      </c>
      <c r="W153" s="142">
        <v>71.900000000000006</v>
      </c>
      <c r="X153" s="141">
        <v>5919</v>
      </c>
      <c r="Y153" s="141">
        <v>71.099999999999994</v>
      </c>
      <c r="Z153" s="141">
        <v>5971</v>
      </c>
      <c r="AA153" s="601">
        <v>71.2</v>
      </c>
      <c r="AC153" s="143"/>
      <c r="AD153" s="143"/>
      <c r="AF153" s="143"/>
      <c r="AG153" s="143"/>
    </row>
    <row r="154" spans="1:33" ht="11.25" customHeight="1" x14ac:dyDescent="0.2">
      <c r="A154" s="127" t="s">
        <v>391</v>
      </c>
      <c r="B154" s="157" t="s">
        <v>392</v>
      </c>
      <c r="C154" s="141">
        <v>1793</v>
      </c>
      <c r="D154" s="183">
        <v>64.599999999999994</v>
      </c>
      <c r="E154" s="141">
        <v>1796</v>
      </c>
      <c r="F154" s="142">
        <v>66.3</v>
      </c>
      <c r="G154" s="141">
        <v>1703</v>
      </c>
      <c r="H154" s="142">
        <v>64.900000000000006</v>
      </c>
      <c r="I154" s="142">
        <v>1717</v>
      </c>
      <c r="J154" s="142">
        <v>60.6</v>
      </c>
      <c r="K154" s="632">
        <v>1677</v>
      </c>
      <c r="L154" s="632">
        <v>68.2</v>
      </c>
      <c r="M154" s="109">
        <v>1602</v>
      </c>
      <c r="N154" s="109">
        <v>67.5</v>
      </c>
      <c r="O154" s="107"/>
      <c r="P154" s="141">
        <v>1787</v>
      </c>
      <c r="Q154" s="279">
        <v>53.6</v>
      </c>
      <c r="R154" s="141">
        <v>1808</v>
      </c>
      <c r="S154" s="142">
        <v>52.7</v>
      </c>
      <c r="T154" s="141">
        <v>1708</v>
      </c>
      <c r="U154" s="142">
        <v>63.3</v>
      </c>
      <c r="V154" s="142">
        <v>1726</v>
      </c>
      <c r="W154" s="142">
        <v>63.4</v>
      </c>
      <c r="X154" s="141">
        <v>1677</v>
      </c>
      <c r="Y154" s="141">
        <v>61.6</v>
      </c>
      <c r="Z154" s="141">
        <v>1611</v>
      </c>
      <c r="AA154" s="601">
        <v>63.7</v>
      </c>
      <c r="AC154" s="143"/>
      <c r="AD154" s="143"/>
      <c r="AF154" s="143"/>
      <c r="AG154" s="143"/>
    </row>
    <row r="155" spans="1:33" ht="11.25" customHeight="1" x14ac:dyDescent="0.2">
      <c r="A155" s="127" t="s">
        <v>393</v>
      </c>
      <c r="B155" s="157" t="s">
        <v>394</v>
      </c>
      <c r="C155" s="141">
        <v>903</v>
      </c>
      <c r="D155" s="183">
        <v>72.400000000000006</v>
      </c>
      <c r="E155" s="141">
        <v>907</v>
      </c>
      <c r="F155" s="142">
        <v>67.7</v>
      </c>
      <c r="G155" s="141">
        <v>935</v>
      </c>
      <c r="H155" s="142">
        <v>70.900000000000006</v>
      </c>
      <c r="I155" s="142">
        <v>1010</v>
      </c>
      <c r="J155" s="142">
        <v>73.8</v>
      </c>
      <c r="K155" s="632">
        <v>997</v>
      </c>
      <c r="L155" s="632">
        <v>80.5</v>
      </c>
      <c r="M155" s="109">
        <v>1082</v>
      </c>
      <c r="N155" s="109">
        <v>75.099999999999994</v>
      </c>
      <c r="O155" s="107"/>
      <c r="P155" s="141">
        <v>911</v>
      </c>
      <c r="Q155" s="279">
        <v>65.2</v>
      </c>
      <c r="R155" s="141">
        <v>907</v>
      </c>
      <c r="S155" s="142">
        <v>67.599999999999994</v>
      </c>
      <c r="T155" s="141">
        <v>955</v>
      </c>
      <c r="U155" s="142">
        <v>73.5</v>
      </c>
      <c r="V155" s="142">
        <v>1021</v>
      </c>
      <c r="W155" s="142">
        <v>75.5</v>
      </c>
      <c r="X155" s="141">
        <v>1010</v>
      </c>
      <c r="Y155" s="141">
        <v>68.099999999999994</v>
      </c>
      <c r="Z155" s="141">
        <v>1084</v>
      </c>
      <c r="AA155" s="601">
        <v>67.2</v>
      </c>
      <c r="AC155" s="143"/>
      <c r="AD155" s="143"/>
      <c r="AF155" s="143"/>
      <c r="AG155" s="143"/>
    </row>
    <row r="156" spans="1:33" ht="11.25" customHeight="1" x14ac:dyDescent="0.2">
      <c r="A156" s="127" t="s">
        <v>395</v>
      </c>
      <c r="B156" s="157" t="s">
        <v>396</v>
      </c>
      <c r="C156" s="141">
        <v>1444</v>
      </c>
      <c r="D156" s="183">
        <v>81.5</v>
      </c>
      <c r="E156" s="141">
        <v>1433</v>
      </c>
      <c r="F156" s="142">
        <v>80.7</v>
      </c>
      <c r="G156" s="141">
        <v>1466</v>
      </c>
      <c r="H156" s="142">
        <v>76.599999999999994</v>
      </c>
      <c r="I156" s="142">
        <v>1572</v>
      </c>
      <c r="J156" s="142">
        <v>85.2</v>
      </c>
      <c r="K156" s="632">
        <v>1525</v>
      </c>
      <c r="L156" s="632">
        <v>87</v>
      </c>
      <c r="M156" s="109">
        <v>1535</v>
      </c>
      <c r="N156" s="109">
        <v>82</v>
      </c>
      <c r="O156" s="107"/>
      <c r="P156" s="141">
        <v>1457</v>
      </c>
      <c r="Q156" s="279">
        <v>76.400000000000006</v>
      </c>
      <c r="R156" s="141">
        <v>1444</v>
      </c>
      <c r="S156" s="142">
        <v>80.7</v>
      </c>
      <c r="T156" s="141">
        <v>1477</v>
      </c>
      <c r="U156" s="142">
        <v>80</v>
      </c>
      <c r="V156" s="142">
        <v>1579</v>
      </c>
      <c r="W156" s="142">
        <v>84.8</v>
      </c>
      <c r="X156" s="141">
        <v>1541</v>
      </c>
      <c r="Y156" s="141">
        <v>78.3</v>
      </c>
      <c r="Z156" s="141">
        <v>1543</v>
      </c>
      <c r="AA156" s="601">
        <v>78.900000000000006</v>
      </c>
      <c r="AC156" s="143"/>
      <c r="AD156" s="143"/>
      <c r="AF156" s="143"/>
      <c r="AG156" s="143"/>
    </row>
    <row r="157" spans="1:33" ht="11.25" customHeight="1" x14ac:dyDescent="0.2">
      <c r="A157" s="127" t="s">
        <v>397</v>
      </c>
      <c r="B157" s="157" t="s">
        <v>398</v>
      </c>
      <c r="C157" s="141">
        <v>1981</v>
      </c>
      <c r="D157" s="183">
        <v>63.9</v>
      </c>
      <c r="E157" s="141">
        <v>1901</v>
      </c>
      <c r="F157" s="142">
        <v>68.5</v>
      </c>
      <c r="G157" s="141">
        <v>1786</v>
      </c>
      <c r="H157" s="142">
        <v>68.8</v>
      </c>
      <c r="I157" s="142">
        <v>1938</v>
      </c>
      <c r="J157" s="142">
        <v>73.5</v>
      </c>
      <c r="K157" s="632">
        <v>1828</v>
      </c>
      <c r="L157" s="632">
        <v>76.2</v>
      </c>
      <c r="M157" s="109">
        <v>1806</v>
      </c>
      <c r="N157" s="109">
        <v>69.900000000000006</v>
      </c>
      <c r="O157" s="107"/>
      <c r="P157" s="141">
        <v>1993</v>
      </c>
      <c r="Q157" s="279">
        <v>56.9</v>
      </c>
      <c r="R157" s="141">
        <v>1918</v>
      </c>
      <c r="S157" s="142">
        <v>59.5</v>
      </c>
      <c r="T157" s="141">
        <v>1805</v>
      </c>
      <c r="U157" s="142">
        <v>67.3</v>
      </c>
      <c r="V157" s="142">
        <v>1960</v>
      </c>
      <c r="W157" s="142">
        <v>71.099999999999994</v>
      </c>
      <c r="X157" s="141">
        <v>1845</v>
      </c>
      <c r="Y157" s="141">
        <v>63.3</v>
      </c>
      <c r="Z157" s="141">
        <v>1818</v>
      </c>
      <c r="AA157" s="601">
        <v>62.2</v>
      </c>
      <c r="AC157" s="143"/>
      <c r="AD157" s="143"/>
      <c r="AF157" s="143"/>
      <c r="AG157" s="143"/>
    </row>
    <row r="158" spans="1:33" ht="11.25" customHeight="1" x14ac:dyDescent="0.2">
      <c r="A158" s="127" t="s">
        <v>399</v>
      </c>
      <c r="B158" s="157" t="s">
        <v>400</v>
      </c>
      <c r="C158" s="141">
        <v>10259</v>
      </c>
      <c r="D158" s="183">
        <v>76.2</v>
      </c>
      <c r="E158" s="141">
        <v>10207</v>
      </c>
      <c r="F158" s="142">
        <v>76.8</v>
      </c>
      <c r="G158" s="141">
        <v>10083</v>
      </c>
      <c r="H158" s="142">
        <v>72.400000000000006</v>
      </c>
      <c r="I158" s="142">
        <v>10140</v>
      </c>
      <c r="J158" s="142">
        <v>78.099999999999994</v>
      </c>
      <c r="K158" s="632">
        <v>10244</v>
      </c>
      <c r="L158" s="632">
        <v>77.400000000000006</v>
      </c>
      <c r="M158" s="109">
        <v>10300</v>
      </c>
      <c r="N158" s="109">
        <v>76.8</v>
      </c>
      <c r="O158" s="107"/>
      <c r="P158" s="141">
        <v>10279</v>
      </c>
      <c r="Q158" s="279">
        <v>70.7</v>
      </c>
      <c r="R158" s="141">
        <v>10220</v>
      </c>
      <c r="S158" s="142">
        <v>72.2</v>
      </c>
      <c r="T158" s="141">
        <v>10119</v>
      </c>
      <c r="U158" s="142">
        <v>75.5</v>
      </c>
      <c r="V158" s="142">
        <v>10183</v>
      </c>
      <c r="W158" s="142">
        <v>78.5</v>
      </c>
      <c r="X158" s="141">
        <v>10290</v>
      </c>
      <c r="Y158" s="141">
        <v>74.8</v>
      </c>
      <c r="Z158" s="141">
        <v>10322</v>
      </c>
      <c r="AA158" s="601">
        <v>74.400000000000006</v>
      </c>
      <c r="AC158" s="143"/>
      <c r="AD158" s="143"/>
      <c r="AF158" s="143"/>
      <c r="AG158" s="143"/>
    </row>
    <row r="159" spans="1:33" ht="11.25" customHeight="1" x14ac:dyDescent="0.2">
      <c r="A159" s="127" t="s">
        <v>401</v>
      </c>
      <c r="B159" s="157" t="s">
        <v>402</v>
      </c>
      <c r="C159" s="141">
        <v>1927</v>
      </c>
      <c r="D159" s="183">
        <v>77.400000000000006</v>
      </c>
      <c r="E159" s="141">
        <v>1894</v>
      </c>
      <c r="F159" s="142">
        <v>77.599999999999994</v>
      </c>
      <c r="G159" s="141">
        <v>1834</v>
      </c>
      <c r="H159" s="142">
        <v>63.2</v>
      </c>
      <c r="I159" s="142">
        <v>1896</v>
      </c>
      <c r="J159" s="142">
        <v>71.8</v>
      </c>
      <c r="K159" s="632">
        <v>1841</v>
      </c>
      <c r="L159" s="632">
        <v>73.400000000000006</v>
      </c>
      <c r="M159" s="109">
        <v>1831</v>
      </c>
      <c r="N159" s="109">
        <v>74.3</v>
      </c>
      <c r="O159" s="107"/>
      <c r="P159" s="141">
        <v>1923</v>
      </c>
      <c r="Q159" s="279">
        <v>69.3</v>
      </c>
      <c r="R159" s="141">
        <v>1893</v>
      </c>
      <c r="S159" s="142">
        <v>69.7</v>
      </c>
      <c r="T159" s="141">
        <v>1837</v>
      </c>
      <c r="U159" s="142">
        <v>72.099999999999994</v>
      </c>
      <c r="V159" s="142">
        <v>1910</v>
      </c>
      <c r="W159" s="142">
        <v>75</v>
      </c>
      <c r="X159" s="141">
        <v>1849</v>
      </c>
      <c r="Y159" s="141">
        <v>71.099999999999994</v>
      </c>
      <c r="Z159" s="141">
        <v>1830</v>
      </c>
      <c r="AA159" s="601">
        <v>73.5</v>
      </c>
      <c r="AC159" s="143"/>
      <c r="AD159" s="143"/>
      <c r="AF159" s="143"/>
      <c r="AG159" s="143"/>
    </row>
    <row r="160" spans="1:33" ht="11.25" customHeight="1" x14ac:dyDescent="0.2">
      <c r="A160" s="127" t="s">
        <v>403</v>
      </c>
      <c r="B160" s="157" t="s">
        <v>404</v>
      </c>
      <c r="C160" s="141">
        <v>8159</v>
      </c>
      <c r="D160" s="183">
        <v>74.7</v>
      </c>
      <c r="E160" s="141">
        <v>7822</v>
      </c>
      <c r="F160" s="142">
        <v>75.8</v>
      </c>
      <c r="G160" s="141">
        <v>7842</v>
      </c>
      <c r="H160" s="142">
        <v>68</v>
      </c>
      <c r="I160" s="142">
        <v>7930</v>
      </c>
      <c r="J160" s="142">
        <v>72</v>
      </c>
      <c r="K160" s="632">
        <v>8032</v>
      </c>
      <c r="L160" s="632">
        <v>75.5</v>
      </c>
      <c r="M160" s="109">
        <v>7805</v>
      </c>
      <c r="N160" s="109">
        <v>75.099999999999994</v>
      </c>
      <c r="O160" s="107"/>
      <c r="P160" s="141">
        <v>8165</v>
      </c>
      <c r="Q160" s="279">
        <v>65</v>
      </c>
      <c r="R160" s="141">
        <v>7825</v>
      </c>
      <c r="S160" s="142">
        <v>67.599999999999994</v>
      </c>
      <c r="T160" s="141">
        <v>7846</v>
      </c>
      <c r="U160" s="142">
        <v>68.5</v>
      </c>
      <c r="V160" s="142">
        <v>7955</v>
      </c>
      <c r="W160" s="142">
        <v>72.5</v>
      </c>
      <c r="X160" s="141">
        <v>8042</v>
      </c>
      <c r="Y160" s="141">
        <v>68</v>
      </c>
      <c r="Z160" s="141">
        <v>7812</v>
      </c>
      <c r="AA160" s="601">
        <v>68.8</v>
      </c>
      <c r="AC160" s="143"/>
      <c r="AD160" s="143"/>
      <c r="AF160" s="143"/>
      <c r="AG160" s="143"/>
    </row>
    <row r="161" spans="1:33" ht="11.25" customHeight="1" x14ac:dyDescent="0.2">
      <c r="A161" s="127" t="s">
        <v>405</v>
      </c>
      <c r="B161" s="157" t="s">
        <v>406</v>
      </c>
      <c r="C161" s="141">
        <v>1478</v>
      </c>
      <c r="D161" s="183">
        <v>75.3</v>
      </c>
      <c r="E161" s="141">
        <v>1432</v>
      </c>
      <c r="F161" s="142">
        <v>75.7</v>
      </c>
      <c r="G161" s="141">
        <v>1450</v>
      </c>
      <c r="H161" s="142">
        <v>70.8</v>
      </c>
      <c r="I161" s="142">
        <v>1508</v>
      </c>
      <c r="J161" s="142">
        <v>77.7</v>
      </c>
      <c r="K161" s="632">
        <v>1446</v>
      </c>
      <c r="L161" s="632">
        <v>77.900000000000006</v>
      </c>
      <c r="M161" s="109">
        <v>1467</v>
      </c>
      <c r="N161" s="109">
        <v>77.400000000000006</v>
      </c>
      <c r="O161" s="107"/>
      <c r="P161" s="141">
        <v>1483</v>
      </c>
      <c r="Q161" s="279">
        <v>75</v>
      </c>
      <c r="R161" s="141">
        <v>1443</v>
      </c>
      <c r="S161" s="142">
        <v>75.900000000000006</v>
      </c>
      <c r="T161" s="141">
        <v>1456</v>
      </c>
      <c r="U161" s="142">
        <v>78.099999999999994</v>
      </c>
      <c r="V161" s="142">
        <v>1521</v>
      </c>
      <c r="W161" s="142">
        <v>79.900000000000006</v>
      </c>
      <c r="X161" s="141">
        <v>1455</v>
      </c>
      <c r="Y161" s="141">
        <v>72.8</v>
      </c>
      <c r="Z161" s="141">
        <v>1477</v>
      </c>
      <c r="AA161" s="601">
        <v>74.8</v>
      </c>
      <c r="AC161" s="143"/>
      <c r="AD161" s="143"/>
      <c r="AF161" s="143"/>
      <c r="AG161" s="143"/>
    </row>
    <row r="162" spans="1:33" ht="11.25" customHeight="1" x14ac:dyDescent="0.2">
      <c r="A162" s="127" t="s">
        <v>407</v>
      </c>
      <c r="B162" s="157" t="s">
        <v>408</v>
      </c>
      <c r="C162" s="141">
        <v>1752</v>
      </c>
      <c r="D162" s="183">
        <v>80.8</v>
      </c>
      <c r="E162" s="141">
        <v>1624</v>
      </c>
      <c r="F162" s="142">
        <v>78.900000000000006</v>
      </c>
      <c r="G162" s="141">
        <v>1568</v>
      </c>
      <c r="H162" s="142">
        <v>71.599999999999994</v>
      </c>
      <c r="I162" s="142">
        <v>1608</v>
      </c>
      <c r="J162" s="142">
        <v>77.3</v>
      </c>
      <c r="K162" s="632">
        <v>1591</v>
      </c>
      <c r="L162" s="632">
        <v>81.7</v>
      </c>
      <c r="M162" s="109">
        <v>1566</v>
      </c>
      <c r="N162" s="109">
        <v>77.099999999999994</v>
      </c>
      <c r="O162" s="107"/>
      <c r="P162" s="141">
        <v>1776</v>
      </c>
      <c r="Q162" s="279">
        <v>75.5</v>
      </c>
      <c r="R162" s="141">
        <v>1635</v>
      </c>
      <c r="S162" s="142">
        <v>75.400000000000006</v>
      </c>
      <c r="T162" s="141">
        <v>1575</v>
      </c>
      <c r="U162" s="142">
        <v>77.5</v>
      </c>
      <c r="V162" s="142">
        <v>1624</v>
      </c>
      <c r="W162" s="142">
        <v>82.5</v>
      </c>
      <c r="X162" s="141">
        <v>1600</v>
      </c>
      <c r="Y162" s="141">
        <v>74.599999999999994</v>
      </c>
      <c r="Z162" s="141">
        <v>1568</v>
      </c>
      <c r="AA162" s="601">
        <v>79.900000000000006</v>
      </c>
      <c r="AC162" s="143"/>
      <c r="AD162" s="143"/>
      <c r="AF162" s="143"/>
      <c r="AG162" s="143"/>
    </row>
    <row r="163" spans="1:33" ht="11.25" customHeight="1" x14ac:dyDescent="0.2">
      <c r="A163" s="32"/>
      <c r="B163" s="157"/>
      <c r="C163" s="141"/>
      <c r="D163" s="279"/>
      <c r="E163" s="141"/>
      <c r="F163" s="142"/>
      <c r="G163" s="183"/>
      <c r="K163" s="633"/>
      <c r="L163" s="633"/>
      <c r="O163" s="107"/>
      <c r="P163" s="141"/>
      <c r="Q163" s="279"/>
      <c r="R163" s="141"/>
      <c r="S163" s="142"/>
      <c r="T163" s="183"/>
      <c r="Z163" s="106"/>
      <c r="AA163" s="633"/>
      <c r="AC163" s="143"/>
      <c r="AD163" s="143"/>
      <c r="AF163" s="143"/>
      <c r="AG163" s="143"/>
    </row>
    <row r="164" spans="1:33" s="108" customFormat="1" ht="11.25" customHeight="1" x14ac:dyDescent="0.2">
      <c r="A164" s="66" t="s">
        <v>524</v>
      </c>
      <c r="B164" s="105" t="s">
        <v>409</v>
      </c>
      <c r="C164" s="106">
        <v>54841</v>
      </c>
      <c r="D164" s="583">
        <v>71.599999999999994</v>
      </c>
      <c r="E164" s="106">
        <v>53089</v>
      </c>
      <c r="F164" s="584">
        <v>73.5</v>
      </c>
      <c r="G164" s="106">
        <v>52448</v>
      </c>
      <c r="H164" s="584">
        <v>68</v>
      </c>
      <c r="I164" s="584">
        <v>53957</v>
      </c>
      <c r="J164" s="584">
        <v>70.599999999999994</v>
      </c>
      <c r="K164" s="627">
        <v>52795</v>
      </c>
      <c r="L164" s="627">
        <v>73</v>
      </c>
      <c r="M164" s="108">
        <v>51811</v>
      </c>
      <c r="N164" s="108">
        <v>72.099999999999994</v>
      </c>
      <c r="O164" s="107"/>
      <c r="P164" s="106">
        <v>54831</v>
      </c>
      <c r="Q164" s="585">
        <v>63.9</v>
      </c>
      <c r="R164" s="106">
        <v>53090</v>
      </c>
      <c r="S164" s="584">
        <v>65.599999999999994</v>
      </c>
      <c r="T164" s="106">
        <v>52425</v>
      </c>
      <c r="U164" s="584">
        <v>68.7</v>
      </c>
      <c r="V164" s="584">
        <v>54055</v>
      </c>
      <c r="W164" s="584">
        <v>71.5</v>
      </c>
      <c r="X164" s="106">
        <v>52818</v>
      </c>
      <c r="Y164" s="106">
        <v>66.7</v>
      </c>
      <c r="Z164" s="106">
        <v>51867</v>
      </c>
      <c r="AA164" s="600">
        <v>69</v>
      </c>
      <c r="AC164" s="143"/>
      <c r="AD164" s="143"/>
      <c r="AF164" s="143"/>
      <c r="AG164" s="143"/>
    </row>
    <row r="165" spans="1:33" ht="11.25" customHeight="1" x14ac:dyDescent="0.2">
      <c r="A165" s="127" t="s">
        <v>412</v>
      </c>
      <c r="B165" s="157" t="s">
        <v>413</v>
      </c>
      <c r="C165" s="141">
        <v>2180</v>
      </c>
      <c r="D165" s="183">
        <v>76.7</v>
      </c>
      <c r="E165" s="141">
        <v>2034</v>
      </c>
      <c r="F165" s="142">
        <v>79.5</v>
      </c>
      <c r="G165" s="141">
        <v>2016</v>
      </c>
      <c r="H165" s="142">
        <v>67.900000000000006</v>
      </c>
      <c r="I165" s="142">
        <v>2117</v>
      </c>
      <c r="J165" s="142">
        <v>72</v>
      </c>
      <c r="K165" s="632">
        <v>2027</v>
      </c>
      <c r="L165" s="632">
        <v>74.099999999999994</v>
      </c>
      <c r="M165" s="109">
        <v>1958</v>
      </c>
      <c r="N165" s="109">
        <v>76.3</v>
      </c>
      <c r="O165" s="107"/>
      <c r="P165" s="141">
        <v>2176</v>
      </c>
      <c r="Q165" s="279">
        <v>67.2</v>
      </c>
      <c r="R165" s="141">
        <v>2041</v>
      </c>
      <c r="S165" s="142">
        <v>69.7</v>
      </c>
      <c r="T165" s="141">
        <v>1993</v>
      </c>
      <c r="U165" s="142">
        <v>69</v>
      </c>
      <c r="V165" s="142">
        <v>2125</v>
      </c>
      <c r="W165" s="142">
        <v>73.5</v>
      </c>
      <c r="X165" s="141">
        <v>2021</v>
      </c>
      <c r="Y165" s="141">
        <v>68.5</v>
      </c>
      <c r="Z165" s="141">
        <v>1956</v>
      </c>
      <c r="AA165" s="601">
        <v>72.900000000000006</v>
      </c>
      <c r="AC165" s="143"/>
      <c r="AD165" s="143"/>
      <c r="AF165" s="143"/>
      <c r="AG165" s="143"/>
    </row>
    <row r="166" spans="1:33" ht="11.25" customHeight="1" x14ac:dyDescent="0.2">
      <c r="A166" s="127" t="s">
        <v>414</v>
      </c>
      <c r="B166" s="157" t="s">
        <v>415</v>
      </c>
      <c r="C166" s="141">
        <v>1647</v>
      </c>
      <c r="D166" s="183">
        <v>73.099999999999994</v>
      </c>
      <c r="E166" s="141">
        <v>1600</v>
      </c>
      <c r="F166" s="142">
        <v>70.400000000000006</v>
      </c>
      <c r="G166" s="141">
        <v>1582</v>
      </c>
      <c r="H166" s="142">
        <v>72.7</v>
      </c>
      <c r="I166" s="142">
        <v>1612</v>
      </c>
      <c r="J166" s="142">
        <v>80.2</v>
      </c>
      <c r="K166" s="632">
        <v>1636</v>
      </c>
      <c r="L166" s="632">
        <v>81.2</v>
      </c>
      <c r="M166" s="109">
        <v>1548</v>
      </c>
      <c r="N166" s="109">
        <v>75.8</v>
      </c>
      <c r="O166" s="107"/>
      <c r="P166" s="141">
        <v>1643</v>
      </c>
      <c r="Q166" s="279">
        <v>66.599999999999994</v>
      </c>
      <c r="R166" s="141">
        <v>1604</v>
      </c>
      <c r="S166" s="142">
        <v>66.900000000000006</v>
      </c>
      <c r="T166" s="141">
        <v>1590</v>
      </c>
      <c r="U166" s="142">
        <v>70.2</v>
      </c>
      <c r="V166" s="142">
        <v>1622</v>
      </c>
      <c r="W166" s="142">
        <v>76.099999999999994</v>
      </c>
      <c r="X166" s="141">
        <v>1641</v>
      </c>
      <c r="Y166" s="141">
        <v>69.5</v>
      </c>
      <c r="Z166" s="141">
        <v>1551</v>
      </c>
      <c r="AA166" s="601">
        <v>71.599999999999994</v>
      </c>
      <c r="AC166" s="143"/>
      <c r="AD166" s="143"/>
      <c r="AF166" s="143"/>
      <c r="AG166" s="143"/>
    </row>
    <row r="167" spans="1:33" ht="11.25" customHeight="1" x14ac:dyDescent="0.2">
      <c r="A167" s="127" t="s">
        <v>416</v>
      </c>
      <c r="B167" s="157" t="s">
        <v>417</v>
      </c>
      <c r="C167" s="141">
        <v>2799</v>
      </c>
      <c r="D167" s="183">
        <v>70.3</v>
      </c>
      <c r="E167" s="141">
        <v>2783</v>
      </c>
      <c r="F167" s="142">
        <v>71.599999999999994</v>
      </c>
      <c r="G167" s="141">
        <v>2738</v>
      </c>
      <c r="H167" s="142">
        <v>70</v>
      </c>
      <c r="I167" s="142">
        <v>3041</v>
      </c>
      <c r="J167" s="142">
        <v>66.3</v>
      </c>
      <c r="K167" s="632">
        <v>2953</v>
      </c>
      <c r="L167" s="632">
        <v>76.099999999999994</v>
      </c>
      <c r="M167" s="109">
        <v>2928</v>
      </c>
      <c r="N167" s="109">
        <v>69.3</v>
      </c>
      <c r="O167" s="107"/>
      <c r="P167" s="141">
        <v>2796</v>
      </c>
      <c r="Q167" s="279">
        <v>55.1</v>
      </c>
      <c r="R167" s="141">
        <v>2796</v>
      </c>
      <c r="S167" s="142">
        <v>57.9</v>
      </c>
      <c r="T167" s="141">
        <v>2743</v>
      </c>
      <c r="U167" s="142">
        <v>63.1</v>
      </c>
      <c r="V167" s="142">
        <v>3051</v>
      </c>
      <c r="W167" s="142">
        <v>64.5</v>
      </c>
      <c r="X167" s="141">
        <v>2966</v>
      </c>
      <c r="Y167" s="141">
        <v>67.8</v>
      </c>
      <c r="Z167" s="141">
        <v>2940</v>
      </c>
      <c r="AA167" s="601">
        <v>65.8</v>
      </c>
      <c r="AC167" s="143"/>
      <c r="AD167" s="143"/>
      <c r="AF167" s="143"/>
      <c r="AG167" s="143"/>
    </row>
    <row r="168" spans="1:33" ht="11.25" customHeight="1" x14ac:dyDescent="0.2">
      <c r="A168" s="127" t="s">
        <v>418</v>
      </c>
      <c r="B168" s="157" t="s">
        <v>419</v>
      </c>
      <c r="C168" s="141">
        <v>5758</v>
      </c>
      <c r="D168" s="183">
        <v>69.8</v>
      </c>
      <c r="E168" s="141">
        <v>5556</v>
      </c>
      <c r="F168" s="142">
        <v>70.099999999999994</v>
      </c>
      <c r="G168" s="141">
        <v>5494</v>
      </c>
      <c r="H168" s="142">
        <v>66.400000000000006</v>
      </c>
      <c r="I168" s="142">
        <v>5678</v>
      </c>
      <c r="J168" s="142">
        <v>72.599999999999994</v>
      </c>
      <c r="K168" s="632">
        <v>5562</v>
      </c>
      <c r="L168" s="632">
        <v>71.8</v>
      </c>
      <c r="M168" s="109">
        <v>5434</v>
      </c>
      <c r="N168" s="109">
        <v>73</v>
      </c>
      <c r="O168" s="107"/>
      <c r="P168" s="141">
        <v>5761</v>
      </c>
      <c r="Q168" s="279">
        <v>60.8</v>
      </c>
      <c r="R168" s="141">
        <v>5566</v>
      </c>
      <c r="S168" s="142">
        <v>63.8</v>
      </c>
      <c r="T168" s="141">
        <v>5484</v>
      </c>
      <c r="U168" s="142">
        <v>66.5</v>
      </c>
      <c r="V168" s="142">
        <v>5695</v>
      </c>
      <c r="W168" s="142">
        <v>70.7</v>
      </c>
      <c r="X168" s="141">
        <v>5558</v>
      </c>
      <c r="Y168" s="141">
        <v>66.099999999999994</v>
      </c>
      <c r="Z168" s="141">
        <v>5431</v>
      </c>
      <c r="AA168" s="601">
        <v>67.099999999999994</v>
      </c>
      <c r="AC168" s="143"/>
      <c r="AD168" s="143"/>
      <c r="AF168" s="143"/>
      <c r="AG168" s="143"/>
    </row>
    <row r="169" spans="1:33" ht="11.25" customHeight="1" x14ac:dyDescent="0.2">
      <c r="A169" s="127" t="s">
        <v>420</v>
      </c>
      <c r="B169" s="157" t="s">
        <v>421</v>
      </c>
      <c r="C169" s="141">
        <v>7463</v>
      </c>
      <c r="D169" s="183">
        <v>70.599999999999994</v>
      </c>
      <c r="E169" s="141">
        <v>7222</v>
      </c>
      <c r="F169" s="142">
        <v>72.7</v>
      </c>
      <c r="G169" s="141">
        <v>7397</v>
      </c>
      <c r="H169" s="142">
        <v>68</v>
      </c>
      <c r="I169" s="142">
        <v>7425</v>
      </c>
      <c r="J169" s="142">
        <v>70.099999999999994</v>
      </c>
      <c r="K169" s="632">
        <v>7020</v>
      </c>
      <c r="L169" s="632">
        <v>73.099999999999994</v>
      </c>
      <c r="M169" s="109">
        <v>7016</v>
      </c>
      <c r="N169" s="109">
        <v>72.2</v>
      </c>
      <c r="O169" s="107"/>
      <c r="P169" s="141">
        <v>7446</v>
      </c>
      <c r="Q169" s="279">
        <v>64.400000000000006</v>
      </c>
      <c r="R169" s="141">
        <v>7212</v>
      </c>
      <c r="S169" s="142">
        <v>66.5</v>
      </c>
      <c r="T169" s="141">
        <v>7403</v>
      </c>
      <c r="U169" s="142">
        <v>72.900000000000006</v>
      </c>
      <c r="V169" s="142">
        <v>7446</v>
      </c>
      <c r="W169" s="142">
        <v>72.900000000000006</v>
      </c>
      <c r="X169" s="141">
        <v>7021</v>
      </c>
      <c r="Y169" s="141">
        <v>66.8</v>
      </c>
      <c r="Z169" s="141">
        <v>7020</v>
      </c>
      <c r="AA169" s="601">
        <v>68.7</v>
      </c>
      <c r="AC169" s="143"/>
      <c r="AD169" s="143"/>
      <c r="AF169" s="143"/>
      <c r="AG169" s="143"/>
    </row>
    <row r="170" spans="1:33" ht="11.25" customHeight="1" x14ac:dyDescent="0.2">
      <c r="A170" s="127" t="s">
        <v>422</v>
      </c>
      <c r="B170" s="157" t="s">
        <v>423</v>
      </c>
      <c r="C170" s="141">
        <v>4255</v>
      </c>
      <c r="D170" s="183">
        <v>75.8</v>
      </c>
      <c r="E170" s="141">
        <v>4083</v>
      </c>
      <c r="F170" s="142">
        <v>77.099999999999994</v>
      </c>
      <c r="G170" s="141">
        <v>4150</v>
      </c>
      <c r="H170" s="142">
        <v>64</v>
      </c>
      <c r="I170" s="142">
        <v>4222</v>
      </c>
      <c r="J170" s="142">
        <v>69.900000000000006</v>
      </c>
      <c r="K170" s="632">
        <v>4214</v>
      </c>
      <c r="L170" s="632">
        <v>75.2</v>
      </c>
      <c r="M170" s="109">
        <v>4034</v>
      </c>
      <c r="N170" s="109">
        <v>71.7</v>
      </c>
      <c r="O170" s="107"/>
      <c r="P170" s="141">
        <v>4257</v>
      </c>
      <c r="Q170" s="279">
        <v>68</v>
      </c>
      <c r="R170" s="141">
        <v>4060</v>
      </c>
      <c r="S170" s="142">
        <v>68.400000000000006</v>
      </c>
      <c r="T170" s="141">
        <v>4154</v>
      </c>
      <c r="U170" s="142">
        <v>65.099999999999994</v>
      </c>
      <c r="V170" s="142">
        <v>4215</v>
      </c>
      <c r="W170" s="142">
        <v>69.900000000000006</v>
      </c>
      <c r="X170" s="141">
        <v>4224</v>
      </c>
      <c r="Y170" s="141">
        <v>69.5</v>
      </c>
      <c r="Z170" s="141">
        <v>4044</v>
      </c>
      <c r="AA170" s="601">
        <v>69.5</v>
      </c>
      <c r="AC170" s="143"/>
      <c r="AD170" s="143"/>
      <c r="AF170" s="143"/>
      <c r="AG170" s="143"/>
    </row>
    <row r="171" spans="1:33" ht="11.25" customHeight="1" x14ac:dyDescent="0.2">
      <c r="A171" s="127" t="s">
        <v>424</v>
      </c>
      <c r="B171" s="157" t="s">
        <v>425</v>
      </c>
      <c r="C171" s="141">
        <v>6716</v>
      </c>
      <c r="D171" s="183">
        <v>72.7</v>
      </c>
      <c r="E171" s="141">
        <v>6531</v>
      </c>
      <c r="F171" s="142">
        <v>75.3</v>
      </c>
      <c r="G171" s="141">
        <v>6378</v>
      </c>
      <c r="H171" s="142">
        <v>69.400000000000006</v>
      </c>
      <c r="I171" s="142">
        <v>6454</v>
      </c>
      <c r="J171" s="142">
        <v>69.8</v>
      </c>
      <c r="K171" s="632">
        <v>6306</v>
      </c>
      <c r="L171" s="632">
        <v>74.400000000000006</v>
      </c>
      <c r="M171" s="109">
        <v>6328</v>
      </c>
      <c r="N171" s="109">
        <v>72.3</v>
      </c>
      <c r="O171" s="107"/>
      <c r="P171" s="141">
        <v>6711</v>
      </c>
      <c r="Q171" s="279">
        <v>69.8</v>
      </c>
      <c r="R171" s="141">
        <v>6524</v>
      </c>
      <c r="S171" s="142">
        <v>72.099999999999994</v>
      </c>
      <c r="T171" s="141">
        <v>6368</v>
      </c>
      <c r="U171" s="142">
        <v>75</v>
      </c>
      <c r="V171" s="142">
        <v>6444</v>
      </c>
      <c r="W171" s="142">
        <v>74.3</v>
      </c>
      <c r="X171" s="141">
        <v>6299</v>
      </c>
      <c r="Y171" s="141">
        <v>70</v>
      </c>
      <c r="Z171" s="141">
        <v>6303</v>
      </c>
      <c r="AA171" s="601">
        <v>70.099999999999994</v>
      </c>
      <c r="AC171" s="143"/>
      <c r="AD171" s="143"/>
      <c r="AF171" s="143"/>
      <c r="AG171" s="143"/>
    </row>
    <row r="172" spans="1:33" ht="11.25" customHeight="1" x14ac:dyDescent="0.2">
      <c r="A172" s="127" t="s">
        <v>410</v>
      </c>
      <c r="B172" s="157" t="s">
        <v>411</v>
      </c>
      <c r="C172" s="141">
        <v>22</v>
      </c>
      <c r="D172" s="183">
        <v>77.3</v>
      </c>
      <c r="E172" s="141">
        <v>19</v>
      </c>
      <c r="F172" s="142">
        <v>73.7</v>
      </c>
      <c r="G172" s="141">
        <v>22</v>
      </c>
      <c r="H172" s="142">
        <v>86.4</v>
      </c>
      <c r="I172" s="142">
        <v>21</v>
      </c>
      <c r="J172" s="142">
        <v>81</v>
      </c>
      <c r="K172" s="632">
        <v>22</v>
      </c>
      <c r="L172" s="632">
        <v>95.5</v>
      </c>
      <c r="M172" s="109">
        <v>19</v>
      </c>
      <c r="N172" s="109" t="s">
        <v>809</v>
      </c>
      <c r="O172" s="107"/>
      <c r="P172" s="141">
        <v>22</v>
      </c>
      <c r="Q172" s="279">
        <v>100</v>
      </c>
      <c r="R172" s="141">
        <v>17</v>
      </c>
      <c r="S172" s="142">
        <v>100</v>
      </c>
      <c r="T172" s="141">
        <v>22</v>
      </c>
      <c r="U172" s="142">
        <v>100</v>
      </c>
      <c r="V172" s="142">
        <v>21</v>
      </c>
      <c r="W172" s="142">
        <v>85.7</v>
      </c>
      <c r="X172" s="141">
        <v>22</v>
      </c>
      <c r="Y172" s="141">
        <v>90.9</v>
      </c>
      <c r="Z172" s="141">
        <v>19</v>
      </c>
      <c r="AA172" s="601">
        <v>84.2</v>
      </c>
      <c r="AC172" s="143"/>
      <c r="AD172" s="143"/>
      <c r="AF172" s="143"/>
      <c r="AG172" s="143"/>
    </row>
    <row r="173" spans="1:33" ht="11.25" customHeight="1" x14ac:dyDescent="0.2">
      <c r="A173" s="127" t="s">
        <v>426</v>
      </c>
      <c r="B173" s="157" t="s">
        <v>427</v>
      </c>
      <c r="C173" s="141">
        <v>2204</v>
      </c>
      <c r="D173" s="183">
        <v>73.3</v>
      </c>
      <c r="E173" s="141">
        <v>2218</v>
      </c>
      <c r="F173" s="142">
        <v>74.2</v>
      </c>
      <c r="G173" s="141">
        <v>2133</v>
      </c>
      <c r="H173" s="142">
        <v>71</v>
      </c>
      <c r="I173" s="142">
        <v>2176</v>
      </c>
      <c r="J173" s="142">
        <v>71.7</v>
      </c>
      <c r="K173" s="632">
        <v>2123</v>
      </c>
      <c r="L173" s="632">
        <v>72.2</v>
      </c>
      <c r="M173" s="109">
        <v>2157</v>
      </c>
      <c r="N173" s="109">
        <v>73.3</v>
      </c>
      <c r="O173" s="107"/>
      <c r="P173" s="141">
        <v>2197</v>
      </c>
      <c r="Q173" s="279">
        <v>60.8</v>
      </c>
      <c r="R173" s="141">
        <v>2218</v>
      </c>
      <c r="S173" s="142">
        <v>62.1</v>
      </c>
      <c r="T173" s="141">
        <v>2142</v>
      </c>
      <c r="U173" s="142">
        <v>67.3</v>
      </c>
      <c r="V173" s="142">
        <v>2181</v>
      </c>
      <c r="W173" s="142">
        <v>68.900000000000006</v>
      </c>
      <c r="X173" s="141">
        <v>2120</v>
      </c>
      <c r="Y173" s="141">
        <v>67.2</v>
      </c>
      <c r="Z173" s="141">
        <v>2153</v>
      </c>
      <c r="AA173" s="601">
        <v>71.3</v>
      </c>
      <c r="AC173" s="143"/>
      <c r="AD173" s="143"/>
      <c r="AF173" s="143"/>
      <c r="AG173" s="143"/>
    </row>
    <row r="174" spans="1:33" ht="11.25" customHeight="1" x14ac:dyDescent="0.2">
      <c r="A174" s="127" t="s">
        <v>428</v>
      </c>
      <c r="B174" s="157" t="s">
        <v>429</v>
      </c>
      <c r="C174" s="141">
        <v>2883</v>
      </c>
      <c r="D174" s="183">
        <v>70</v>
      </c>
      <c r="E174" s="141">
        <v>2746</v>
      </c>
      <c r="F174" s="142">
        <v>73</v>
      </c>
      <c r="G174" s="141">
        <v>2664</v>
      </c>
      <c r="H174" s="142">
        <v>71.099999999999994</v>
      </c>
      <c r="I174" s="142">
        <v>2698</v>
      </c>
      <c r="J174" s="142">
        <v>73.400000000000006</v>
      </c>
      <c r="K174" s="632">
        <v>2648</v>
      </c>
      <c r="L174" s="632">
        <v>70.7</v>
      </c>
      <c r="M174" s="109">
        <v>2621</v>
      </c>
      <c r="N174" s="109">
        <v>66.099999999999994</v>
      </c>
      <c r="O174" s="107"/>
      <c r="P174" s="141">
        <v>2892</v>
      </c>
      <c r="Q174" s="279">
        <v>57</v>
      </c>
      <c r="R174" s="141">
        <v>2763</v>
      </c>
      <c r="S174" s="142">
        <v>60.9</v>
      </c>
      <c r="T174" s="141">
        <v>2687</v>
      </c>
      <c r="U174" s="142">
        <v>65.5</v>
      </c>
      <c r="V174" s="142">
        <v>2699</v>
      </c>
      <c r="W174" s="142">
        <v>70.2</v>
      </c>
      <c r="X174" s="141">
        <v>2646</v>
      </c>
      <c r="Y174" s="141">
        <v>63.6</v>
      </c>
      <c r="Z174" s="141">
        <v>2626</v>
      </c>
      <c r="AA174" s="601">
        <v>65.900000000000006</v>
      </c>
      <c r="AC174" s="143"/>
      <c r="AD174" s="143"/>
      <c r="AF174" s="143"/>
      <c r="AG174" s="143"/>
    </row>
    <row r="175" spans="1:33" ht="11.25" customHeight="1" x14ac:dyDescent="0.2">
      <c r="A175" s="127" t="s">
        <v>430</v>
      </c>
      <c r="B175" s="157" t="s">
        <v>431</v>
      </c>
      <c r="C175" s="141">
        <v>1627</v>
      </c>
      <c r="D175" s="183">
        <v>69.3</v>
      </c>
      <c r="E175" s="141">
        <v>1543</v>
      </c>
      <c r="F175" s="142">
        <v>72.8</v>
      </c>
      <c r="G175" s="141">
        <v>1552</v>
      </c>
      <c r="H175" s="142">
        <v>71.3</v>
      </c>
      <c r="I175" s="142">
        <v>1588</v>
      </c>
      <c r="J175" s="142">
        <v>72.7</v>
      </c>
      <c r="K175" s="632">
        <v>1518</v>
      </c>
      <c r="L175" s="632">
        <v>71.7</v>
      </c>
      <c r="M175" s="109">
        <v>1487</v>
      </c>
      <c r="N175" s="109">
        <v>71.599999999999994</v>
      </c>
      <c r="O175" s="107"/>
      <c r="P175" s="141">
        <v>1625</v>
      </c>
      <c r="Q175" s="279">
        <v>65.5</v>
      </c>
      <c r="R175" s="141">
        <v>1536</v>
      </c>
      <c r="S175" s="142">
        <v>62</v>
      </c>
      <c r="T175" s="141">
        <v>1542</v>
      </c>
      <c r="U175" s="142">
        <v>69.8</v>
      </c>
      <c r="V175" s="142">
        <v>1592</v>
      </c>
      <c r="W175" s="142">
        <v>71.900000000000006</v>
      </c>
      <c r="X175" s="141">
        <v>1526</v>
      </c>
      <c r="Y175" s="141">
        <v>66.2</v>
      </c>
      <c r="Z175" s="141">
        <v>1492</v>
      </c>
      <c r="AA175" s="601">
        <v>73.3</v>
      </c>
      <c r="AC175" s="143"/>
      <c r="AD175" s="143"/>
      <c r="AF175" s="143"/>
      <c r="AG175" s="143"/>
    </row>
    <row r="176" spans="1:33" ht="11.25" customHeight="1" x14ac:dyDescent="0.2">
      <c r="A176" s="127" t="s">
        <v>432</v>
      </c>
      <c r="B176" s="157" t="s">
        <v>433</v>
      </c>
      <c r="C176" s="141">
        <v>5564</v>
      </c>
      <c r="D176" s="183">
        <v>70.8</v>
      </c>
      <c r="E176" s="141">
        <v>5267</v>
      </c>
      <c r="F176" s="142">
        <v>73.5</v>
      </c>
      <c r="G176" s="141">
        <v>5083</v>
      </c>
      <c r="H176" s="142">
        <v>65.3</v>
      </c>
      <c r="I176" s="142">
        <v>5342</v>
      </c>
      <c r="J176" s="142">
        <v>68.599999999999994</v>
      </c>
      <c r="K176" s="632">
        <v>5234</v>
      </c>
      <c r="L176" s="632">
        <v>70.599999999999994</v>
      </c>
      <c r="M176" s="109">
        <v>5079</v>
      </c>
      <c r="N176" s="109">
        <v>73.5</v>
      </c>
      <c r="O176" s="107"/>
      <c r="P176" s="141">
        <v>5558</v>
      </c>
      <c r="Q176" s="279">
        <v>62.5</v>
      </c>
      <c r="R176" s="141">
        <v>5260</v>
      </c>
      <c r="S176" s="142">
        <v>62.5</v>
      </c>
      <c r="T176" s="141">
        <v>5086</v>
      </c>
      <c r="U176" s="142">
        <v>66.900000000000006</v>
      </c>
      <c r="V176" s="142">
        <v>5346</v>
      </c>
      <c r="W176" s="142">
        <v>71.7</v>
      </c>
      <c r="X176" s="141">
        <v>5227</v>
      </c>
      <c r="Y176" s="141">
        <v>63.4</v>
      </c>
      <c r="Z176" s="141">
        <v>5085</v>
      </c>
      <c r="AA176" s="601">
        <v>69.599999999999994</v>
      </c>
      <c r="AC176" s="143"/>
      <c r="AD176" s="143"/>
      <c r="AF176" s="143"/>
      <c r="AG176" s="143"/>
    </row>
    <row r="177" spans="1:33" ht="11.25" customHeight="1" x14ac:dyDescent="0.2">
      <c r="A177" s="127" t="s">
        <v>434</v>
      </c>
      <c r="B177" s="157" t="s">
        <v>435</v>
      </c>
      <c r="C177" s="141">
        <v>3125</v>
      </c>
      <c r="D177" s="183">
        <v>68</v>
      </c>
      <c r="E177" s="141">
        <v>3135</v>
      </c>
      <c r="F177" s="142">
        <v>70.599999999999994</v>
      </c>
      <c r="G177" s="141">
        <v>2973</v>
      </c>
      <c r="H177" s="142">
        <v>66.599999999999994</v>
      </c>
      <c r="I177" s="142">
        <v>3009</v>
      </c>
      <c r="J177" s="142">
        <v>67.900000000000006</v>
      </c>
      <c r="K177" s="632">
        <v>2984</v>
      </c>
      <c r="L177" s="632">
        <v>67</v>
      </c>
      <c r="M177" s="109">
        <v>2830</v>
      </c>
      <c r="N177" s="109">
        <v>67.5</v>
      </c>
      <c r="O177" s="107"/>
      <c r="P177" s="141">
        <v>3132</v>
      </c>
      <c r="Q177" s="279">
        <v>65</v>
      </c>
      <c r="R177" s="141">
        <v>3139</v>
      </c>
      <c r="S177" s="142">
        <v>63.7</v>
      </c>
      <c r="T177" s="141">
        <v>2957</v>
      </c>
      <c r="U177" s="142">
        <v>67.400000000000006</v>
      </c>
      <c r="V177" s="142">
        <v>3016</v>
      </c>
      <c r="W177" s="142">
        <v>68.2</v>
      </c>
      <c r="X177" s="141">
        <v>2983</v>
      </c>
      <c r="Y177" s="141">
        <v>64.3</v>
      </c>
      <c r="Z177" s="141">
        <v>2844</v>
      </c>
      <c r="AA177" s="601">
        <v>63.5</v>
      </c>
      <c r="AC177" s="143"/>
      <c r="AD177" s="143"/>
      <c r="AF177" s="143"/>
      <c r="AG177" s="143"/>
    </row>
    <row r="178" spans="1:33" ht="11.25" customHeight="1" x14ac:dyDescent="0.2">
      <c r="A178" s="127" t="s">
        <v>436</v>
      </c>
      <c r="B178" s="157" t="s">
        <v>437</v>
      </c>
      <c r="C178" s="141">
        <v>2078</v>
      </c>
      <c r="D178" s="183">
        <v>71.2</v>
      </c>
      <c r="E178" s="141">
        <v>2017</v>
      </c>
      <c r="F178" s="142">
        <v>72.599999999999994</v>
      </c>
      <c r="G178" s="141">
        <v>2126</v>
      </c>
      <c r="H178" s="142">
        <v>69.2</v>
      </c>
      <c r="I178" s="142">
        <v>2121</v>
      </c>
      <c r="J178" s="142">
        <v>69.400000000000006</v>
      </c>
      <c r="K178" s="632">
        <v>2164</v>
      </c>
      <c r="L178" s="632">
        <v>72.400000000000006</v>
      </c>
      <c r="M178" s="109">
        <v>2066</v>
      </c>
      <c r="N178" s="109">
        <v>70</v>
      </c>
      <c r="O178" s="107"/>
      <c r="P178" s="141">
        <v>2086</v>
      </c>
      <c r="Q178" s="279">
        <v>54</v>
      </c>
      <c r="R178" s="141">
        <v>2032</v>
      </c>
      <c r="S178" s="142">
        <v>57.3</v>
      </c>
      <c r="T178" s="141">
        <v>2127</v>
      </c>
      <c r="U178" s="142">
        <v>59</v>
      </c>
      <c r="V178" s="142">
        <v>2137</v>
      </c>
      <c r="W178" s="142">
        <v>66.900000000000006</v>
      </c>
      <c r="X178" s="141">
        <v>2173</v>
      </c>
      <c r="Y178" s="141">
        <v>62.4</v>
      </c>
      <c r="Z178" s="141">
        <v>2079</v>
      </c>
      <c r="AA178" s="601">
        <v>66.5</v>
      </c>
      <c r="AC178" s="143"/>
      <c r="AD178" s="143"/>
      <c r="AF178" s="143"/>
      <c r="AG178" s="143"/>
    </row>
    <row r="179" spans="1:33" ht="11.25" customHeight="1" x14ac:dyDescent="0.2">
      <c r="A179" s="127" t="s">
        <v>438</v>
      </c>
      <c r="B179" s="157" t="s">
        <v>439</v>
      </c>
      <c r="C179" s="141">
        <v>1461</v>
      </c>
      <c r="D179" s="183">
        <v>69.099999999999994</v>
      </c>
      <c r="E179" s="141">
        <v>1414</v>
      </c>
      <c r="F179" s="142">
        <v>75.2</v>
      </c>
      <c r="G179" s="141">
        <v>1357</v>
      </c>
      <c r="H179" s="142">
        <v>70.7</v>
      </c>
      <c r="I179" s="142">
        <v>1402</v>
      </c>
      <c r="J179" s="142">
        <v>73.7</v>
      </c>
      <c r="K179" s="632">
        <v>1420</v>
      </c>
      <c r="L179" s="632">
        <v>80.8</v>
      </c>
      <c r="M179" s="109">
        <v>1423</v>
      </c>
      <c r="N179" s="109" t="s">
        <v>809</v>
      </c>
      <c r="O179" s="107"/>
      <c r="P179" s="141">
        <v>1464</v>
      </c>
      <c r="Q179" s="279">
        <v>64.5</v>
      </c>
      <c r="R179" s="141">
        <v>1413</v>
      </c>
      <c r="S179" s="142">
        <v>63</v>
      </c>
      <c r="T179" s="141">
        <v>1363</v>
      </c>
      <c r="U179" s="142">
        <v>68.2</v>
      </c>
      <c r="V179" s="142">
        <v>1405</v>
      </c>
      <c r="W179" s="142">
        <v>69.8</v>
      </c>
      <c r="X179" s="141">
        <v>1417</v>
      </c>
      <c r="Y179" s="141">
        <v>60.4</v>
      </c>
      <c r="Z179" s="141">
        <v>1429</v>
      </c>
      <c r="AA179" s="601">
        <v>65.599999999999994</v>
      </c>
      <c r="AC179" s="143"/>
      <c r="AD179" s="143"/>
      <c r="AF179" s="143"/>
      <c r="AG179" s="143"/>
    </row>
    <row r="180" spans="1:33" ht="11.25" customHeight="1" x14ac:dyDescent="0.2">
      <c r="A180" s="127" t="s">
        <v>440</v>
      </c>
      <c r="B180" s="157" t="s">
        <v>441</v>
      </c>
      <c r="C180" s="141">
        <v>5059</v>
      </c>
      <c r="D180" s="183">
        <v>72.599999999999994</v>
      </c>
      <c r="E180" s="141">
        <v>4921</v>
      </c>
      <c r="F180" s="142">
        <v>74.8</v>
      </c>
      <c r="G180" s="141">
        <v>4783</v>
      </c>
      <c r="H180" s="142">
        <v>67.5</v>
      </c>
      <c r="I180" s="142">
        <v>5051</v>
      </c>
      <c r="J180" s="142">
        <v>70.8</v>
      </c>
      <c r="K180" s="632">
        <v>4964</v>
      </c>
      <c r="L180" s="632">
        <v>71.400000000000006</v>
      </c>
      <c r="M180" s="109">
        <v>4883</v>
      </c>
      <c r="N180" s="109">
        <v>71.900000000000006</v>
      </c>
      <c r="O180" s="107"/>
      <c r="P180" s="141">
        <v>5065</v>
      </c>
      <c r="Q180" s="279">
        <v>67.599999999999994</v>
      </c>
      <c r="R180" s="141">
        <v>4909</v>
      </c>
      <c r="S180" s="142">
        <v>71.2</v>
      </c>
      <c r="T180" s="141">
        <v>4764</v>
      </c>
      <c r="U180" s="142">
        <v>71.599999999999994</v>
      </c>
      <c r="V180" s="142">
        <v>5060</v>
      </c>
      <c r="W180" s="142">
        <v>75.3</v>
      </c>
      <c r="X180" s="141">
        <v>4974</v>
      </c>
      <c r="Y180" s="141">
        <v>68.2</v>
      </c>
      <c r="Z180" s="141">
        <v>4895</v>
      </c>
      <c r="AA180" s="601">
        <v>73.5</v>
      </c>
      <c r="AC180" s="143"/>
      <c r="AD180" s="143"/>
      <c r="AF180" s="143"/>
      <c r="AG180" s="143"/>
    </row>
    <row r="181" spans="1:33" ht="11.25" customHeight="1" x14ac:dyDescent="0.2">
      <c r="A181" s="75"/>
      <c r="B181" s="157"/>
      <c r="C181" s="141"/>
      <c r="E181" s="141"/>
      <c r="F181" s="142"/>
      <c r="G181" s="183"/>
      <c r="K181" s="633"/>
      <c r="L181" s="633"/>
      <c r="O181" s="107"/>
      <c r="P181" s="141"/>
      <c r="Q181" s="279"/>
      <c r="R181" s="141"/>
      <c r="S181" s="142"/>
      <c r="T181" s="183"/>
      <c r="X181" s="109"/>
      <c r="Y181" s="109"/>
      <c r="AA181" s="599"/>
      <c r="AC181" s="143"/>
      <c r="AD181" s="143"/>
      <c r="AF181" s="143"/>
      <c r="AG181" s="143"/>
    </row>
    <row r="182" spans="1:33" ht="22.5" customHeight="1" x14ac:dyDescent="0.2">
      <c r="A182" s="67" t="s">
        <v>732</v>
      </c>
      <c r="B182" s="82"/>
      <c r="C182" s="111">
        <v>550723</v>
      </c>
      <c r="D182" s="230">
        <v>71</v>
      </c>
      <c r="E182" s="111">
        <v>534529</v>
      </c>
      <c r="F182" s="113">
        <v>73.099999999999994</v>
      </c>
      <c r="G182" s="111">
        <v>531424</v>
      </c>
      <c r="H182" s="113">
        <v>69.3</v>
      </c>
      <c r="I182" s="113">
        <v>542852</v>
      </c>
      <c r="J182" s="113">
        <v>71.7</v>
      </c>
      <c r="K182" s="628">
        <v>531800</v>
      </c>
      <c r="L182" s="628">
        <v>73</v>
      </c>
      <c r="M182" s="113">
        <v>527003</v>
      </c>
      <c r="N182" s="113">
        <v>71.400000000000006</v>
      </c>
      <c r="O182" s="107"/>
      <c r="P182" s="111">
        <v>552487</v>
      </c>
      <c r="Q182" s="231">
        <v>63.4</v>
      </c>
      <c r="R182" s="111">
        <v>536283</v>
      </c>
      <c r="S182" s="113">
        <v>65.900000000000006</v>
      </c>
      <c r="T182" s="111">
        <v>533218</v>
      </c>
      <c r="U182" s="113">
        <v>69.900000000000006</v>
      </c>
      <c r="V182" s="113">
        <v>545141</v>
      </c>
      <c r="W182" s="113">
        <v>72</v>
      </c>
      <c r="X182" s="628">
        <v>533703</v>
      </c>
      <c r="Y182" s="628">
        <v>66.7</v>
      </c>
      <c r="Z182" s="628">
        <v>528630</v>
      </c>
      <c r="AA182" s="635">
        <v>67.8</v>
      </c>
      <c r="AC182" s="143"/>
      <c r="AD182" s="143"/>
      <c r="AF182" s="143"/>
      <c r="AG182" s="143"/>
    </row>
    <row r="183" spans="1:33" ht="11.25" customHeight="1" x14ac:dyDescent="0.2">
      <c r="A183" s="110"/>
      <c r="B183" s="82"/>
      <c r="C183" s="111"/>
      <c r="D183" s="230"/>
      <c r="E183" s="111"/>
      <c r="F183" s="113"/>
      <c r="G183" s="281"/>
      <c r="H183" s="281"/>
      <c r="I183" s="281"/>
      <c r="J183" s="281"/>
      <c r="K183" s="637"/>
      <c r="L183" s="637"/>
      <c r="O183" s="111"/>
      <c r="P183" s="111"/>
      <c r="Q183" s="231"/>
      <c r="R183" s="111"/>
      <c r="S183" s="113"/>
      <c r="T183" s="112"/>
      <c r="U183" s="112"/>
      <c r="V183" s="112"/>
      <c r="W183" s="112"/>
      <c r="X183" s="628"/>
      <c r="Y183" s="628"/>
      <c r="Z183" s="628"/>
      <c r="AA183" s="635"/>
      <c r="AC183" s="143"/>
      <c r="AD183" s="143"/>
      <c r="AF183" s="143"/>
      <c r="AG183" s="143"/>
    </row>
    <row r="184" spans="1:33" s="108" customFormat="1" ht="25.5" customHeight="1" x14ac:dyDescent="0.2">
      <c r="A184" s="67" t="s">
        <v>734</v>
      </c>
      <c r="B184" s="82" t="s">
        <v>442</v>
      </c>
      <c r="C184" s="111">
        <v>556264</v>
      </c>
      <c r="D184" s="113">
        <v>70.400000000000006</v>
      </c>
      <c r="E184" s="111">
        <v>535527</v>
      </c>
      <c r="F184" s="113">
        <v>73</v>
      </c>
      <c r="G184" s="111">
        <v>532453</v>
      </c>
      <c r="H184" s="113">
        <v>69.2</v>
      </c>
      <c r="I184" s="113">
        <v>543868</v>
      </c>
      <c r="J184" s="113">
        <v>71.599999999999994</v>
      </c>
      <c r="K184" s="628">
        <v>532879</v>
      </c>
      <c r="L184" s="628">
        <v>72.900000000000006</v>
      </c>
      <c r="M184" s="113">
        <v>528060</v>
      </c>
      <c r="N184" s="113">
        <v>71.3</v>
      </c>
      <c r="O184" s="107"/>
      <c r="P184" s="586">
        <v>557651</v>
      </c>
      <c r="Q184" s="113">
        <v>62.9</v>
      </c>
      <c r="R184" s="111">
        <v>537072</v>
      </c>
      <c r="S184" s="230">
        <v>65.900000000000006</v>
      </c>
      <c r="T184" s="111">
        <v>533969</v>
      </c>
      <c r="U184" s="113">
        <v>69.8</v>
      </c>
      <c r="V184" s="113">
        <v>546038</v>
      </c>
      <c r="W184" s="113">
        <v>71.900000000000006</v>
      </c>
      <c r="X184" s="628">
        <v>534740</v>
      </c>
      <c r="Y184" s="628">
        <v>66.599999999999994</v>
      </c>
      <c r="Z184" s="628">
        <v>529512</v>
      </c>
      <c r="AA184" s="635">
        <v>67.7</v>
      </c>
      <c r="AC184" s="143"/>
      <c r="AD184" s="143"/>
      <c r="AF184" s="143"/>
      <c r="AG184" s="143"/>
    </row>
    <row r="185" spans="1:33" ht="11.25" customHeight="1" x14ac:dyDescent="0.2">
      <c r="A185" s="114"/>
      <c r="B185" s="114"/>
      <c r="C185" s="115"/>
      <c r="D185" s="116"/>
      <c r="E185" s="115"/>
      <c r="F185" s="116"/>
      <c r="G185" s="115"/>
      <c r="H185" s="116"/>
      <c r="I185" s="116"/>
      <c r="J185" s="116"/>
      <c r="K185" s="116"/>
      <c r="L185" s="116"/>
      <c r="M185" s="276"/>
      <c r="N185" s="276"/>
      <c r="O185" s="229"/>
      <c r="P185" s="115"/>
      <c r="Q185" s="116"/>
      <c r="R185" s="115"/>
      <c r="S185" s="116"/>
      <c r="T185" s="115"/>
      <c r="U185" s="116"/>
      <c r="V185" s="116"/>
      <c r="W185" s="116"/>
      <c r="X185" s="116"/>
      <c r="Y185" s="116"/>
      <c r="Z185" s="229"/>
      <c r="AA185" s="229"/>
    </row>
    <row r="186" spans="1:33" ht="11.25" customHeight="1" x14ac:dyDescent="0.2">
      <c r="E186" s="106"/>
      <c r="G186" s="106"/>
      <c r="T186" s="106"/>
      <c r="AA186" s="149" t="s">
        <v>479</v>
      </c>
    </row>
    <row r="187" spans="1:33" s="167" customFormat="1" ht="23.25" customHeight="1" x14ac:dyDescent="0.2">
      <c r="A187" s="749" t="s">
        <v>538</v>
      </c>
      <c r="B187" s="749"/>
      <c r="C187" s="749"/>
      <c r="D187" s="749"/>
      <c r="E187" s="749"/>
      <c r="F187" s="749"/>
      <c r="G187" s="749"/>
      <c r="H187" s="749"/>
      <c r="I187" s="749"/>
      <c r="J187" s="749"/>
      <c r="K187" s="749"/>
      <c r="L187" s="749"/>
      <c r="M187" s="749"/>
      <c r="N187" s="749"/>
      <c r="O187" s="749"/>
      <c r="P187" s="749"/>
      <c r="Q187" s="749"/>
      <c r="R187" s="749"/>
      <c r="S187" s="749"/>
      <c r="T187" s="749"/>
      <c r="U187" s="749"/>
      <c r="V187" s="749"/>
      <c r="W187" s="248"/>
      <c r="X187" s="288"/>
      <c r="Y187" s="288"/>
      <c r="Z187" s="248"/>
      <c r="AA187" s="248"/>
    </row>
    <row r="188" spans="1:33" ht="11.25" customHeight="1" x14ac:dyDescent="0.2">
      <c r="A188" s="800" t="s">
        <v>461</v>
      </c>
      <c r="B188" s="800"/>
      <c r="C188" s="800"/>
      <c r="D188" s="800"/>
      <c r="E188" s="800"/>
      <c r="F188" s="800"/>
      <c r="G188" s="800"/>
      <c r="H188" s="800"/>
      <c r="I188" s="250"/>
      <c r="J188" s="250"/>
      <c r="K188" s="289"/>
      <c r="L188" s="289"/>
      <c r="M188" s="250"/>
      <c r="N188" s="250"/>
      <c r="O188" s="800"/>
      <c r="P188" s="800"/>
      <c r="Q188" s="800"/>
      <c r="R188" s="800"/>
      <c r="S188" s="800"/>
      <c r="T188" s="800"/>
      <c r="U188" s="800"/>
      <c r="V188" s="800"/>
      <c r="W188" s="800"/>
      <c r="X188" s="800"/>
      <c r="Y188" s="800"/>
      <c r="Z188" s="800"/>
    </row>
    <row r="189" spans="1:33" ht="11.25" customHeight="1" x14ac:dyDescent="0.2">
      <c r="A189" s="801" t="s">
        <v>539</v>
      </c>
      <c r="B189" s="801"/>
      <c r="C189" s="802"/>
      <c r="D189" s="802"/>
      <c r="E189" s="802"/>
      <c r="F189" s="802"/>
      <c r="G189" s="802"/>
      <c r="H189" s="802"/>
      <c r="I189" s="802"/>
      <c r="J189" s="802"/>
      <c r="K189" s="802"/>
      <c r="L189" s="802"/>
      <c r="M189" s="802"/>
      <c r="N189" s="802"/>
      <c r="O189" s="802"/>
      <c r="P189" s="802"/>
      <c r="Q189" s="802"/>
      <c r="R189" s="802"/>
      <c r="S189" s="802"/>
      <c r="T189" s="802"/>
      <c r="U189" s="802"/>
      <c r="V189" s="239"/>
      <c r="W189" s="239"/>
      <c r="X189" s="287"/>
      <c r="Y189" s="287"/>
    </row>
    <row r="190" spans="1:33" s="167" customFormat="1" ht="11.25" customHeight="1" x14ac:dyDescent="0.2">
      <c r="A190" s="800" t="s">
        <v>547</v>
      </c>
      <c r="B190" s="800"/>
      <c r="C190" s="800"/>
      <c r="D190" s="800"/>
      <c r="E190" s="800"/>
      <c r="F190" s="800"/>
      <c r="G190" s="182"/>
      <c r="H190" s="183"/>
      <c r="I190" s="183"/>
      <c r="J190" s="183"/>
      <c r="K190" s="183"/>
      <c r="L190" s="183"/>
      <c r="M190" s="183"/>
      <c r="N190" s="183"/>
      <c r="P190" s="182"/>
      <c r="Q190" s="183"/>
      <c r="R190" s="182"/>
      <c r="S190" s="183"/>
      <c r="T190" s="182"/>
      <c r="U190" s="183"/>
      <c r="V190" s="183"/>
      <c r="W190" s="183"/>
      <c r="X190" s="183"/>
      <c r="Y190" s="183"/>
    </row>
    <row r="191" spans="1:33" ht="11.25" customHeight="1" x14ac:dyDescent="0.2"/>
    <row r="192" spans="1:33" ht="11.25" customHeight="1" x14ac:dyDescent="0.2">
      <c r="A192" s="32" t="s">
        <v>455</v>
      </c>
      <c r="G192" s="183"/>
      <c r="M192" s="109"/>
      <c r="N192" s="182"/>
    </row>
    <row r="204" spans="1:3" ht="12.75" hidden="1" x14ac:dyDescent="0.25">
      <c r="A204" s="109" t="s">
        <v>529</v>
      </c>
      <c r="B204" s="256">
        <f>VLOOKUP('Table 18'!M3,A205:B206,2,0)</f>
        <v>1</v>
      </c>
      <c r="C204" s="257">
        <f>IF(B204=1,0,11)</f>
        <v>0</v>
      </c>
    </row>
    <row r="205" spans="1:3" hidden="1" x14ac:dyDescent="0.2">
      <c r="A205" s="109" t="s">
        <v>15</v>
      </c>
      <c r="B205" s="256">
        <v>1</v>
      </c>
      <c r="C205" s="258"/>
    </row>
    <row r="206" spans="1:3" ht="12.75" hidden="1" x14ac:dyDescent="0.25">
      <c r="A206" s="109" t="s">
        <v>16</v>
      </c>
      <c r="B206" s="256">
        <v>2</v>
      </c>
      <c r="C206" s="259"/>
    </row>
  </sheetData>
  <sheetProtection sheet="1" objects="1" scenarios="1"/>
  <mergeCells count="15">
    <mergeCell ref="A188:H188"/>
    <mergeCell ref="O188:Z188"/>
    <mergeCell ref="A189:U189"/>
    <mergeCell ref="A190:F190"/>
    <mergeCell ref="Z6:AA6"/>
    <mergeCell ref="A187:V187"/>
    <mergeCell ref="A1:Z1"/>
    <mergeCell ref="A5:A7"/>
    <mergeCell ref="B5:B7"/>
    <mergeCell ref="C5:N5"/>
    <mergeCell ref="P5:AA5"/>
    <mergeCell ref="I6:J6"/>
    <mergeCell ref="M6:N6"/>
    <mergeCell ref="K6:L6"/>
    <mergeCell ref="X6:Y6"/>
  </mergeCells>
  <conditionalFormatting sqref="A165:A180">
    <cfRule type="cellIs" dxfId="1" priority="1" stopIfTrue="1" operator="equal">
      <formula>"x"</formula>
    </cfRule>
  </conditionalFormatting>
  <pageMargins left="0.74803149606299213" right="0.74803149606299213" top="0.98425196850393704" bottom="0.98425196850393704" header="0.51181102362204722" footer="0.51181102362204722"/>
  <pageSetup paperSize="9" scale="6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Z216"/>
  <sheetViews>
    <sheetView showGridLines="0" zoomScaleNormal="100" workbookViewId="0">
      <pane ySplit="7" topLeftCell="A8" activePane="bottomLeft" state="frozen"/>
      <selection pane="bottomLeft" sqref="A1:N1"/>
    </sheetView>
  </sheetViews>
  <sheetFormatPr defaultRowHeight="11.25" x14ac:dyDescent="0.2"/>
  <cols>
    <col min="1" max="1" width="25.140625" style="109" customWidth="1"/>
    <col min="2" max="2" width="8.7109375" style="109" customWidth="1"/>
    <col min="3" max="3" width="9" style="182" customWidth="1"/>
    <col min="4" max="4" width="8.85546875" style="183" bestFit="1" customWidth="1"/>
    <col min="5" max="5" width="9.140625" style="182" customWidth="1"/>
    <col min="6" max="6" width="8.85546875" style="183" bestFit="1" customWidth="1"/>
    <col min="7" max="7" width="9" style="182" customWidth="1"/>
    <col min="8" max="8" width="8.85546875" style="183" bestFit="1" customWidth="1"/>
    <col min="9" max="10" width="8.85546875" style="183" customWidth="1"/>
    <col min="11" max="11" width="9" style="183" customWidth="1"/>
    <col min="12" max="12" width="8.85546875" style="183" customWidth="1"/>
    <col min="13" max="13" width="9.140625" style="183" customWidth="1"/>
    <col min="14" max="14" width="8.85546875" style="183" customWidth="1"/>
    <col min="15" max="17" width="9.140625" style="109"/>
    <col min="18" max="18" width="0" style="109" hidden="1" customWidth="1"/>
    <col min="19" max="258" width="9.140625" style="109"/>
    <col min="259" max="259" width="25.140625" style="109" customWidth="1"/>
    <col min="260" max="260" width="8.7109375" style="109" customWidth="1"/>
    <col min="261" max="261" width="7.7109375" style="109" customWidth="1"/>
    <col min="262" max="262" width="8.85546875" style="109" bestFit="1" customWidth="1"/>
    <col min="263" max="263" width="8.140625" style="109" bestFit="1" customWidth="1"/>
    <col min="264" max="264" width="8.85546875" style="109" bestFit="1" customWidth="1"/>
    <col min="265" max="265" width="8.140625" style="109" bestFit="1" customWidth="1"/>
    <col min="266" max="266" width="8.85546875" style="109" bestFit="1" customWidth="1"/>
    <col min="267" max="270" width="8.85546875" style="109" customWidth="1"/>
    <col min="271" max="514" width="9.140625" style="109"/>
    <col min="515" max="515" width="25.140625" style="109" customWidth="1"/>
    <col min="516" max="516" width="8.7109375" style="109" customWidth="1"/>
    <col min="517" max="517" width="7.7109375" style="109" customWidth="1"/>
    <col min="518" max="518" width="8.85546875" style="109" bestFit="1" customWidth="1"/>
    <col min="519" max="519" width="8.140625" style="109" bestFit="1" customWidth="1"/>
    <col min="520" max="520" width="8.85546875" style="109" bestFit="1" customWidth="1"/>
    <col min="521" max="521" width="8.140625" style="109" bestFit="1" customWidth="1"/>
    <col min="522" max="522" width="8.85546875" style="109" bestFit="1" customWidth="1"/>
    <col min="523" max="526" width="8.85546875" style="109" customWidth="1"/>
    <col min="527" max="770" width="9.140625" style="109"/>
    <col min="771" max="771" width="25.140625" style="109" customWidth="1"/>
    <col min="772" max="772" width="8.7109375" style="109" customWidth="1"/>
    <col min="773" max="773" width="7.7109375" style="109" customWidth="1"/>
    <col min="774" max="774" width="8.85546875" style="109" bestFit="1" customWidth="1"/>
    <col min="775" max="775" width="8.140625" style="109" bestFit="1" customWidth="1"/>
    <col min="776" max="776" width="8.85546875" style="109" bestFit="1" customWidth="1"/>
    <col min="777" max="777" width="8.140625" style="109" bestFit="1" customWidth="1"/>
    <col min="778" max="778" width="8.85546875" style="109" bestFit="1" customWidth="1"/>
    <col min="779" max="782" width="8.85546875" style="109" customWidth="1"/>
    <col min="783" max="1026" width="9.140625" style="109"/>
    <col min="1027" max="1027" width="25.140625" style="109" customWidth="1"/>
    <col min="1028" max="1028" width="8.7109375" style="109" customWidth="1"/>
    <col min="1029" max="1029" width="7.7109375" style="109" customWidth="1"/>
    <col min="1030" max="1030" width="8.85546875" style="109" bestFit="1" customWidth="1"/>
    <col min="1031" max="1031" width="8.140625" style="109" bestFit="1" customWidth="1"/>
    <col min="1032" max="1032" width="8.85546875" style="109" bestFit="1" customWidth="1"/>
    <col min="1033" max="1033" width="8.140625" style="109" bestFit="1" customWidth="1"/>
    <col min="1034" max="1034" width="8.85546875" style="109" bestFit="1" customWidth="1"/>
    <col min="1035" max="1038" width="8.85546875" style="109" customWidth="1"/>
    <col min="1039" max="1282" width="9.140625" style="109"/>
    <col min="1283" max="1283" width="25.140625" style="109" customWidth="1"/>
    <col min="1284" max="1284" width="8.7109375" style="109" customWidth="1"/>
    <col min="1285" max="1285" width="7.7109375" style="109" customWidth="1"/>
    <col min="1286" max="1286" width="8.85546875" style="109" bestFit="1" customWidth="1"/>
    <col min="1287" max="1287" width="8.140625" style="109" bestFit="1" customWidth="1"/>
    <col min="1288" max="1288" width="8.85546875" style="109" bestFit="1" customWidth="1"/>
    <col min="1289" max="1289" width="8.140625" style="109" bestFit="1" customWidth="1"/>
    <col min="1290" max="1290" width="8.85546875" style="109" bestFit="1" customWidth="1"/>
    <col min="1291" max="1294" width="8.85546875" style="109" customWidth="1"/>
    <col min="1295" max="1538" width="9.140625" style="109"/>
    <col min="1539" max="1539" width="25.140625" style="109" customWidth="1"/>
    <col min="1540" max="1540" width="8.7109375" style="109" customWidth="1"/>
    <col min="1541" max="1541" width="7.7109375" style="109" customWidth="1"/>
    <col min="1542" max="1542" width="8.85546875" style="109" bestFit="1" customWidth="1"/>
    <col min="1543" max="1543" width="8.140625" style="109" bestFit="1" customWidth="1"/>
    <col min="1544" max="1544" width="8.85546875" style="109" bestFit="1" customWidth="1"/>
    <col min="1545" max="1545" width="8.140625" style="109" bestFit="1" customWidth="1"/>
    <col min="1546" max="1546" width="8.85546875" style="109" bestFit="1" customWidth="1"/>
    <col min="1547" max="1550" width="8.85546875" style="109" customWidth="1"/>
    <col min="1551" max="1794" width="9.140625" style="109"/>
    <col min="1795" max="1795" width="25.140625" style="109" customWidth="1"/>
    <col min="1796" max="1796" width="8.7109375" style="109" customWidth="1"/>
    <col min="1797" max="1797" width="7.7109375" style="109" customWidth="1"/>
    <col min="1798" max="1798" width="8.85546875" style="109" bestFit="1" customWidth="1"/>
    <col min="1799" max="1799" width="8.140625" style="109" bestFit="1" customWidth="1"/>
    <col min="1800" max="1800" width="8.85546875" style="109" bestFit="1" customWidth="1"/>
    <col min="1801" max="1801" width="8.140625" style="109" bestFit="1" customWidth="1"/>
    <col min="1802" max="1802" width="8.85546875" style="109" bestFit="1" customWidth="1"/>
    <col min="1803" max="1806" width="8.85546875" style="109" customWidth="1"/>
    <col min="1807" max="2050" width="9.140625" style="109"/>
    <col min="2051" max="2051" width="25.140625" style="109" customWidth="1"/>
    <col min="2052" max="2052" width="8.7109375" style="109" customWidth="1"/>
    <col min="2053" max="2053" width="7.7109375" style="109" customWidth="1"/>
    <col min="2054" max="2054" width="8.85546875" style="109" bestFit="1" customWidth="1"/>
    <col min="2055" max="2055" width="8.140625" style="109" bestFit="1" customWidth="1"/>
    <col min="2056" max="2056" width="8.85546875" style="109" bestFit="1" customWidth="1"/>
    <col min="2057" max="2057" width="8.140625" style="109" bestFit="1" customWidth="1"/>
    <col min="2058" max="2058" width="8.85546875" style="109" bestFit="1" customWidth="1"/>
    <col min="2059" max="2062" width="8.85546875" style="109" customWidth="1"/>
    <col min="2063" max="2306" width="9.140625" style="109"/>
    <col min="2307" max="2307" width="25.140625" style="109" customWidth="1"/>
    <col min="2308" max="2308" width="8.7109375" style="109" customWidth="1"/>
    <col min="2309" max="2309" width="7.7109375" style="109" customWidth="1"/>
    <col min="2310" max="2310" width="8.85546875" style="109" bestFit="1" customWidth="1"/>
    <col min="2311" max="2311" width="8.140625" style="109" bestFit="1" customWidth="1"/>
    <col min="2312" max="2312" width="8.85546875" style="109" bestFit="1" customWidth="1"/>
    <col min="2313" max="2313" width="8.140625" style="109" bestFit="1" customWidth="1"/>
    <col min="2314" max="2314" width="8.85546875" style="109" bestFit="1" customWidth="1"/>
    <col min="2315" max="2318" width="8.85546875" style="109" customWidth="1"/>
    <col min="2319" max="2562" width="9.140625" style="109"/>
    <col min="2563" max="2563" width="25.140625" style="109" customWidth="1"/>
    <col min="2564" max="2564" width="8.7109375" style="109" customWidth="1"/>
    <col min="2565" max="2565" width="7.7109375" style="109" customWidth="1"/>
    <col min="2566" max="2566" width="8.85546875" style="109" bestFit="1" customWidth="1"/>
    <col min="2567" max="2567" width="8.140625" style="109" bestFit="1" customWidth="1"/>
    <col min="2568" max="2568" width="8.85546875" style="109" bestFit="1" customWidth="1"/>
    <col min="2569" max="2569" width="8.140625" style="109" bestFit="1" customWidth="1"/>
    <col min="2570" max="2570" width="8.85546875" style="109" bestFit="1" customWidth="1"/>
    <col min="2571" max="2574" width="8.85546875" style="109" customWidth="1"/>
    <col min="2575" max="2818" width="9.140625" style="109"/>
    <col min="2819" max="2819" width="25.140625" style="109" customWidth="1"/>
    <col min="2820" max="2820" width="8.7109375" style="109" customWidth="1"/>
    <col min="2821" max="2821" width="7.7109375" style="109" customWidth="1"/>
    <col min="2822" max="2822" width="8.85546875" style="109" bestFit="1" customWidth="1"/>
    <col min="2823" max="2823" width="8.140625" style="109" bestFit="1" customWidth="1"/>
    <col min="2824" max="2824" width="8.85546875" style="109" bestFit="1" customWidth="1"/>
    <col min="2825" max="2825" width="8.140625" style="109" bestFit="1" customWidth="1"/>
    <col min="2826" max="2826" width="8.85546875" style="109" bestFit="1" customWidth="1"/>
    <col min="2827" max="2830" width="8.85546875" style="109" customWidth="1"/>
    <col min="2831" max="3074" width="9.140625" style="109"/>
    <col min="3075" max="3075" width="25.140625" style="109" customWidth="1"/>
    <col min="3076" max="3076" width="8.7109375" style="109" customWidth="1"/>
    <col min="3077" max="3077" width="7.7109375" style="109" customWidth="1"/>
    <col min="3078" max="3078" width="8.85546875" style="109" bestFit="1" customWidth="1"/>
    <col min="3079" max="3079" width="8.140625" style="109" bestFit="1" customWidth="1"/>
    <col min="3080" max="3080" width="8.85546875" style="109" bestFit="1" customWidth="1"/>
    <col min="3081" max="3081" width="8.140625" style="109" bestFit="1" customWidth="1"/>
    <col min="3082" max="3082" width="8.85546875" style="109" bestFit="1" customWidth="1"/>
    <col min="3083" max="3086" width="8.85546875" style="109" customWidth="1"/>
    <col min="3087" max="3330" width="9.140625" style="109"/>
    <col min="3331" max="3331" width="25.140625" style="109" customWidth="1"/>
    <col min="3332" max="3332" width="8.7109375" style="109" customWidth="1"/>
    <col min="3333" max="3333" width="7.7109375" style="109" customWidth="1"/>
    <col min="3334" max="3334" width="8.85546875" style="109" bestFit="1" customWidth="1"/>
    <col min="3335" max="3335" width="8.140625" style="109" bestFit="1" customWidth="1"/>
    <col min="3336" max="3336" width="8.85546875" style="109" bestFit="1" customWidth="1"/>
    <col min="3337" max="3337" width="8.140625" style="109" bestFit="1" customWidth="1"/>
    <col min="3338" max="3338" width="8.85546875" style="109" bestFit="1" customWidth="1"/>
    <col min="3339" max="3342" width="8.85546875" style="109" customWidth="1"/>
    <col min="3343" max="3586" width="9.140625" style="109"/>
    <col min="3587" max="3587" width="25.140625" style="109" customWidth="1"/>
    <col min="3588" max="3588" width="8.7109375" style="109" customWidth="1"/>
    <col min="3589" max="3589" width="7.7109375" style="109" customWidth="1"/>
    <col min="3590" max="3590" width="8.85546875" style="109" bestFit="1" customWidth="1"/>
    <col min="3591" max="3591" width="8.140625" style="109" bestFit="1" customWidth="1"/>
    <col min="3592" max="3592" width="8.85546875" style="109" bestFit="1" customWidth="1"/>
    <col min="3593" max="3593" width="8.140625" style="109" bestFit="1" customWidth="1"/>
    <col min="3594" max="3594" width="8.85546875" style="109" bestFit="1" customWidth="1"/>
    <col min="3595" max="3598" width="8.85546875" style="109" customWidth="1"/>
    <col min="3599" max="3842" width="9.140625" style="109"/>
    <col min="3843" max="3843" width="25.140625" style="109" customWidth="1"/>
    <col min="3844" max="3844" width="8.7109375" style="109" customWidth="1"/>
    <col min="3845" max="3845" width="7.7109375" style="109" customWidth="1"/>
    <col min="3846" max="3846" width="8.85546875" style="109" bestFit="1" customWidth="1"/>
    <col min="3847" max="3847" width="8.140625" style="109" bestFit="1" customWidth="1"/>
    <col min="3848" max="3848" width="8.85546875" style="109" bestFit="1" customWidth="1"/>
    <col min="3849" max="3849" width="8.140625" style="109" bestFit="1" customWidth="1"/>
    <col min="3850" max="3850" width="8.85546875" style="109" bestFit="1" customWidth="1"/>
    <col min="3851" max="3854" width="8.85546875" style="109" customWidth="1"/>
    <col min="3855" max="4098" width="9.140625" style="109"/>
    <col min="4099" max="4099" width="25.140625" style="109" customWidth="1"/>
    <col min="4100" max="4100" width="8.7109375" style="109" customWidth="1"/>
    <col min="4101" max="4101" width="7.7109375" style="109" customWidth="1"/>
    <col min="4102" max="4102" width="8.85546875" style="109" bestFit="1" customWidth="1"/>
    <col min="4103" max="4103" width="8.140625" style="109" bestFit="1" customWidth="1"/>
    <col min="4104" max="4104" width="8.85546875" style="109" bestFit="1" customWidth="1"/>
    <col min="4105" max="4105" width="8.140625" style="109" bestFit="1" customWidth="1"/>
    <col min="4106" max="4106" width="8.85546875" style="109" bestFit="1" customWidth="1"/>
    <col min="4107" max="4110" width="8.85546875" style="109" customWidth="1"/>
    <col min="4111" max="4354" width="9.140625" style="109"/>
    <col min="4355" max="4355" width="25.140625" style="109" customWidth="1"/>
    <col min="4356" max="4356" width="8.7109375" style="109" customWidth="1"/>
    <col min="4357" max="4357" width="7.7109375" style="109" customWidth="1"/>
    <col min="4358" max="4358" width="8.85546875" style="109" bestFit="1" customWidth="1"/>
    <col min="4359" max="4359" width="8.140625" style="109" bestFit="1" customWidth="1"/>
    <col min="4360" max="4360" width="8.85546875" style="109" bestFit="1" customWidth="1"/>
    <col min="4361" max="4361" width="8.140625" style="109" bestFit="1" customWidth="1"/>
    <col min="4362" max="4362" width="8.85546875" style="109" bestFit="1" customWidth="1"/>
    <col min="4363" max="4366" width="8.85546875" style="109" customWidth="1"/>
    <col min="4367" max="4610" width="9.140625" style="109"/>
    <col min="4611" max="4611" width="25.140625" style="109" customWidth="1"/>
    <col min="4612" max="4612" width="8.7109375" style="109" customWidth="1"/>
    <col min="4613" max="4613" width="7.7109375" style="109" customWidth="1"/>
    <col min="4614" max="4614" width="8.85546875" style="109" bestFit="1" customWidth="1"/>
    <col min="4615" max="4615" width="8.140625" style="109" bestFit="1" customWidth="1"/>
    <col min="4616" max="4616" width="8.85546875" style="109" bestFit="1" customWidth="1"/>
    <col min="4617" max="4617" width="8.140625" style="109" bestFit="1" customWidth="1"/>
    <col min="4618" max="4618" width="8.85546875" style="109" bestFit="1" customWidth="1"/>
    <col min="4619" max="4622" width="8.85546875" style="109" customWidth="1"/>
    <col min="4623" max="4866" width="9.140625" style="109"/>
    <col min="4867" max="4867" width="25.140625" style="109" customWidth="1"/>
    <col min="4868" max="4868" width="8.7109375" style="109" customWidth="1"/>
    <col min="4869" max="4869" width="7.7109375" style="109" customWidth="1"/>
    <col min="4870" max="4870" width="8.85546875" style="109" bestFit="1" customWidth="1"/>
    <col min="4871" max="4871" width="8.140625" style="109" bestFit="1" customWidth="1"/>
    <col min="4872" max="4872" width="8.85546875" style="109" bestFit="1" customWidth="1"/>
    <col min="4873" max="4873" width="8.140625" style="109" bestFit="1" customWidth="1"/>
    <col min="4874" max="4874" width="8.85546875" style="109" bestFit="1" customWidth="1"/>
    <col min="4875" max="4878" width="8.85546875" style="109" customWidth="1"/>
    <col min="4879" max="5122" width="9.140625" style="109"/>
    <col min="5123" max="5123" width="25.140625" style="109" customWidth="1"/>
    <col min="5124" max="5124" width="8.7109375" style="109" customWidth="1"/>
    <col min="5125" max="5125" width="7.7109375" style="109" customWidth="1"/>
    <col min="5126" max="5126" width="8.85546875" style="109" bestFit="1" customWidth="1"/>
    <col min="5127" max="5127" width="8.140625" style="109" bestFit="1" customWidth="1"/>
    <col min="5128" max="5128" width="8.85546875" style="109" bestFit="1" customWidth="1"/>
    <col min="5129" max="5129" width="8.140625" style="109" bestFit="1" customWidth="1"/>
    <col min="5130" max="5130" width="8.85546875" style="109" bestFit="1" customWidth="1"/>
    <col min="5131" max="5134" width="8.85546875" style="109" customWidth="1"/>
    <col min="5135" max="5378" width="9.140625" style="109"/>
    <col min="5379" max="5379" width="25.140625" style="109" customWidth="1"/>
    <col min="5380" max="5380" width="8.7109375" style="109" customWidth="1"/>
    <col min="5381" max="5381" width="7.7109375" style="109" customWidth="1"/>
    <col min="5382" max="5382" width="8.85546875" style="109" bestFit="1" customWidth="1"/>
    <col min="5383" max="5383" width="8.140625" style="109" bestFit="1" customWidth="1"/>
    <col min="5384" max="5384" width="8.85546875" style="109" bestFit="1" customWidth="1"/>
    <col min="5385" max="5385" width="8.140625" style="109" bestFit="1" customWidth="1"/>
    <col min="5386" max="5386" width="8.85546875" style="109" bestFit="1" customWidth="1"/>
    <col min="5387" max="5390" width="8.85546875" style="109" customWidth="1"/>
    <col min="5391" max="5634" width="9.140625" style="109"/>
    <col min="5635" max="5635" width="25.140625" style="109" customWidth="1"/>
    <col min="5636" max="5636" width="8.7109375" style="109" customWidth="1"/>
    <col min="5637" max="5637" width="7.7109375" style="109" customWidth="1"/>
    <col min="5638" max="5638" width="8.85546875" style="109" bestFit="1" customWidth="1"/>
    <col min="5639" max="5639" width="8.140625" style="109" bestFit="1" customWidth="1"/>
    <col min="5640" max="5640" width="8.85546875" style="109" bestFit="1" customWidth="1"/>
    <col min="5641" max="5641" width="8.140625" style="109" bestFit="1" customWidth="1"/>
    <col min="5642" max="5642" width="8.85546875" style="109" bestFit="1" customWidth="1"/>
    <col min="5643" max="5646" width="8.85546875" style="109" customWidth="1"/>
    <col min="5647" max="5890" width="9.140625" style="109"/>
    <col min="5891" max="5891" width="25.140625" style="109" customWidth="1"/>
    <col min="5892" max="5892" width="8.7109375" style="109" customWidth="1"/>
    <col min="5893" max="5893" width="7.7109375" style="109" customWidth="1"/>
    <col min="5894" max="5894" width="8.85546875" style="109" bestFit="1" customWidth="1"/>
    <col min="5895" max="5895" width="8.140625" style="109" bestFit="1" customWidth="1"/>
    <col min="5896" max="5896" width="8.85546875" style="109" bestFit="1" customWidth="1"/>
    <col min="5897" max="5897" width="8.140625" style="109" bestFit="1" customWidth="1"/>
    <col min="5898" max="5898" width="8.85546875" style="109" bestFit="1" customWidth="1"/>
    <col min="5899" max="5902" width="8.85546875" style="109" customWidth="1"/>
    <col min="5903" max="6146" width="9.140625" style="109"/>
    <col min="6147" max="6147" width="25.140625" style="109" customWidth="1"/>
    <col min="6148" max="6148" width="8.7109375" style="109" customWidth="1"/>
    <col min="6149" max="6149" width="7.7109375" style="109" customWidth="1"/>
    <col min="6150" max="6150" width="8.85546875" style="109" bestFit="1" customWidth="1"/>
    <col min="6151" max="6151" width="8.140625" style="109" bestFit="1" customWidth="1"/>
    <col min="6152" max="6152" width="8.85546875" style="109" bestFit="1" customWidth="1"/>
    <col min="6153" max="6153" width="8.140625" style="109" bestFit="1" customWidth="1"/>
    <col min="6154" max="6154" width="8.85546875" style="109" bestFit="1" customWidth="1"/>
    <col min="6155" max="6158" width="8.85546875" style="109" customWidth="1"/>
    <col min="6159" max="6402" width="9.140625" style="109"/>
    <col min="6403" max="6403" width="25.140625" style="109" customWidth="1"/>
    <col min="6404" max="6404" width="8.7109375" style="109" customWidth="1"/>
    <col min="6405" max="6405" width="7.7109375" style="109" customWidth="1"/>
    <col min="6406" max="6406" width="8.85546875" style="109" bestFit="1" customWidth="1"/>
    <col min="6407" max="6407" width="8.140625" style="109" bestFit="1" customWidth="1"/>
    <col min="6408" max="6408" width="8.85546875" style="109" bestFit="1" customWidth="1"/>
    <col min="6409" max="6409" width="8.140625" style="109" bestFit="1" customWidth="1"/>
    <col min="6410" max="6410" width="8.85546875" style="109" bestFit="1" customWidth="1"/>
    <col min="6411" max="6414" width="8.85546875" style="109" customWidth="1"/>
    <col min="6415" max="6658" width="9.140625" style="109"/>
    <col min="6659" max="6659" width="25.140625" style="109" customWidth="1"/>
    <col min="6660" max="6660" width="8.7109375" style="109" customWidth="1"/>
    <col min="6661" max="6661" width="7.7109375" style="109" customWidth="1"/>
    <col min="6662" max="6662" width="8.85546875" style="109" bestFit="1" customWidth="1"/>
    <col min="6663" max="6663" width="8.140625" style="109" bestFit="1" customWidth="1"/>
    <col min="6664" max="6664" width="8.85546875" style="109" bestFit="1" customWidth="1"/>
    <col min="6665" max="6665" width="8.140625" style="109" bestFit="1" customWidth="1"/>
    <col min="6666" max="6666" width="8.85546875" style="109" bestFit="1" customWidth="1"/>
    <col min="6667" max="6670" width="8.85546875" style="109" customWidth="1"/>
    <col min="6671" max="6914" width="9.140625" style="109"/>
    <col min="6915" max="6915" width="25.140625" style="109" customWidth="1"/>
    <col min="6916" max="6916" width="8.7109375" style="109" customWidth="1"/>
    <col min="6917" max="6917" width="7.7109375" style="109" customWidth="1"/>
    <col min="6918" max="6918" width="8.85546875" style="109" bestFit="1" customWidth="1"/>
    <col min="6919" max="6919" width="8.140625" style="109" bestFit="1" customWidth="1"/>
    <col min="6920" max="6920" width="8.85546875" style="109" bestFit="1" customWidth="1"/>
    <col min="6921" max="6921" width="8.140625" style="109" bestFit="1" customWidth="1"/>
    <col min="6922" max="6922" width="8.85546875" style="109" bestFit="1" customWidth="1"/>
    <col min="6923" max="6926" width="8.85546875" style="109" customWidth="1"/>
    <col min="6927" max="7170" width="9.140625" style="109"/>
    <col min="7171" max="7171" width="25.140625" style="109" customWidth="1"/>
    <col min="7172" max="7172" width="8.7109375" style="109" customWidth="1"/>
    <col min="7173" max="7173" width="7.7109375" style="109" customWidth="1"/>
    <col min="7174" max="7174" width="8.85546875" style="109" bestFit="1" customWidth="1"/>
    <col min="7175" max="7175" width="8.140625" style="109" bestFit="1" customWidth="1"/>
    <col min="7176" max="7176" width="8.85546875" style="109" bestFit="1" customWidth="1"/>
    <col min="7177" max="7177" width="8.140625" style="109" bestFit="1" customWidth="1"/>
    <col min="7178" max="7178" width="8.85546875" style="109" bestFit="1" customWidth="1"/>
    <col min="7179" max="7182" width="8.85546875" style="109" customWidth="1"/>
    <col min="7183" max="7426" width="9.140625" style="109"/>
    <col min="7427" max="7427" width="25.140625" style="109" customWidth="1"/>
    <col min="7428" max="7428" width="8.7109375" style="109" customWidth="1"/>
    <col min="7429" max="7429" width="7.7109375" style="109" customWidth="1"/>
    <col min="7430" max="7430" width="8.85546875" style="109" bestFit="1" customWidth="1"/>
    <col min="7431" max="7431" width="8.140625" style="109" bestFit="1" customWidth="1"/>
    <col min="7432" max="7432" width="8.85546875" style="109" bestFit="1" customWidth="1"/>
    <col min="7433" max="7433" width="8.140625" style="109" bestFit="1" customWidth="1"/>
    <col min="7434" max="7434" width="8.85546875" style="109" bestFit="1" customWidth="1"/>
    <col min="7435" max="7438" width="8.85546875" style="109" customWidth="1"/>
    <col min="7439" max="7682" width="9.140625" style="109"/>
    <col min="7683" max="7683" width="25.140625" style="109" customWidth="1"/>
    <col min="7684" max="7684" width="8.7109375" style="109" customWidth="1"/>
    <col min="7685" max="7685" width="7.7109375" style="109" customWidth="1"/>
    <col min="7686" max="7686" width="8.85546875" style="109" bestFit="1" customWidth="1"/>
    <col min="7687" max="7687" width="8.140625" style="109" bestFit="1" customWidth="1"/>
    <col min="7688" max="7688" width="8.85546875" style="109" bestFit="1" customWidth="1"/>
    <col min="7689" max="7689" width="8.140625" style="109" bestFit="1" customWidth="1"/>
    <col min="7690" max="7690" width="8.85546875" style="109" bestFit="1" customWidth="1"/>
    <col min="7691" max="7694" width="8.85546875" style="109" customWidth="1"/>
    <col min="7695" max="7938" width="9.140625" style="109"/>
    <col min="7939" max="7939" width="25.140625" style="109" customWidth="1"/>
    <col min="7940" max="7940" width="8.7109375" style="109" customWidth="1"/>
    <col min="7941" max="7941" width="7.7109375" style="109" customWidth="1"/>
    <col min="7942" max="7942" width="8.85546875" style="109" bestFit="1" customWidth="1"/>
    <col min="7943" max="7943" width="8.140625" style="109" bestFit="1" customWidth="1"/>
    <col min="7944" max="7944" width="8.85546875" style="109" bestFit="1" customWidth="1"/>
    <col min="7945" max="7945" width="8.140625" style="109" bestFit="1" customWidth="1"/>
    <col min="7946" max="7946" width="8.85546875" style="109" bestFit="1" customWidth="1"/>
    <col min="7947" max="7950" width="8.85546875" style="109" customWidth="1"/>
    <col min="7951" max="8194" width="9.140625" style="109"/>
    <col min="8195" max="8195" width="25.140625" style="109" customWidth="1"/>
    <col min="8196" max="8196" width="8.7109375" style="109" customWidth="1"/>
    <col min="8197" max="8197" width="7.7109375" style="109" customWidth="1"/>
    <col min="8198" max="8198" width="8.85546875" style="109" bestFit="1" customWidth="1"/>
    <col min="8199" max="8199" width="8.140625" style="109" bestFit="1" customWidth="1"/>
    <col min="8200" max="8200" width="8.85546875" style="109" bestFit="1" customWidth="1"/>
    <col min="8201" max="8201" width="8.140625" style="109" bestFit="1" customWidth="1"/>
    <col min="8202" max="8202" width="8.85546875" style="109" bestFit="1" customWidth="1"/>
    <col min="8203" max="8206" width="8.85546875" style="109" customWidth="1"/>
    <col min="8207" max="8450" width="9.140625" style="109"/>
    <col min="8451" max="8451" width="25.140625" style="109" customWidth="1"/>
    <col min="8452" max="8452" width="8.7109375" style="109" customWidth="1"/>
    <col min="8453" max="8453" width="7.7109375" style="109" customWidth="1"/>
    <col min="8454" max="8454" width="8.85546875" style="109" bestFit="1" customWidth="1"/>
    <col min="8455" max="8455" width="8.140625" style="109" bestFit="1" customWidth="1"/>
    <col min="8456" max="8456" width="8.85546875" style="109" bestFit="1" customWidth="1"/>
    <col min="8457" max="8457" width="8.140625" style="109" bestFit="1" customWidth="1"/>
    <col min="8458" max="8458" width="8.85546875" style="109" bestFit="1" customWidth="1"/>
    <col min="8459" max="8462" width="8.85546875" style="109" customWidth="1"/>
    <col min="8463" max="8706" width="9.140625" style="109"/>
    <col min="8707" max="8707" width="25.140625" style="109" customWidth="1"/>
    <col min="8708" max="8708" width="8.7109375" style="109" customWidth="1"/>
    <col min="8709" max="8709" width="7.7109375" style="109" customWidth="1"/>
    <col min="8710" max="8710" width="8.85546875" style="109" bestFit="1" customWidth="1"/>
    <col min="8711" max="8711" width="8.140625" style="109" bestFit="1" customWidth="1"/>
    <col min="8712" max="8712" width="8.85546875" style="109" bestFit="1" customWidth="1"/>
    <col min="8713" max="8713" width="8.140625" style="109" bestFit="1" customWidth="1"/>
    <col min="8714" max="8714" width="8.85546875" style="109" bestFit="1" customWidth="1"/>
    <col min="8715" max="8718" width="8.85546875" style="109" customWidth="1"/>
    <col min="8719" max="8962" width="9.140625" style="109"/>
    <col min="8963" max="8963" width="25.140625" style="109" customWidth="1"/>
    <col min="8964" max="8964" width="8.7109375" style="109" customWidth="1"/>
    <col min="8965" max="8965" width="7.7109375" style="109" customWidth="1"/>
    <col min="8966" max="8966" width="8.85546875" style="109" bestFit="1" customWidth="1"/>
    <col min="8967" max="8967" width="8.140625" style="109" bestFit="1" customWidth="1"/>
    <col min="8968" max="8968" width="8.85546875" style="109" bestFit="1" customWidth="1"/>
    <col min="8969" max="8969" width="8.140625" style="109" bestFit="1" customWidth="1"/>
    <col min="8970" max="8970" width="8.85546875" style="109" bestFit="1" customWidth="1"/>
    <col min="8971" max="8974" width="8.85546875" style="109" customWidth="1"/>
    <col min="8975" max="9218" width="9.140625" style="109"/>
    <col min="9219" max="9219" width="25.140625" style="109" customWidth="1"/>
    <col min="9220" max="9220" width="8.7109375" style="109" customWidth="1"/>
    <col min="9221" max="9221" width="7.7109375" style="109" customWidth="1"/>
    <col min="9222" max="9222" width="8.85546875" style="109" bestFit="1" customWidth="1"/>
    <col min="9223" max="9223" width="8.140625" style="109" bestFit="1" customWidth="1"/>
    <col min="9224" max="9224" width="8.85546875" style="109" bestFit="1" customWidth="1"/>
    <col min="9225" max="9225" width="8.140625" style="109" bestFit="1" customWidth="1"/>
    <col min="9226" max="9226" width="8.85546875" style="109" bestFit="1" customWidth="1"/>
    <col min="9227" max="9230" width="8.85546875" style="109" customWidth="1"/>
    <col min="9231" max="9474" width="9.140625" style="109"/>
    <col min="9475" max="9475" width="25.140625" style="109" customWidth="1"/>
    <col min="9476" max="9476" width="8.7109375" style="109" customWidth="1"/>
    <col min="9477" max="9477" width="7.7109375" style="109" customWidth="1"/>
    <col min="9478" max="9478" width="8.85546875" style="109" bestFit="1" customWidth="1"/>
    <col min="9479" max="9479" width="8.140625" style="109" bestFit="1" customWidth="1"/>
    <col min="9480" max="9480" width="8.85546875" style="109" bestFit="1" customWidth="1"/>
    <col min="9481" max="9481" width="8.140625" style="109" bestFit="1" customWidth="1"/>
    <col min="9482" max="9482" width="8.85546875" style="109" bestFit="1" customWidth="1"/>
    <col min="9483" max="9486" width="8.85546875" style="109" customWidth="1"/>
    <col min="9487" max="9730" width="9.140625" style="109"/>
    <col min="9731" max="9731" width="25.140625" style="109" customWidth="1"/>
    <col min="9732" max="9732" width="8.7109375" style="109" customWidth="1"/>
    <col min="9733" max="9733" width="7.7109375" style="109" customWidth="1"/>
    <col min="9734" max="9734" width="8.85546875" style="109" bestFit="1" customWidth="1"/>
    <col min="9735" max="9735" width="8.140625" style="109" bestFit="1" customWidth="1"/>
    <col min="9736" max="9736" width="8.85546875" style="109" bestFit="1" customWidth="1"/>
    <col min="9737" max="9737" width="8.140625" style="109" bestFit="1" customWidth="1"/>
    <col min="9738" max="9738" width="8.85546875" style="109" bestFit="1" customWidth="1"/>
    <col min="9739" max="9742" width="8.85546875" style="109" customWidth="1"/>
    <col min="9743" max="9986" width="9.140625" style="109"/>
    <col min="9987" max="9987" width="25.140625" style="109" customWidth="1"/>
    <col min="9988" max="9988" width="8.7109375" style="109" customWidth="1"/>
    <col min="9989" max="9989" width="7.7109375" style="109" customWidth="1"/>
    <col min="9990" max="9990" width="8.85546875" style="109" bestFit="1" customWidth="1"/>
    <col min="9991" max="9991" width="8.140625" style="109" bestFit="1" customWidth="1"/>
    <col min="9992" max="9992" width="8.85546875" style="109" bestFit="1" customWidth="1"/>
    <col min="9993" max="9993" width="8.140625" style="109" bestFit="1" customWidth="1"/>
    <col min="9994" max="9994" width="8.85546875" style="109" bestFit="1" customWidth="1"/>
    <col min="9995" max="9998" width="8.85546875" style="109" customWidth="1"/>
    <col min="9999" max="10242" width="9.140625" style="109"/>
    <col min="10243" max="10243" width="25.140625" style="109" customWidth="1"/>
    <col min="10244" max="10244" width="8.7109375" style="109" customWidth="1"/>
    <col min="10245" max="10245" width="7.7109375" style="109" customWidth="1"/>
    <col min="10246" max="10246" width="8.85546875" style="109" bestFit="1" customWidth="1"/>
    <col min="10247" max="10247" width="8.140625" style="109" bestFit="1" customWidth="1"/>
    <col min="10248" max="10248" width="8.85546875" style="109" bestFit="1" customWidth="1"/>
    <col min="10249" max="10249" width="8.140625" style="109" bestFit="1" customWidth="1"/>
    <col min="10250" max="10250" width="8.85546875" style="109" bestFit="1" customWidth="1"/>
    <col min="10251" max="10254" width="8.85546875" style="109" customWidth="1"/>
    <col min="10255" max="10498" width="9.140625" style="109"/>
    <col min="10499" max="10499" width="25.140625" style="109" customWidth="1"/>
    <col min="10500" max="10500" width="8.7109375" style="109" customWidth="1"/>
    <col min="10501" max="10501" width="7.7109375" style="109" customWidth="1"/>
    <col min="10502" max="10502" width="8.85546875" style="109" bestFit="1" customWidth="1"/>
    <col min="10503" max="10503" width="8.140625" style="109" bestFit="1" customWidth="1"/>
    <col min="10504" max="10504" width="8.85546875" style="109" bestFit="1" customWidth="1"/>
    <col min="10505" max="10505" width="8.140625" style="109" bestFit="1" customWidth="1"/>
    <col min="10506" max="10506" width="8.85546875" style="109" bestFit="1" customWidth="1"/>
    <col min="10507" max="10510" width="8.85546875" style="109" customWidth="1"/>
    <col min="10511" max="10754" width="9.140625" style="109"/>
    <col min="10755" max="10755" width="25.140625" style="109" customWidth="1"/>
    <col min="10756" max="10756" width="8.7109375" style="109" customWidth="1"/>
    <col min="10757" max="10757" width="7.7109375" style="109" customWidth="1"/>
    <col min="10758" max="10758" width="8.85546875" style="109" bestFit="1" customWidth="1"/>
    <col min="10759" max="10759" width="8.140625" style="109" bestFit="1" customWidth="1"/>
    <col min="10760" max="10760" width="8.85546875" style="109" bestFit="1" customWidth="1"/>
    <col min="10761" max="10761" width="8.140625" style="109" bestFit="1" customWidth="1"/>
    <col min="10762" max="10762" width="8.85546875" style="109" bestFit="1" customWidth="1"/>
    <col min="10763" max="10766" width="8.85546875" style="109" customWidth="1"/>
    <col min="10767" max="11010" width="9.140625" style="109"/>
    <col min="11011" max="11011" width="25.140625" style="109" customWidth="1"/>
    <col min="11012" max="11012" width="8.7109375" style="109" customWidth="1"/>
    <col min="11013" max="11013" width="7.7109375" style="109" customWidth="1"/>
    <col min="11014" max="11014" width="8.85546875" style="109" bestFit="1" customWidth="1"/>
    <col min="11015" max="11015" width="8.140625" style="109" bestFit="1" customWidth="1"/>
    <col min="11016" max="11016" width="8.85546875" style="109" bestFit="1" customWidth="1"/>
    <col min="11017" max="11017" width="8.140625" style="109" bestFit="1" customWidth="1"/>
    <col min="11018" max="11018" width="8.85546875" style="109" bestFit="1" customWidth="1"/>
    <col min="11019" max="11022" width="8.85546875" style="109" customWidth="1"/>
    <col min="11023" max="11266" width="9.140625" style="109"/>
    <col min="11267" max="11267" width="25.140625" style="109" customWidth="1"/>
    <col min="11268" max="11268" width="8.7109375" style="109" customWidth="1"/>
    <col min="11269" max="11269" width="7.7109375" style="109" customWidth="1"/>
    <col min="11270" max="11270" width="8.85546875" style="109" bestFit="1" customWidth="1"/>
    <col min="11271" max="11271" width="8.140625" style="109" bestFit="1" customWidth="1"/>
    <col min="11272" max="11272" width="8.85546875" style="109" bestFit="1" customWidth="1"/>
    <col min="11273" max="11273" width="8.140625" style="109" bestFit="1" customWidth="1"/>
    <col min="11274" max="11274" width="8.85546875" style="109" bestFit="1" customWidth="1"/>
    <col min="11275" max="11278" width="8.85546875" style="109" customWidth="1"/>
    <col min="11279" max="11522" width="9.140625" style="109"/>
    <col min="11523" max="11523" width="25.140625" style="109" customWidth="1"/>
    <col min="11524" max="11524" width="8.7109375" style="109" customWidth="1"/>
    <col min="11525" max="11525" width="7.7109375" style="109" customWidth="1"/>
    <col min="11526" max="11526" width="8.85546875" style="109" bestFit="1" customWidth="1"/>
    <col min="11527" max="11527" width="8.140625" style="109" bestFit="1" customWidth="1"/>
    <col min="11528" max="11528" width="8.85546875" style="109" bestFit="1" customWidth="1"/>
    <col min="11529" max="11529" width="8.140625" style="109" bestFit="1" customWidth="1"/>
    <col min="11530" max="11530" width="8.85546875" style="109" bestFit="1" customWidth="1"/>
    <col min="11531" max="11534" width="8.85546875" style="109" customWidth="1"/>
    <col min="11535" max="11778" width="9.140625" style="109"/>
    <col min="11779" max="11779" width="25.140625" style="109" customWidth="1"/>
    <col min="11780" max="11780" width="8.7109375" style="109" customWidth="1"/>
    <col min="11781" max="11781" width="7.7109375" style="109" customWidth="1"/>
    <col min="11782" max="11782" width="8.85546875" style="109" bestFit="1" customWidth="1"/>
    <col min="11783" max="11783" width="8.140625" style="109" bestFit="1" customWidth="1"/>
    <col min="11784" max="11784" width="8.85546875" style="109" bestFit="1" customWidth="1"/>
    <col min="11785" max="11785" width="8.140625" style="109" bestFit="1" customWidth="1"/>
    <col min="11786" max="11786" width="8.85546875" style="109" bestFit="1" customWidth="1"/>
    <col min="11787" max="11790" width="8.85546875" style="109" customWidth="1"/>
    <col min="11791" max="12034" width="9.140625" style="109"/>
    <col min="12035" max="12035" width="25.140625" style="109" customWidth="1"/>
    <col min="12036" max="12036" width="8.7109375" style="109" customWidth="1"/>
    <col min="12037" max="12037" width="7.7109375" style="109" customWidth="1"/>
    <col min="12038" max="12038" width="8.85546875" style="109" bestFit="1" customWidth="1"/>
    <col min="12039" max="12039" width="8.140625" style="109" bestFit="1" customWidth="1"/>
    <col min="12040" max="12040" width="8.85546875" style="109" bestFit="1" customWidth="1"/>
    <col min="12041" max="12041" width="8.140625" style="109" bestFit="1" customWidth="1"/>
    <col min="12042" max="12042" width="8.85546875" style="109" bestFit="1" customWidth="1"/>
    <col min="12043" max="12046" width="8.85546875" style="109" customWidth="1"/>
    <col min="12047" max="12290" width="9.140625" style="109"/>
    <col min="12291" max="12291" width="25.140625" style="109" customWidth="1"/>
    <col min="12292" max="12292" width="8.7109375" style="109" customWidth="1"/>
    <col min="12293" max="12293" width="7.7109375" style="109" customWidth="1"/>
    <col min="12294" max="12294" width="8.85546875" style="109" bestFit="1" customWidth="1"/>
    <col min="12295" max="12295" width="8.140625" style="109" bestFit="1" customWidth="1"/>
    <col min="12296" max="12296" width="8.85546875" style="109" bestFit="1" customWidth="1"/>
    <col min="12297" max="12297" width="8.140625" style="109" bestFit="1" customWidth="1"/>
    <col min="12298" max="12298" width="8.85546875" style="109" bestFit="1" customWidth="1"/>
    <col min="12299" max="12302" width="8.85546875" style="109" customWidth="1"/>
    <col min="12303" max="12546" width="9.140625" style="109"/>
    <col min="12547" max="12547" width="25.140625" style="109" customWidth="1"/>
    <col min="12548" max="12548" width="8.7109375" style="109" customWidth="1"/>
    <col min="12549" max="12549" width="7.7109375" style="109" customWidth="1"/>
    <col min="12550" max="12550" width="8.85546875" style="109" bestFit="1" customWidth="1"/>
    <col min="12551" max="12551" width="8.140625" style="109" bestFit="1" customWidth="1"/>
    <col min="12552" max="12552" width="8.85546875" style="109" bestFit="1" customWidth="1"/>
    <col min="12553" max="12553" width="8.140625" style="109" bestFit="1" customWidth="1"/>
    <col min="12554" max="12554" width="8.85546875" style="109" bestFit="1" customWidth="1"/>
    <col min="12555" max="12558" width="8.85546875" style="109" customWidth="1"/>
    <col min="12559" max="12802" width="9.140625" style="109"/>
    <col min="12803" max="12803" width="25.140625" style="109" customWidth="1"/>
    <col min="12804" max="12804" width="8.7109375" style="109" customWidth="1"/>
    <col min="12805" max="12805" width="7.7109375" style="109" customWidth="1"/>
    <col min="12806" max="12806" width="8.85546875" style="109" bestFit="1" customWidth="1"/>
    <col min="12807" max="12807" width="8.140625" style="109" bestFit="1" customWidth="1"/>
    <col min="12808" max="12808" width="8.85546875" style="109" bestFit="1" customWidth="1"/>
    <col min="12809" max="12809" width="8.140625" style="109" bestFit="1" customWidth="1"/>
    <col min="12810" max="12810" width="8.85546875" style="109" bestFit="1" customWidth="1"/>
    <col min="12811" max="12814" width="8.85546875" style="109" customWidth="1"/>
    <col min="12815" max="13058" width="9.140625" style="109"/>
    <col min="13059" max="13059" width="25.140625" style="109" customWidth="1"/>
    <col min="13060" max="13060" width="8.7109375" style="109" customWidth="1"/>
    <col min="13061" max="13061" width="7.7109375" style="109" customWidth="1"/>
    <col min="13062" max="13062" width="8.85546875" style="109" bestFit="1" customWidth="1"/>
    <col min="13063" max="13063" width="8.140625" style="109" bestFit="1" customWidth="1"/>
    <col min="13064" max="13064" width="8.85546875" style="109" bestFit="1" customWidth="1"/>
    <col min="13065" max="13065" width="8.140625" style="109" bestFit="1" customWidth="1"/>
    <col min="13066" max="13066" width="8.85546875" style="109" bestFit="1" customWidth="1"/>
    <col min="13067" max="13070" width="8.85546875" style="109" customWidth="1"/>
    <col min="13071" max="13314" width="9.140625" style="109"/>
    <col min="13315" max="13315" width="25.140625" style="109" customWidth="1"/>
    <col min="13316" max="13316" width="8.7109375" style="109" customWidth="1"/>
    <col min="13317" max="13317" width="7.7109375" style="109" customWidth="1"/>
    <col min="13318" max="13318" width="8.85546875" style="109" bestFit="1" customWidth="1"/>
    <col min="13319" max="13319" width="8.140625" style="109" bestFit="1" customWidth="1"/>
    <col min="13320" max="13320" width="8.85546875" style="109" bestFit="1" customWidth="1"/>
    <col min="13321" max="13321" width="8.140625" style="109" bestFit="1" customWidth="1"/>
    <col min="13322" max="13322" width="8.85546875" style="109" bestFit="1" customWidth="1"/>
    <col min="13323" max="13326" width="8.85546875" style="109" customWidth="1"/>
    <col min="13327" max="13570" width="9.140625" style="109"/>
    <col min="13571" max="13571" width="25.140625" style="109" customWidth="1"/>
    <col min="13572" max="13572" width="8.7109375" style="109" customWidth="1"/>
    <col min="13573" max="13573" width="7.7109375" style="109" customWidth="1"/>
    <col min="13574" max="13574" width="8.85546875" style="109" bestFit="1" customWidth="1"/>
    <col min="13575" max="13575" width="8.140625" style="109" bestFit="1" customWidth="1"/>
    <col min="13576" max="13576" width="8.85546875" style="109" bestFit="1" customWidth="1"/>
    <col min="13577" max="13577" width="8.140625" style="109" bestFit="1" customWidth="1"/>
    <col min="13578" max="13578" width="8.85546875" style="109" bestFit="1" customWidth="1"/>
    <col min="13579" max="13582" width="8.85546875" style="109" customWidth="1"/>
    <col min="13583" max="13826" width="9.140625" style="109"/>
    <col min="13827" max="13827" width="25.140625" style="109" customWidth="1"/>
    <col min="13828" max="13828" width="8.7109375" style="109" customWidth="1"/>
    <col min="13829" max="13829" width="7.7109375" style="109" customWidth="1"/>
    <col min="13830" max="13830" width="8.85546875" style="109" bestFit="1" customWidth="1"/>
    <col min="13831" max="13831" width="8.140625" style="109" bestFit="1" customWidth="1"/>
    <col min="13832" max="13832" width="8.85546875" style="109" bestFit="1" customWidth="1"/>
    <col min="13833" max="13833" width="8.140625" style="109" bestFit="1" customWidth="1"/>
    <col min="13834" max="13834" width="8.85546875" style="109" bestFit="1" customWidth="1"/>
    <col min="13835" max="13838" width="8.85546875" style="109" customWidth="1"/>
    <col min="13839" max="14082" width="9.140625" style="109"/>
    <col min="14083" max="14083" width="25.140625" style="109" customWidth="1"/>
    <col min="14084" max="14084" width="8.7109375" style="109" customWidth="1"/>
    <col min="14085" max="14085" width="7.7109375" style="109" customWidth="1"/>
    <col min="14086" max="14086" width="8.85546875" style="109" bestFit="1" customWidth="1"/>
    <col min="14087" max="14087" width="8.140625" style="109" bestFit="1" customWidth="1"/>
    <col min="14088" max="14088" width="8.85546875" style="109" bestFit="1" customWidth="1"/>
    <col min="14089" max="14089" width="8.140625" style="109" bestFit="1" customWidth="1"/>
    <col min="14090" max="14090" width="8.85546875" style="109" bestFit="1" customWidth="1"/>
    <col min="14091" max="14094" width="8.85546875" style="109" customWidth="1"/>
    <col min="14095" max="14338" width="9.140625" style="109"/>
    <col min="14339" max="14339" width="25.140625" style="109" customWidth="1"/>
    <col min="14340" max="14340" width="8.7109375" style="109" customWidth="1"/>
    <col min="14341" max="14341" width="7.7109375" style="109" customWidth="1"/>
    <col min="14342" max="14342" width="8.85546875" style="109" bestFit="1" customWidth="1"/>
    <col min="14343" max="14343" width="8.140625" style="109" bestFit="1" customWidth="1"/>
    <col min="14344" max="14344" width="8.85546875" style="109" bestFit="1" customWidth="1"/>
    <col min="14345" max="14345" width="8.140625" style="109" bestFit="1" customWidth="1"/>
    <col min="14346" max="14346" width="8.85546875" style="109" bestFit="1" customWidth="1"/>
    <col min="14347" max="14350" width="8.85546875" style="109" customWidth="1"/>
    <col min="14351" max="14594" width="9.140625" style="109"/>
    <col min="14595" max="14595" width="25.140625" style="109" customWidth="1"/>
    <col min="14596" max="14596" width="8.7109375" style="109" customWidth="1"/>
    <col min="14597" max="14597" width="7.7109375" style="109" customWidth="1"/>
    <col min="14598" max="14598" width="8.85546875" style="109" bestFit="1" customWidth="1"/>
    <col min="14599" max="14599" width="8.140625" style="109" bestFit="1" customWidth="1"/>
    <col min="14600" max="14600" width="8.85546875" style="109" bestFit="1" customWidth="1"/>
    <col min="14601" max="14601" width="8.140625" style="109" bestFit="1" customWidth="1"/>
    <col min="14602" max="14602" width="8.85546875" style="109" bestFit="1" customWidth="1"/>
    <col min="14603" max="14606" width="8.85546875" style="109" customWidth="1"/>
    <col min="14607" max="14850" width="9.140625" style="109"/>
    <col min="14851" max="14851" width="25.140625" style="109" customWidth="1"/>
    <col min="14852" max="14852" width="8.7109375" style="109" customWidth="1"/>
    <col min="14853" max="14853" width="7.7109375" style="109" customWidth="1"/>
    <col min="14854" max="14854" width="8.85546875" style="109" bestFit="1" customWidth="1"/>
    <col min="14855" max="14855" width="8.140625" style="109" bestFit="1" customWidth="1"/>
    <col min="14856" max="14856" width="8.85546875" style="109" bestFit="1" customWidth="1"/>
    <col min="14857" max="14857" width="8.140625" style="109" bestFit="1" customWidth="1"/>
    <col min="14858" max="14858" width="8.85546875" style="109" bestFit="1" customWidth="1"/>
    <col min="14859" max="14862" width="8.85546875" style="109" customWidth="1"/>
    <col min="14863" max="15106" width="9.140625" style="109"/>
    <col min="15107" max="15107" width="25.140625" style="109" customWidth="1"/>
    <col min="15108" max="15108" width="8.7109375" style="109" customWidth="1"/>
    <col min="15109" max="15109" width="7.7109375" style="109" customWidth="1"/>
    <col min="15110" max="15110" width="8.85546875" style="109" bestFit="1" customWidth="1"/>
    <col min="15111" max="15111" width="8.140625" style="109" bestFit="1" customWidth="1"/>
    <col min="15112" max="15112" width="8.85546875" style="109" bestFit="1" customWidth="1"/>
    <col min="15113" max="15113" width="8.140625" style="109" bestFit="1" customWidth="1"/>
    <col min="15114" max="15114" width="8.85546875" style="109" bestFit="1" customWidth="1"/>
    <col min="15115" max="15118" width="8.85546875" style="109" customWidth="1"/>
    <col min="15119" max="15362" width="9.140625" style="109"/>
    <col min="15363" max="15363" width="25.140625" style="109" customWidth="1"/>
    <col min="15364" max="15364" width="8.7109375" style="109" customWidth="1"/>
    <col min="15365" max="15365" width="7.7109375" style="109" customWidth="1"/>
    <col min="15366" max="15366" width="8.85546875" style="109" bestFit="1" customWidth="1"/>
    <col min="15367" max="15367" width="8.140625" style="109" bestFit="1" customWidth="1"/>
    <col min="15368" max="15368" width="8.85546875" style="109" bestFit="1" customWidth="1"/>
    <col min="15369" max="15369" width="8.140625" style="109" bestFit="1" customWidth="1"/>
    <col min="15370" max="15370" width="8.85546875" style="109" bestFit="1" customWidth="1"/>
    <col min="15371" max="15374" width="8.85546875" style="109" customWidth="1"/>
    <col min="15375" max="15618" width="9.140625" style="109"/>
    <col min="15619" max="15619" width="25.140625" style="109" customWidth="1"/>
    <col min="15620" max="15620" width="8.7109375" style="109" customWidth="1"/>
    <col min="15621" max="15621" width="7.7109375" style="109" customWidth="1"/>
    <col min="15622" max="15622" width="8.85546875" style="109" bestFit="1" customWidth="1"/>
    <col min="15623" max="15623" width="8.140625" style="109" bestFit="1" customWidth="1"/>
    <col min="15624" max="15624" width="8.85546875" style="109" bestFit="1" customWidth="1"/>
    <col min="15625" max="15625" width="8.140625" style="109" bestFit="1" customWidth="1"/>
    <col min="15626" max="15626" width="8.85546875" style="109" bestFit="1" customWidth="1"/>
    <col min="15627" max="15630" width="8.85546875" style="109" customWidth="1"/>
    <col min="15631" max="15874" width="9.140625" style="109"/>
    <col min="15875" max="15875" width="25.140625" style="109" customWidth="1"/>
    <col min="15876" max="15876" width="8.7109375" style="109" customWidth="1"/>
    <col min="15877" max="15877" width="7.7109375" style="109" customWidth="1"/>
    <col min="15878" max="15878" width="8.85546875" style="109" bestFit="1" customWidth="1"/>
    <col min="15879" max="15879" width="8.140625" style="109" bestFit="1" customWidth="1"/>
    <col min="15880" max="15880" width="8.85546875" style="109" bestFit="1" customWidth="1"/>
    <col min="15881" max="15881" width="8.140625" style="109" bestFit="1" customWidth="1"/>
    <col min="15882" max="15882" width="8.85546875" style="109" bestFit="1" customWidth="1"/>
    <col min="15883" max="15886" width="8.85546875" style="109" customWidth="1"/>
    <col min="15887" max="16130" width="9.140625" style="109"/>
    <col min="16131" max="16131" width="25.140625" style="109" customWidth="1"/>
    <col min="16132" max="16132" width="8.7109375" style="109" customWidth="1"/>
    <col min="16133" max="16133" width="7.7109375" style="109" customWidth="1"/>
    <col min="16134" max="16134" width="8.85546875" style="109" bestFit="1" customWidth="1"/>
    <col min="16135" max="16135" width="8.140625" style="109" bestFit="1" customWidth="1"/>
    <col min="16136" max="16136" width="8.85546875" style="109" bestFit="1" customWidth="1"/>
    <col min="16137" max="16137" width="8.140625" style="109" bestFit="1" customWidth="1"/>
    <col min="16138" max="16138" width="8.85546875" style="109" bestFit="1" customWidth="1"/>
    <col min="16139" max="16142" width="8.85546875" style="109" customWidth="1"/>
    <col min="16143" max="16384" width="9.140625" style="109"/>
  </cols>
  <sheetData>
    <row r="1" spans="1:25" ht="25.5" customHeight="1" x14ac:dyDescent="0.2">
      <c r="A1" s="798" t="s">
        <v>731</v>
      </c>
      <c r="B1" s="798"/>
      <c r="C1" s="798"/>
      <c r="D1" s="798"/>
      <c r="E1" s="798"/>
      <c r="F1" s="798"/>
      <c r="G1" s="798"/>
      <c r="H1" s="798"/>
      <c r="I1" s="798"/>
      <c r="J1" s="798"/>
      <c r="K1" s="798"/>
      <c r="L1" s="798"/>
      <c r="M1" s="798"/>
      <c r="N1" s="798"/>
      <c r="R1" s="272">
        <f>IF(M3="English",0,13)</f>
        <v>0</v>
      </c>
    </row>
    <row r="2" spans="1:25" s="104" customFormat="1" ht="13.5" customHeight="1" x14ac:dyDescent="0.2">
      <c r="A2" s="101" t="s">
        <v>817</v>
      </c>
      <c r="B2" s="101"/>
      <c r="C2" s="102"/>
      <c r="D2" s="103"/>
      <c r="E2" s="102"/>
      <c r="F2" s="103"/>
      <c r="G2" s="102"/>
      <c r="H2" s="103"/>
      <c r="I2" s="103"/>
      <c r="J2" s="103"/>
      <c r="K2" s="103"/>
      <c r="L2" s="103"/>
      <c r="M2" s="782" t="s">
        <v>532</v>
      </c>
      <c r="N2" s="783"/>
    </row>
    <row r="3" spans="1:25" s="104" customFormat="1" ht="13.5" customHeight="1" x14ac:dyDescent="0.2">
      <c r="A3" s="101" t="s">
        <v>457</v>
      </c>
      <c r="B3" s="101"/>
      <c r="C3" s="102"/>
      <c r="D3" s="103"/>
      <c r="E3" s="102"/>
      <c r="F3" s="103"/>
      <c r="G3" s="102"/>
      <c r="H3" s="103"/>
      <c r="I3" s="103"/>
      <c r="J3" s="103"/>
      <c r="K3" s="103"/>
      <c r="L3" s="103"/>
      <c r="M3" s="784" t="s">
        <v>15</v>
      </c>
      <c r="N3" s="785"/>
    </row>
    <row r="4" spans="1:25" ht="9.75" customHeight="1" x14ac:dyDescent="0.2"/>
    <row r="5" spans="1:25" ht="11.25" customHeight="1" x14ac:dyDescent="0.2">
      <c r="A5" s="777" t="s">
        <v>733</v>
      </c>
      <c r="B5" s="777" t="s">
        <v>516</v>
      </c>
      <c r="C5" s="799" t="str">
        <f>M3</f>
        <v>English</v>
      </c>
      <c r="D5" s="799"/>
      <c r="E5" s="799"/>
      <c r="F5" s="799"/>
      <c r="G5" s="799"/>
      <c r="H5" s="799"/>
      <c r="I5" s="799"/>
      <c r="J5" s="799"/>
      <c r="K5" s="799"/>
      <c r="L5" s="799"/>
      <c r="M5" s="799"/>
      <c r="N5" s="799"/>
    </row>
    <row r="6" spans="1:25" ht="11.25" customHeight="1" x14ac:dyDescent="0.2">
      <c r="A6" s="778"/>
      <c r="B6" s="778"/>
      <c r="C6" s="452" t="s">
        <v>444</v>
      </c>
      <c r="D6" s="452"/>
      <c r="E6" s="452" t="s">
        <v>445</v>
      </c>
      <c r="F6" s="452"/>
      <c r="G6" s="452" t="s">
        <v>458</v>
      </c>
      <c r="H6" s="452"/>
      <c r="I6" s="452" t="s">
        <v>501</v>
      </c>
      <c r="J6" s="473"/>
      <c r="K6" s="799" t="s">
        <v>729</v>
      </c>
      <c r="L6" s="807"/>
      <c r="M6" s="806" t="s">
        <v>730</v>
      </c>
      <c r="N6" s="799"/>
      <c r="O6" s="536"/>
    </row>
    <row r="7" spans="1:25" ht="53.25" customHeight="1" x14ac:dyDescent="0.2">
      <c r="A7" s="779"/>
      <c r="B7" s="779"/>
      <c r="C7" s="227" t="s">
        <v>670</v>
      </c>
      <c r="D7" s="228" t="s">
        <v>454</v>
      </c>
      <c r="E7" s="227" t="s">
        <v>670</v>
      </c>
      <c r="F7" s="228" t="s">
        <v>454</v>
      </c>
      <c r="G7" s="227" t="s">
        <v>670</v>
      </c>
      <c r="H7" s="228" t="s">
        <v>454</v>
      </c>
      <c r="I7" s="227" t="s">
        <v>670</v>
      </c>
      <c r="J7" s="474" t="s">
        <v>454</v>
      </c>
      <c r="K7" s="227" t="s">
        <v>670</v>
      </c>
      <c r="L7" s="474" t="s">
        <v>454</v>
      </c>
      <c r="M7" s="227" t="s">
        <v>670</v>
      </c>
      <c r="N7" s="228" t="s">
        <v>454</v>
      </c>
      <c r="O7" s="536"/>
    </row>
    <row r="8" spans="1:25" ht="11.25" customHeight="1" x14ac:dyDescent="0.2">
      <c r="A8" s="273"/>
      <c r="B8" s="273"/>
      <c r="C8" s="274"/>
      <c r="D8" s="275"/>
      <c r="E8" s="274"/>
      <c r="F8" s="275"/>
      <c r="G8" s="274"/>
      <c r="H8" s="275"/>
      <c r="I8" s="275"/>
      <c r="J8" s="483"/>
      <c r="K8" s="275"/>
      <c r="L8" s="483"/>
      <c r="M8" s="609"/>
      <c r="N8" s="275"/>
      <c r="O8" s="536"/>
      <c r="P8" s="109" t="s">
        <v>466</v>
      </c>
    </row>
    <row r="9" spans="1:25" ht="11.25" customHeight="1" x14ac:dyDescent="0.2">
      <c r="A9" s="67" t="s">
        <v>732</v>
      </c>
      <c r="B9" s="82"/>
      <c r="C9" s="480">
        <f>IF($M$3="English",'Table 18 calcs'!C182,IF($M$3="Mathematics",'Table 18 calcs'!P182,FALSE))</f>
        <v>550723</v>
      </c>
      <c r="D9" s="487">
        <f>IF($M$3="English",'Table 18 calcs'!D182,IF($M$3="Mathematics",'Table 18 calcs'!Q182,FALSE))</f>
        <v>71</v>
      </c>
      <c r="E9" s="480">
        <f>IF($M$3="English",'Table 18 calcs'!E182,IF($M$3="Mathematics",'Table 18 calcs'!R182,FALSE))</f>
        <v>534529</v>
      </c>
      <c r="F9" s="487">
        <f>IF($M$3="English",'Table 18 calcs'!F182,IF($M$3="Mathematics",'Table 18 calcs'!S182,FALSE))</f>
        <v>73.099999999999994</v>
      </c>
      <c r="G9" s="480">
        <f>IF($M$3="English",'Table 18 calcs'!G182,IF($M$3="Mathematics",'Table 18 calcs'!T182,FALSE))</f>
        <v>531424</v>
      </c>
      <c r="H9" s="487">
        <f>IF($M$3="English",'Table 18 calcs'!H182,IF($M$3="Mathematics",'Table 18 calcs'!U182,FALSE))</f>
        <v>69.3</v>
      </c>
      <c r="I9" s="480">
        <f>IF($M$3="English",'Table 18 calcs'!I182,IF($M$3="Mathematics",'Table 18 calcs'!V182,FALSE))</f>
        <v>542852</v>
      </c>
      <c r="J9" s="608">
        <f>IF($M$3="English",'Table 18 calcs'!J182,IF($M$3="Mathematics",'Table 18 calcs'!W182,FALSE))</f>
        <v>71.7</v>
      </c>
      <c r="K9" s="486">
        <f>IF($M$3="English",'Table 18 calcs'!K182,IF($M$3="Mathematics",'Table 18 calcs'!X182,FALSE))</f>
        <v>531800</v>
      </c>
      <c r="L9" s="608">
        <f>IF($M$3="English",'Table 18 calcs'!L182,IF($M$3="Mathematics",'Table 18 calcs'!Y182,FALSE))</f>
        <v>73</v>
      </c>
      <c r="M9" s="492">
        <f>IF($M$3="English",'Table 18 calcs'!M182,IF($M$3="Mathematics",'Table 18 calcs'!Z182,FALSE))</f>
        <v>527003</v>
      </c>
      <c r="N9" s="487">
        <f>IF($M$3="English",'Table 18 calcs'!N182,IF($M$3="Mathematics",'Table 18 calcs'!AA182,FALSE))</f>
        <v>71.400000000000006</v>
      </c>
      <c r="O9" s="536"/>
    </row>
    <row r="10" spans="1:25" ht="11.25" customHeight="1" x14ac:dyDescent="0.2">
      <c r="A10" s="110"/>
      <c r="B10" s="82"/>
      <c r="C10" s="480"/>
      <c r="D10" s="487"/>
      <c r="E10" s="480"/>
      <c r="F10" s="487"/>
      <c r="G10" s="480"/>
      <c r="H10" s="487"/>
      <c r="I10" s="374"/>
      <c r="J10" s="478"/>
      <c r="K10" s="484"/>
      <c r="L10" s="478"/>
      <c r="M10" s="493"/>
      <c r="N10" s="534"/>
      <c r="O10" s="536"/>
    </row>
    <row r="11" spans="1:25" ht="11.25" customHeight="1" x14ac:dyDescent="0.2">
      <c r="A11" s="67" t="s">
        <v>734</v>
      </c>
      <c r="B11" s="82" t="s">
        <v>442</v>
      </c>
      <c r="C11" s="480">
        <f>IF($M$3="English",'Table 18 calcs'!C184,IF($M$3="Mathematics",'Table 18 calcs'!P184,FALSE))</f>
        <v>556264</v>
      </c>
      <c r="D11" s="487">
        <f>IF($M$3="English",'Table 18 calcs'!D184,IF($M$3="Mathematics",'Table 18 calcs'!Q184,FALSE))</f>
        <v>70.400000000000006</v>
      </c>
      <c r="E11" s="480">
        <f>IF($M$3="English",'Table 18 calcs'!E184,IF($M$3="Mathematics",'Table 18 calcs'!R184,FALSE))</f>
        <v>535527</v>
      </c>
      <c r="F11" s="487">
        <f>IF($M$3="English",'Table 18 calcs'!F184,IF($M$3="Mathematics",'Table 18 calcs'!S184,FALSE))</f>
        <v>73</v>
      </c>
      <c r="G11" s="480">
        <f>IF($M$3="English",'Table 18 calcs'!G184,IF($M$3="Mathematics",'Table 18 calcs'!T184,FALSE))</f>
        <v>532453</v>
      </c>
      <c r="H11" s="487">
        <f>IF($M$3="English",'Table 18 calcs'!H184,IF($M$3="Mathematics",'Table 18 calcs'!U184,FALSE))</f>
        <v>69.2</v>
      </c>
      <c r="I11" s="480">
        <f>IF($M$3="English",'Table 18 calcs'!I184,IF($M$3="Mathematics",'Table 18 calcs'!V184,FALSE))</f>
        <v>543868</v>
      </c>
      <c r="J11" s="608">
        <f>IF($M$3="English",'Table 18 calcs'!J184,IF($M$3="Mathematics",'Table 18 calcs'!W184,FALSE))</f>
        <v>71.599999999999994</v>
      </c>
      <c r="K11" s="486">
        <f>IF($M$3="English",'Table 18 calcs'!K184,IF($M$3="Mathematics",'Table 18 calcs'!X184,FALSE))</f>
        <v>532879</v>
      </c>
      <c r="L11" s="608">
        <f>IF($M$3="English",'Table 18 calcs'!L184,IF($M$3="Mathematics",'Table 18 calcs'!Y184,FALSE))</f>
        <v>72.900000000000006</v>
      </c>
      <c r="M11" s="492">
        <f>IF($M$3="English",'Table 18 calcs'!M184,IF($M$3="Mathematics",'Table 18 calcs'!Z184,FALSE))</f>
        <v>528060</v>
      </c>
      <c r="N11" s="487">
        <f>IF($M$3="English",'Table 18 calcs'!N184,IF($M$3="Mathematics",'Table 18 calcs'!AA184,FALSE))</f>
        <v>71.3</v>
      </c>
      <c r="O11" s="536"/>
    </row>
    <row r="12" spans="1:25" ht="11.25" customHeight="1" x14ac:dyDescent="0.2">
      <c r="A12" s="273"/>
      <c r="B12" s="273"/>
      <c r="C12" s="274"/>
      <c r="D12" s="636"/>
      <c r="E12" s="274"/>
      <c r="F12" s="636"/>
      <c r="G12" s="274"/>
      <c r="H12" s="636"/>
      <c r="I12" s="275"/>
      <c r="J12" s="478"/>
      <c r="K12" s="484"/>
      <c r="L12" s="478"/>
      <c r="M12" s="493"/>
      <c r="N12" s="636"/>
      <c r="O12" s="536"/>
    </row>
    <row r="13" spans="1:25" s="108" customFormat="1" ht="11.25" customHeight="1" x14ac:dyDescent="0.2">
      <c r="A13" s="66" t="s">
        <v>517</v>
      </c>
      <c r="B13" s="105" t="s">
        <v>126</v>
      </c>
      <c r="C13" s="480">
        <f>IF($M$3="English",'Table 18 calcs'!C9,IF($M$3="Mathematics",'Table 18 calcs'!P9,FALSE))</f>
        <v>28387</v>
      </c>
      <c r="D13" s="487">
        <f>IF($M$3="English",'Table 18 calcs'!D9,IF($M$3="Mathematics",'Table 18 calcs'!Q9,FALSE))</f>
        <v>66.7</v>
      </c>
      <c r="E13" s="480">
        <f>IF($M$3="English",'Table 18 calcs'!E9,IF($M$3="Mathematics",'Table 18 calcs'!R9,FALSE))</f>
        <v>28057</v>
      </c>
      <c r="F13" s="487">
        <f>IF($M$3="English",'Table 18 calcs'!F9,IF($M$3="Mathematics",'Table 18 calcs'!S9,FALSE))</f>
        <v>69.900000000000006</v>
      </c>
      <c r="G13" s="480">
        <f>IF($M$3="English",'Table 18 calcs'!G9,IF($M$3="Mathematics",'Table 18 calcs'!T9,FALSE))</f>
        <v>27207</v>
      </c>
      <c r="H13" s="487">
        <f>IF($M$3="English",'Table 18 calcs'!H9,IF($M$3="Mathematics",'Table 18 calcs'!U9,FALSE))</f>
        <v>67.400000000000006</v>
      </c>
      <c r="I13" s="480">
        <f>IF($M$3="English",'Table 18 calcs'!I9,IF($M$3="Mathematics",'Table 18 calcs'!V9,FALSE))</f>
        <v>27682</v>
      </c>
      <c r="J13" s="608">
        <f>IF($M$3="English",'Table 18 calcs'!J9,IF($M$3="Mathematics",'Table 18 calcs'!W9,FALSE))</f>
        <v>68.599999999999994</v>
      </c>
      <c r="K13" s="486">
        <f>IF($M$3="English",'Table 18 calcs'!K9,IF($M$3="Mathematics",'Table 18 calcs'!X9,FALSE))</f>
        <v>26561</v>
      </c>
      <c r="L13" s="608">
        <f>IF($M$3="English",'Table 18 calcs'!L9,IF($M$3="Mathematics",'Table 18 calcs'!Y9,FALSE))</f>
        <v>71.3</v>
      </c>
      <c r="M13" s="492">
        <f>IF($M$3="English",'Table 18 calcs'!M9,IF($M$3="Mathematics",'Table 18 calcs'!Z9,FALSE))</f>
        <v>26055</v>
      </c>
      <c r="N13" s="487">
        <f>IF($M$3="English",'Table 18 calcs'!N9,IF($M$3="Mathematics",'Table 18 calcs'!AA9,FALSE))</f>
        <v>68.7</v>
      </c>
      <c r="O13" s="537"/>
      <c r="P13" s="143" t="s">
        <v>466</v>
      </c>
      <c r="Q13" s="285"/>
      <c r="R13" s="143"/>
      <c r="S13" s="285"/>
      <c r="T13" s="143"/>
      <c r="U13" s="143"/>
      <c r="V13" s="143"/>
      <c r="W13" s="143"/>
      <c r="X13" s="143"/>
      <c r="Y13" s="143"/>
    </row>
    <row r="14" spans="1:25" ht="11.25" customHeight="1" x14ac:dyDescent="0.2">
      <c r="A14" s="127" t="s">
        <v>459</v>
      </c>
      <c r="B14" s="157" t="s">
        <v>129</v>
      </c>
      <c r="C14" s="446">
        <f>IF($M$3="English",'Table 18 calcs'!C10,IF($M$3="Mathematics",'Table 18 calcs'!P10,FALSE))</f>
        <v>5309</v>
      </c>
      <c r="D14" s="374">
        <f>IF($M$3="English",'Table 18 calcs'!D10,IF($M$3="Mathematics",'Table 18 calcs'!Q10,FALSE))</f>
        <v>71.400000000000006</v>
      </c>
      <c r="E14" s="446">
        <f>IF($M$3="English",'Table 18 calcs'!E10,IF($M$3="Mathematics",'Table 18 calcs'!R10,FALSE))</f>
        <v>5295</v>
      </c>
      <c r="F14" s="374">
        <f>IF($M$3="English",'Table 18 calcs'!F10,IF($M$3="Mathematics",'Table 18 calcs'!S10,FALSE))</f>
        <v>75.099999999999994</v>
      </c>
      <c r="G14" s="446">
        <f>IF($M$3="English",'Table 18 calcs'!G10,IF($M$3="Mathematics",'Table 18 calcs'!T10,FALSE))</f>
        <v>5207</v>
      </c>
      <c r="H14" s="374">
        <f>IF($M$3="English",'Table 18 calcs'!H10,IF($M$3="Mathematics",'Table 18 calcs'!U10,FALSE))</f>
        <v>73.8</v>
      </c>
      <c r="I14" s="446">
        <f>IF($M$3="English",'Table 18 calcs'!I10,IF($M$3="Mathematics",'Table 18 calcs'!V10,FALSE))</f>
        <v>5258</v>
      </c>
      <c r="J14" s="478">
        <f>IF($M$3="English",'Table 18 calcs'!J10,IF($M$3="Mathematics",'Table 18 calcs'!W10,FALSE))</f>
        <v>74.8</v>
      </c>
      <c r="K14" s="484">
        <f>IF($M$3="English",'Table 18 calcs'!K10,IF($M$3="Mathematics",'Table 18 calcs'!X10,FALSE))</f>
        <v>5052</v>
      </c>
      <c r="L14" s="478">
        <f>IF($M$3="English",'Table 18 calcs'!L10,IF($M$3="Mathematics",'Table 18 calcs'!Y10,FALSE))</f>
        <v>76.099999999999994</v>
      </c>
      <c r="M14" s="493">
        <f>IF($M$3="English",'Table 18 calcs'!M10,IF($M$3="Mathematics",'Table 18 calcs'!Z10,FALSE))</f>
        <v>4906</v>
      </c>
      <c r="N14" s="374">
        <f>IF($M$3="English",'Table 18 calcs'!N10,IF($M$3="Mathematics",'Table 18 calcs'!AA10,FALSE))</f>
        <v>72.099999999999994</v>
      </c>
      <c r="O14" s="536"/>
      <c r="P14" s="143"/>
      <c r="Q14" s="285"/>
      <c r="R14" s="143"/>
      <c r="S14" s="285"/>
      <c r="T14" s="143"/>
      <c r="U14" s="143"/>
      <c r="V14" s="143"/>
      <c r="W14" s="143"/>
      <c r="X14" s="143"/>
      <c r="Y14" s="143"/>
    </row>
    <row r="15" spans="1:25" ht="11.25" customHeight="1" x14ac:dyDescent="0.2">
      <c r="A15" s="127" t="s">
        <v>127</v>
      </c>
      <c r="B15" s="157" t="s">
        <v>128</v>
      </c>
      <c r="C15" s="446">
        <f>IF($M$3="English",'Table 18 calcs'!C11,IF($M$3="Mathematics",'Table 18 calcs'!P11,FALSE))</f>
        <v>1090</v>
      </c>
      <c r="D15" s="374">
        <f>IF($M$3="English",'Table 18 calcs'!D11,IF($M$3="Mathematics",'Table 18 calcs'!Q11,FALSE))</f>
        <v>68</v>
      </c>
      <c r="E15" s="446">
        <f>IF($M$3="English",'Table 18 calcs'!E11,IF($M$3="Mathematics",'Table 18 calcs'!R11,FALSE))</f>
        <v>1072</v>
      </c>
      <c r="F15" s="374">
        <f>IF($M$3="English",'Table 18 calcs'!F11,IF($M$3="Mathematics",'Table 18 calcs'!S11,FALSE))</f>
        <v>76</v>
      </c>
      <c r="G15" s="446">
        <f>IF($M$3="English",'Table 18 calcs'!G11,IF($M$3="Mathematics",'Table 18 calcs'!T11,FALSE))</f>
        <v>1081</v>
      </c>
      <c r="H15" s="374">
        <f>IF($M$3="English",'Table 18 calcs'!H11,IF($M$3="Mathematics",'Table 18 calcs'!U11,FALSE))</f>
        <v>68.599999999999994</v>
      </c>
      <c r="I15" s="446">
        <f>IF($M$3="English",'Table 18 calcs'!I11,IF($M$3="Mathematics",'Table 18 calcs'!V11,FALSE))</f>
        <v>1111</v>
      </c>
      <c r="J15" s="478">
        <f>IF($M$3="English",'Table 18 calcs'!J11,IF($M$3="Mathematics",'Table 18 calcs'!W11,FALSE))</f>
        <v>76.099999999999994</v>
      </c>
      <c r="K15" s="484">
        <f>IF($M$3="English",'Table 18 calcs'!K11,IF($M$3="Mathematics",'Table 18 calcs'!X11,FALSE))</f>
        <v>1101</v>
      </c>
      <c r="L15" s="478">
        <f>IF($M$3="English",'Table 18 calcs'!L11,IF($M$3="Mathematics",'Table 18 calcs'!Y11,FALSE))</f>
        <v>78.3</v>
      </c>
      <c r="M15" s="493">
        <f>IF($M$3="English",'Table 18 calcs'!M11,IF($M$3="Mathematics",'Table 18 calcs'!Z11,FALSE))</f>
        <v>1140</v>
      </c>
      <c r="N15" s="374">
        <f>IF($M$3="English",'Table 18 calcs'!N11,IF($M$3="Mathematics",'Table 18 calcs'!AA11,FALSE))</f>
        <v>71.099999999999994</v>
      </c>
      <c r="O15" s="536"/>
      <c r="P15" s="143"/>
      <c r="Q15" s="285"/>
      <c r="R15" s="143"/>
      <c r="S15" s="285"/>
      <c r="T15" s="143"/>
      <c r="U15" s="143"/>
      <c r="V15" s="143"/>
      <c r="W15" s="143"/>
      <c r="X15" s="143"/>
      <c r="Y15" s="143"/>
    </row>
    <row r="16" spans="1:25" ht="11.25" customHeight="1" x14ac:dyDescent="0.2">
      <c r="A16" s="127" t="s">
        <v>130</v>
      </c>
      <c r="B16" s="157" t="s">
        <v>131</v>
      </c>
      <c r="C16" s="446">
        <f>IF($M$3="English",'Table 18 calcs'!C12,IF($M$3="Mathematics",'Table 18 calcs'!P12,FALSE))</f>
        <v>2032</v>
      </c>
      <c r="D16" s="374">
        <f>IF($M$3="English",'Table 18 calcs'!D12,IF($M$3="Mathematics",'Table 18 calcs'!Q12,FALSE))</f>
        <v>67.7</v>
      </c>
      <c r="E16" s="446">
        <f>IF($M$3="English",'Table 18 calcs'!E12,IF($M$3="Mathematics",'Table 18 calcs'!R12,FALSE))</f>
        <v>2117</v>
      </c>
      <c r="F16" s="374">
        <f>IF($M$3="English",'Table 18 calcs'!F12,IF($M$3="Mathematics",'Table 18 calcs'!S12,FALSE))</f>
        <v>74</v>
      </c>
      <c r="G16" s="446">
        <f>IF($M$3="English",'Table 18 calcs'!G12,IF($M$3="Mathematics",'Table 18 calcs'!T12,FALSE))</f>
        <v>2049</v>
      </c>
      <c r="H16" s="374">
        <f>IF($M$3="English",'Table 18 calcs'!H12,IF($M$3="Mathematics",'Table 18 calcs'!U12,FALSE))</f>
        <v>69.3</v>
      </c>
      <c r="I16" s="446">
        <f>IF($M$3="English",'Table 18 calcs'!I12,IF($M$3="Mathematics",'Table 18 calcs'!V12,FALSE))</f>
        <v>2101</v>
      </c>
      <c r="J16" s="478">
        <f>IF($M$3="English",'Table 18 calcs'!J12,IF($M$3="Mathematics",'Table 18 calcs'!W12,FALSE))</f>
        <v>68.5</v>
      </c>
      <c r="K16" s="484">
        <f>IF($M$3="English",'Table 18 calcs'!K12,IF($M$3="Mathematics",'Table 18 calcs'!X12,FALSE))</f>
        <v>2027</v>
      </c>
      <c r="L16" s="478">
        <f>IF($M$3="English",'Table 18 calcs'!L12,IF($M$3="Mathematics",'Table 18 calcs'!Y12,FALSE))</f>
        <v>70.7</v>
      </c>
      <c r="M16" s="493">
        <f>IF($M$3="English",'Table 18 calcs'!M12,IF($M$3="Mathematics",'Table 18 calcs'!Z12,FALSE))</f>
        <v>1969</v>
      </c>
      <c r="N16" s="374">
        <f>IF($M$3="English",'Table 18 calcs'!N12,IF($M$3="Mathematics",'Table 18 calcs'!AA12,FALSE))</f>
        <v>72.3</v>
      </c>
      <c r="O16" s="536"/>
      <c r="P16" s="143"/>
      <c r="Q16" s="285"/>
      <c r="R16" s="143"/>
      <c r="S16" s="285"/>
      <c r="T16" s="143"/>
      <c r="U16" s="143"/>
      <c r="V16" s="143"/>
      <c r="W16" s="143"/>
      <c r="X16" s="143"/>
      <c r="Y16" s="143"/>
    </row>
    <row r="17" spans="1:25" ht="11.25" customHeight="1" x14ac:dyDescent="0.2">
      <c r="A17" s="127" t="s">
        <v>132</v>
      </c>
      <c r="B17" s="157" t="s">
        <v>133</v>
      </c>
      <c r="C17" s="446">
        <f>IF($M$3="English",'Table 18 calcs'!C13,IF($M$3="Mathematics",'Table 18 calcs'!P13,FALSE))</f>
        <v>1213</v>
      </c>
      <c r="D17" s="374">
        <f>IF($M$3="English",'Table 18 calcs'!D13,IF($M$3="Mathematics",'Table 18 calcs'!Q13,FALSE))</f>
        <v>56.1</v>
      </c>
      <c r="E17" s="446">
        <f>IF($M$3="English",'Table 18 calcs'!E13,IF($M$3="Mathematics",'Table 18 calcs'!R13,FALSE))</f>
        <v>1260</v>
      </c>
      <c r="F17" s="374">
        <f>IF($M$3="English",'Table 18 calcs'!F13,IF($M$3="Mathematics",'Table 18 calcs'!S13,FALSE))</f>
        <v>62.3</v>
      </c>
      <c r="G17" s="446">
        <f>IF($M$3="English",'Table 18 calcs'!G13,IF($M$3="Mathematics",'Table 18 calcs'!T13,FALSE))</f>
        <v>1127</v>
      </c>
      <c r="H17" s="374">
        <f>IF($M$3="English",'Table 18 calcs'!H13,IF($M$3="Mathematics",'Table 18 calcs'!U13,FALSE))</f>
        <v>50.8</v>
      </c>
      <c r="I17" s="446">
        <f>IF($M$3="English",'Table 18 calcs'!I13,IF($M$3="Mathematics",'Table 18 calcs'!V13,FALSE))</f>
        <v>1137</v>
      </c>
      <c r="J17" s="478">
        <f>IF($M$3="English",'Table 18 calcs'!J13,IF($M$3="Mathematics",'Table 18 calcs'!W13,FALSE))</f>
        <v>63.6</v>
      </c>
      <c r="K17" s="484">
        <f>IF($M$3="English",'Table 18 calcs'!K13,IF($M$3="Mathematics",'Table 18 calcs'!X13,FALSE))</f>
        <v>1079</v>
      </c>
      <c r="L17" s="478">
        <f>IF($M$3="English",'Table 18 calcs'!L13,IF($M$3="Mathematics",'Table 18 calcs'!Y13,FALSE))</f>
        <v>73.3</v>
      </c>
      <c r="M17" s="493">
        <f>IF($M$3="English",'Table 18 calcs'!M13,IF($M$3="Mathematics",'Table 18 calcs'!Z13,FALSE))</f>
        <v>1069</v>
      </c>
      <c r="N17" s="374">
        <f>IF($M$3="English",'Table 18 calcs'!N13,IF($M$3="Mathematics",'Table 18 calcs'!AA13,FALSE))</f>
        <v>70.900000000000006</v>
      </c>
      <c r="O17" s="536"/>
      <c r="P17" s="143"/>
      <c r="Q17" s="285"/>
      <c r="R17" s="143"/>
      <c r="S17" s="285"/>
      <c r="T17" s="143"/>
      <c r="U17" s="143"/>
      <c r="V17" s="143"/>
      <c r="W17" s="143"/>
      <c r="X17" s="143"/>
      <c r="Y17" s="143"/>
    </row>
    <row r="18" spans="1:25" ht="11.25" customHeight="1" x14ac:dyDescent="0.2">
      <c r="A18" s="127" t="s">
        <v>134</v>
      </c>
      <c r="B18" s="157" t="s">
        <v>135</v>
      </c>
      <c r="C18" s="446">
        <f>IF($M$3="English",'Table 18 calcs'!C14,IF($M$3="Mathematics",'Table 18 calcs'!P14,FALSE))</f>
        <v>1613</v>
      </c>
      <c r="D18" s="374">
        <f>IF($M$3="English",'Table 18 calcs'!D14,IF($M$3="Mathematics",'Table 18 calcs'!Q14,FALSE))</f>
        <v>58.2</v>
      </c>
      <c r="E18" s="446">
        <f>IF($M$3="English",'Table 18 calcs'!E14,IF($M$3="Mathematics",'Table 18 calcs'!R14,FALSE))</f>
        <v>1531</v>
      </c>
      <c r="F18" s="374">
        <f>IF($M$3="English",'Table 18 calcs'!F14,IF($M$3="Mathematics",'Table 18 calcs'!S14,FALSE))</f>
        <v>56.8</v>
      </c>
      <c r="G18" s="446">
        <f>IF($M$3="English",'Table 18 calcs'!G14,IF($M$3="Mathematics",'Table 18 calcs'!T14,FALSE))</f>
        <v>1421</v>
      </c>
      <c r="H18" s="374">
        <f>IF($M$3="English",'Table 18 calcs'!H14,IF($M$3="Mathematics",'Table 18 calcs'!U14,FALSE))</f>
        <v>55.2</v>
      </c>
      <c r="I18" s="446">
        <f>IF($M$3="English",'Table 18 calcs'!I14,IF($M$3="Mathematics",'Table 18 calcs'!V14,FALSE))</f>
        <v>1444</v>
      </c>
      <c r="J18" s="478">
        <f>IF($M$3="English",'Table 18 calcs'!J14,IF($M$3="Mathematics",'Table 18 calcs'!W14,FALSE))</f>
        <v>61.6</v>
      </c>
      <c r="K18" s="484">
        <f>IF($M$3="English",'Table 18 calcs'!K14,IF($M$3="Mathematics",'Table 18 calcs'!X14,FALSE))</f>
        <v>1363</v>
      </c>
      <c r="L18" s="478">
        <f>IF($M$3="English",'Table 18 calcs'!L14,IF($M$3="Mathematics",'Table 18 calcs'!Y14,FALSE))</f>
        <v>76.400000000000006</v>
      </c>
      <c r="M18" s="493">
        <f>IF($M$3="English",'Table 18 calcs'!M14,IF($M$3="Mathematics",'Table 18 calcs'!Z14,FALSE))</f>
        <v>1336</v>
      </c>
      <c r="N18" s="374">
        <f>IF($M$3="English",'Table 18 calcs'!N14,IF($M$3="Mathematics",'Table 18 calcs'!AA14,FALSE))</f>
        <v>59.4</v>
      </c>
      <c r="O18" s="536"/>
      <c r="P18" s="143"/>
      <c r="Q18" s="285"/>
      <c r="R18" s="143"/>
      <c r="S18" s="285"/>
      <c r="T18" s="143"/>
      <c r="U18" s="143"/>
      <c r="V18" s="143"/>
      <c r="W18" s="143"/>
      <c r="X18" s="143"/>
      <c r="Y18" s="143"/>
    </row>
    <row r="19" spans="1:25" ht="11.25" customHeight="1" x14ac:dyDescent="0.2">
      <c r="A19" s="127" t="s">
        <v>136</v>
      </c>
      <c r="B19" s="157" t="s">
        <v>137</v>
      </c>
      <c r="C19" s="446">
        <f>IF($M$3="English",'Table 18 calcs'!C15,IF($M$3="Mathematics",'Table 18 calcs'!P15,FALSE))</f>
        <v>2391</v>
      </c>
      <c r="D19" s="374">
        <f>IF($M$3="English",'Table 18 calcs'!D15,IF($M$3="Mathematics",'Table 18 calcs'!Q15,FALSE))</f>
        <v>64.900000000000006</v>
      </c>
      <c r="E19" s="446">
        <f>IF($M$3="English",'Table 18 calcs'!E15,IF($M$3="Mathematics",'Table 18 calcs'!R15,FALSE))</f>
        <v>2371</v>
      </c>
      <c r="F19" s="374">
        <f>IF($M$3="English",'Table 18 calcs'!F15,IF($M$3="Mathematics",'Table 18 calcs'!S15,FALSE))</f>
        <v>65.5</v>
      </c>
      <c r="G19" s="446">
        <f>IF($M$3="English",'Table 18 calcs'!G15,IF($M$3="Mathematics",'Table 18 calcs'!T15,FALSE))</f>
        <v>2240</v>
      </c>
      <c r="H19" s="374">
        <f>IF($M$3="English",'Table 18 calcs'!H15,IF($M$3="Mathematics",'Table 18 calcs'!U15,FALSE))</f>
        <v>70</v>
      </c>
      <c r="I19" s="446">
        <f>IF($M$3="English",'Table 18 calcs'!I15,IF($M$3="Mathematics",'Table 18 calcs'!V15,FALSE))</f>
        <v>2408</v>
      </c>
      <c r="J19" s="478">
        <f>IF($M$3="English",'Table 18 calcs'!J15,IF($M$3="Mathematics",'Table 18 calcs'!W15,FALSE))</f>
        <v>67.3</v>
      </c>
      <c r="K19" s="484">
        <f>IF($M$3="English",'Table 18 calcs'!K15,IF($M$3="Mathematics",'Table 18 calcs'!X15,FALSE))</f>
        <v>2202</v>
      </c>
      <c r="L19" s="478">
        <f>IF($M$3="English",'Table 18 calcs'!L15,IF($M$3="Mathematics",'Table 18 calcs'!Y15,FALSE))</f>
        <v>73.3</v>
      </c>
      <c r="M19" s="493">
        <f>IF($M$3="English",'Table 18 calcs'!M15,IF($M$3="Mathematics",'Table 18 calcs'!Z15,FALSE))</f>
        <v>2193</v>
      </c>
      <c r="N19" s="374">
        <f>IF($M$3="English",'Table 18 calcs'!N15,IF($M$3="Mathematics",'Table 18 calcs'!AA15,FALSE))</f>
        <v>67.7</v>
      </c>
      <c r="O19" s="536"/>
      <c r="P19" s="143"/>
      <c r="Q19" s="285"/>
      <c r="R19" s="143"/>
      <c r="S19" s="285"/>
      <c r="T19" s="143"/>
      <c r="U19" s="143"/>
      <c r="V19" s="143"/>
      <c r="W19" s="143"/>
      <c r="X19" s="143"/>
      <c r="Y19" s="143"/>
    </row>
    <row r="20" spans="1:25" ht="11.25" customHeight="1" x14ac:dyDescent="0.2">
      <c r="A20" s="127" t="s">
        <v>138</v>
      </c>
      <c r="B20" s="157" t="s">
        <v>139</v>
      </c>
      <c r="C20" s="446">
        <f>IF($M$3="English",'Table 18 calcs'!C16,IF($M$3="Mathematics",'Table 18 calcs'!P16,FALSE))</f>
        <v>2072</v>
      </c>
      <c r="D20" s="374">
        <f>IF($M$3="English",'Table 18 calcs'!D16,IF($M$3="Mathematics",'Table 18 calcs'!Q16,FALSE))</f>
        <v>69.5</v>
      </c>
      <c r="E20" s="446">
        <f>IF($M$3="English",'Table 18 calcs'!E16,IF($M$3="Mathematics",'Table 18 calcs'!R16,FALSE))</f>
        <v>2101</v>
      </c>
      <c r="F20" s="374">
        <f>IF($M$3="English",'Table 18 calcs'!F16,IF($M$3="Mathematics",'Table 18 calcs'!S16,FALSE))</f>
        <v>73.2</v>
      </c>
      <c r="G20" s="446">
        <f>IF($M$3="English",'Table 18 calcs'!G16,IF($M$3="Mathematics",'Table 18 calcs'!T16,FALSE))</f>
        <v>2074</v>
      </c>
      <c r="H20" s="374">
        <f>IF($M$3="English",'Table 18 calcs'!H16,IF($M$3="Mathematics",'Table 18 calcs'!U16,FALSE))</f>
        <v>66.099999999999994</v>
      </c>
      <c r="I20" s="446">
        <f>IF($M$3="English",'Table 18 calcs'!I16,IF($M$3="Mathematics",'Table 18 calcs'!V16,FALSE))</f>
        <v>2071</v>
      </c>
      <c r="J20" s="478">
        <f>IF($M$3="English",'Table 18 calcs'!J16,IF($M$3="Mathematics",'Table 18 calcs'!W16,FALSE))</f>
        <v>73.8</v>
      </c>
      <c r="K20" s="484">
        <f>IF($M$3="English",'Table 18 calcs'!K16,IF($M$3="Mathematics",'Table 18 calcs'!X16,FALSE))</f>
        <v>2119</v>
      </c>
      <c r="L20" s="478">
        <f>IF($M$3="English",'Table 18 calcs'!L16,IF($M$3="Mathematics",'Table 18 calcs'!Y16,FALSE))</f>
        <v>71.7</v>
      </c>
      <c r="M20" s="493">
        <f>IF($M$3="English",'Table 18 calcs'!M16,IF($M$3="Mathematics",'Table 18 calcs'!Z16,FALSE))</f>
        <v>1968</v>
      </c>
      <c r="N20" s="374">
        <f>IF($M$3="English",'Table 18 calcs'!N16,IF($M$3="Mathematics",'Table 18 calcs'!AA16,FALSE))</f>
        <v>75.8</v>
      </c>
      <c r="O20" s="536"/>
      <c r="P20" s="143"/>
      <c r="Q20" s="285"/>
      <c r="R20" s="143"/>
      <c r="S20" s="285"/>
      <c r="T20" s="143"/>
      <c r="U20" s="143"/>
      <c r="V20" s="143"/>
      <c r="W20" s="143"/>
      <c r="X20" s="143"/>
      <c r="Y20" s="143"/>
    </row>
    <row r="21" spans="1:25" ht="11.25" customHeight="1" x14ac:dyDescent="0.2">
      <c r="A21" s="127" t="s">
        <v>140</v>
      </c>
      <c r="B21" s="157" t="s">
        <v>141</v>
      </c>
      <c r="C21" s="446">
        <f>IF($M$3="English",'Table 18 calcs'!C17,IF($M$3="Mathematics",'Table 18 calcs'!P17,FALSE))</f>
        <v>3482</v>
      </c>
      <c r="D21" s="374">
        <f>IF($M$3="English",'Table 18 calcs'!D17,IF($M$3="Mathematics",'Table 18 calcs'!Q17,FALSE))</f>
        <v>71.3</v>
      </c>
      <c r="E21" s="446">
        <f>IF($M$3="English",'Table 18 calcs'!E17,IF($M$3="Mathematics",'Table 18 calcs'!R17,FALSE))</f>
        <v>3508</v>
      </c>
      <c r="F21" s="374">
        <f>IF($M$3="English",'Table 18 calcs'!F17,IF($M$3="Mathematics",'Table 18 calcs'!S17,FALSE))</f>
        <v>69.900000000000006</v>
      </c>
      <c r="G21" s="446">
        <f>IF($M$3="English",'Table 18 calcs'!G17,IF($M$3="Mathematics",'Table 18 calcs'!T17,FALSE))</f>
        <v>3405</v>
      </c>
      <c r="H21" s="374">
        <f>IF($M$3="English",'Table 18 calcs'!H17,IF($M$3="Mathematics",'Table 18 calcs'!U17,FALSE))</f>
        <v>67.900000000000006</v>
      </c>
      <c r="I21" s="446">
        <f>IF($M$3="English",'Table 18 calcs'!I17,IF($M$3="Mathematics",'Table 18 calcs'!V17,FALSE))</f>
        <v>3481</v>
      </c>
      <c r="J21" s="478">
        <f>IF($M$3="English",'Table 18 calcs'!J17,IF($M$3="Mathematics",'Table 18 calcs'!W17,FALSE))</f>
        <v>63.2</v>
      </c>
      <c r="K21" s="484">
        <f>IF($M$3="English",'Table 18 calcs'!K17,IF($M$3="Mathematics",'Table 18 calcs'!X17,FALSE))</f>
        <v>3380</v>
      </c>
      <c r="L21" s="478">
        <f>IF($M$3="English",'Table 18 calcs'!L17,IF($M$3="Mathematics",'Table 18 calcs'!Y17,FALSE))</f>
        <v>67.2</v>
      </c>
      <c r="M21" s="493">
        <f>IF($M$3="English",'Table 18 calcs'!M17,IF($M$3="Mathematics",'Table 18 calcs'!Z17,FALSE))</f>
        <v>3385</v>
      </c>
      <c r="N21" s="374">
        <f>IF($M$3="English",'Table 18 calcs'!N17,IF($M$3="Mathematics",'Table 18 calcs'!AA17,FALSE))</f>
        <v>67.7</v>
      </c>
      <c r="O21" s="536"/>
      <c r="P21" s="143"/>
      <c r="Q21" s="285"/>
      <c r="R21" s="143"/>
      <c r="S21" s="285"/>
      <c r="T21" s="143"/>
      <c r="U21" s="143"/>
      <c r="V21" s="143"/>
      <c r="W21" s="143"/>
      <c r="X21" s="143"/>
      <c r="Y21" s="143"/>
    </row>
    <row r="22" spans="1:25" ht="11.25" customHeight="1" x14ac:dyDescent="0.2">
      <c r="A22" s="127" t="s">
        <v>142</v>
      </c>
      <c r="B22" s="157" t="s">
        <v>143</v>
      </c>
      <c r="C22" s="446">
        <f>IF($M$3="English",'Table 18 calcs'!C18,IF($M$3="Mathematics",'Table 18 calcs'!P18,FALSE))</f>
        <v>1905</v>
      </c>
      <c r="D22" s="374">
        <f>IF($M$3="English",'Table 18 calcs'!D18,IF($M$3="Mathematics",'Table 18 calcs'!Q18,FALSE))</f>
        <v>62.7</v>
      </c>
      <c r="E22" s="446">
        <f>IF($M$3="English",'Table 18 calcs'!E18,IF($M$3="Mathematics",'Table 18 calcs'!R18,FALSE))</f>
        <v>1813</v>
      </c>
      <c r="F22" s="374">
        <f>IF($M$3="English",'Table 18 calcs'!F18,IF($M$3="Mathematics",'Table 18 calcs'!S18,FALSE))</f>
        <v>63.5</v>
      </c>
      <c r="G22" s="446">
        <f>IF($M$3="English",'Table 18 calcs'!G18,IF($M$3="Mathematics",'Table 18 calcs'!T18,FALSE))</f>
        <v>1712</v>
      </c>
      <c r="H22" s="374">
        <f>IF($M$3="English",'Table 18 calcs'!H18,IF($M$3="Mathematics",'Table 18 calcs'!U18,FALSE))</f>
        <v>59.7</v>
      </c>
      <c r="I22" s="446">
        <f>IF($M$3="English",'Table 18 calcs'!I18,IF($M$3="Mathematics",'Table 18 calcs'!V18,FALSE))</f>
        <v>1795</v>
      </c>
      <c r="J22" s="478">
        <f>IF($M$3="English",'Table 18 calcs'!J18,IF($M$3="Mathematics",'Table 18 calcs'!W18,FALSE))</f>
        <v>63.2</v>
      </c>
      <c r="K22" s="484">
        <f>IF($M$3="English",'Table 18 calcs'!K18,IF($M$3="Mathematics",'Table 18 calcs'!X18,FALSE))</f>
        <v>1683</v>
      </c>
      <c r="L22" s="478">
        <f>IF($M$3="English",'Table 18 calcs'!L18,IF($M$3="Mathematics",'Table 18 calcs'!Y18,FALSE))</f>
        <v>64.3</v>
      </c>
      <c r="M22" s="493">
        <f>IF($M$3="English",'Table 18 calcs'!M18,IF($M$3="Mathematics",'Table 18 calcs'!Z18,FALSE))</f>
        <v>1661</v>
      </c>
      <c r="N22" s="374">
        <f>IF($M$3="English",'Table 18 calcs'!N18,IF($M$3="Mathematics",'Table 18 calcs'!AA18,FALSE))</f>
        <v>65.2</v>
      </c>
      <c r="O22" s="536"/>
      <c r="P22" s="143"/>
      <c r="Q22" s="285"/>
      <c r="R22" s="143"/>
      <c r="S22" s="285"/>
      <c r="T22" s="143"/>
      <c r="U22" s="143"/>
      <c r="V22" s="143"/>
      <c r="W22" s="143"/>
      <c r="X22" s="143"/>
      <c r="Y22" s="143"/>
    </row>
    <row r="23" spans="1:25" ht="11.25" customHeight="1" x14ac:dyDescent="0.2">
      <c r="A23" s="127" t="s">
        <v>144</v>
      </c>
      <c r="B23" s="157" t="s">
        <v>145</v>
      </c>
      <c r="C23" s="446">
        <f>IF($M$3="English",'Table 18 calcs'!C19,IF($M$3="Mathematics",'Table 18 calcs'!P19,FALSE))</f>
        <v>1705</v>
      </c>
      <c r="D23" s="374">
        <f>IF($M$3="English",'Table 18 calcs'!D19,IF($M$3="Mathematics",'Table 18 calcs'!Q19,FALSE))</f>
        <v>72</v>
      </c>
      <c r="E23" s="446">
        <f>IF($M$3="English",'Table 18 calcs'!E19,IF($M$3="Mathematics",'Table 18 calcs'!R19,FALSE))</f>
        <v>1687</v>
      </c>
      <c r="F23" s="374">
        <f>IF($M$3="English",'Table 18 calcs'!F19,IF($M$3="Mathematics",'Table 18 calcs'!S19,FALSE))</f>
        <v>71.400000000000006</v>
      </c>
      <c r="G23" s="446">
        <f>IF($M$3="English",'Table 18 calcs'!G19,IF($M$3="Mathematics",'Table 18 calcs'!T19,FALSE))</f>
        <v>1683</v>
      </c>
      <c r="H23" s="374">
        <f>IF($M$3="English",'Table 18 calcs'!H19,IF($M$3="Mathematics",'Table 18 calcs'!U19,FALSE))</f>
        <v>68.900000000000006</v>
      </c>
      <c r="I23" s="446">
        <f>IF($M$3="English",'Table 18 calcs'!I19,IF($M$3="Mathematics",'Table 18 calcs'!V19,FALSE))</f>
        <v>1650</v>
      </c>
      <c r="J23" s="478">
        <f>IF($M$3="English",'Table 18 calcs'!J19,IF($M$3="Mathematics",'Table 18 calcs'!W19,FALSE))</f>
        <v>68.599999999999994</v>
      </c>
      <c r="K23" s="484">
        <f>IF($M$3="English",'Table 18 calcs'!K19,IF($M$3="Mathematics",'Table 18 calcs'!X19,FALSE))</f>
        <v>1596</v>
      </c>
      <c r="L23" s="478">
        <f>IF($M$3="English",'Table 18 calcs'!L19,IF($M$3="Mathematics",'Table 18 calcs'!Y19,FALSE))</f>
        <v>73.7</v>
      </c>
      <c r="M23" s="493">
        <f>IF($M$3="English",'Table 18 calcs'!M19,IF($M$3="Mathematics",'Table 18 calcs'!Z19,FALSE))</f>
        <v>1530</v>
      </c>
      <c r="N23" s="374">
        <f>IF($M$3="English",'Table 18 calcs'!N19,IF($M$3="Mathematics",'Table 18 calcs'!AA19,FALSE))</f>
        <v>71</v>
      </c>
      <c r="O23" s="536"/>
      <c r="P23" s="143"/>
      <c r="Q23" s="285"/>
      <c r="R23" s="143"/>
      <c r="S23" s="285"/>
      <c r="T23" s="143"/>
      <c r="U23" s="143"/>
      <c r="V23" s="143"/>
      <c r="W23" s="143"/>
      <c r="X23" s="143"/>
      <c r="Y23" s="143"/>
    </row>
    <row r="24" spans="1:25" ht="11.25" customHeight="1" x14ac:dyDescent="0.2">
      <c r="A24" s="127" t="s">
        <v>146</v>
      </c>
      <c r="B24" s="157" t="s">
        <v>147</v>
      </c>
      <c r="C24" s="446">
        <f>IF($M$3="English",'Table 18 calcs'!C20,IF($M$3="Mathematics",'Table 18 calcs'!P20,FALSE))</f>
        <v>2234</v>
      </c>
      <c r="D24" s="374">
        <f>IF($M$3="English",'Table 18 calcs'!D20,IF($M$3="Mathematics",'Table 18 calcs'!Q20,FALSE))</f>
        <v>62.5</v>
      </c>
      <c r="E24" s="446">
        <f>IF($M$3="English",'Table 18 calcs'!E20,IF($M$3="Mathematics",'Table 18 calcs'!R20,FALSE))</f>
        <v>2151</v>
      </c>
      <c r="F24" s="374">
        <f>IF($M$3="English",'Table 18 calcs'!F20,IF($M$3="Mathematics",'Table 18 calcs'!S20,FALSE))</f>
        <v>70.099999999999994</v>
      </c>
      <c r="G24" s="446">
        <f>IF($M$3="English",'Table 18 calcs'!G20,IF($M$3="Mathematics",'Table 18 calcs'!T20,FALSE))</f>
        <v>2088</v>
      </c>
      <c r="H24" s="374">
        <f>IF($M$3="English",'Table 18 calcs'!H20,IF($M$3="Mathematics",'Table 18 calcs'!U20,FALSE))</f>
        <v>63.1</v>
      </c>
      <c r="I24" s="446">
        <f>IF($M$3="English",'Table 18 calcs'!I20,IF($M$3="Mathematics",'Table 18 calcs'!V20,FALSE))</f>
        <v>2103</v>
      </c>
      <c r="J24" s="478">
        <f>IF($M$3="English",'Table 18 calcs'!J20,IF($M$3="Mathematics",'Table 18 calcs'!W20,FALSE))</f>
        <v>63.5</v>
      </c>
      <c r="K24" s="484">
        <f>IF($M$3="English",'Table 18 calcs'!K20,IF($M$3="Mathematics",'Table 18 calcs'!X20,FALSE))</f>
        <v>1985</v>
      </c>
      <c r="L24" s="478">
        <f>IF($M$3="English",'Table 18 calcs'!L20,IF($M$3="Mathematics",'Table 18 calcs'!Y20,FALSE))</f>
        <v>68.8</v>
      </c>
      <c r="M24" s="493">
        <f>IF($M$3="English",'Table 18 calcs'!M20,IF($M$3="Mathematics",'Table 18 calcs'!Z20,FALSE))</f>
        <v>2048</v>
      </c>
      <c r="N24" s="374">
        <f>IF($M$3="English",'Table 18 calcs'!N20,IF($M$3="Mathematics",'Table 18 calcs'!AA20,FALSE))</f>
        <v>67.599999999999994</v>
      </c>
      <c r="O24" s="536"/>
      <c r="P24" s="143"/>
      <c r="Q24" s="285"/>
      <c r="R24" s="143"/>
      <c r="S24" s="285"/>
      <c r="T24" s="143"/>
      <c r="U24" s="143"/>
      <c r="V24" s="143"/>
      <c r="W24" s="143"/>
      <c r="X24" s="143"/>
      <c r="Y24" s="143"/>
    </row>
    <row r="25" spans="1:25" ht="11.25" customHeight="1" x14ac:dyDescent="0.2">
      <c r="A25" s="127" t="s">
        <v>148</v>
      </c>
      <c r="B25" s="157" t="s">
        <v>149</v>
      </c>
      <c r="C25" s="446">
        <f>IF($M$3="English",'Table 18 calcs'!C21,IF($M$3="Mathematics",'Table 18 calcs'!P21,FALSE))</f>
        <v>3341</v>
      </c>
      <c r="D25" s="374">
        <f>IF($M$3="English",'Table 18 calcs'!D21,IF($M$3="Mathematics",'Table 18 calcs'!Q21,FALSE))</f>
        <v>62.9</v>
      </c>
      <c r="E25" s="446">
        <f>IF($M$3="English",'Table 18 calcs'!E21,IF($M$3="Mathematics",'Table 18 calcs'!R21,FALSE))</f>
        <v>3151</v>
      </c>
      <c r="F25" s="374">
        <f>IF($M$3="English",'Table 18 calcs'!F21,IF($M$3="Mathematics",'Table 18 calcs'!S21,FALSE))</f>
        <v>69.3</v>
      </c>
      <c r="G25" s="446">
        <f>IF($M$3="English",'Table 18 calcs'!G21,IF($M$3="Mathematics",'Table 18 calcs'!T21,FALSE))</f>
        <v>3120</v>
      </c>
      <c r="H25" s="374">
        <f>IF($M$3="English",'Table 18 calcs'!H21,IF($M$3="Mathematics",'Table 18 calcs'!U21,FALSE))</f>
        <v>71.2</v>
      </c>
      <c r="I25" s="446">
        <f>IF($M$3="English",'Table 18 calcs'!I21,IF($M$3="Mathematics",'Table 18 calcs'!V21,FALSE))</f>
        <v>3123</v>
      </c>
      <c r="J25" s="478">
        <f>IF($M$3="English",'Table 18 calcs'!J21,IF($M$3="Mathematics",'Table 18 calcs'!W21,FALSE))</f>
        <v>70.5</v>
      </c>
      <c r="K25" s="484">
        <f>IF($M$3="English",'Table 18 calcs'!K21,IF($M$3="Mathematics",'Table 18 calcs'!X21,FALSE))</f>
        <v>2974</v>
      </c>
      <c r="L25" s="478">
        <f>IF($M$3="English",'Table 18 calcs'!L21,IF($M$3="Mathematics",'Table 18 calcs'!Y21,FALSE))</f>
        <v>65.3</v>
      </c>
      <c r="M25" s="493">
        <f>IF($M$3="English",'Table 18 calcs'!M21,IF($M$3="Mathematics",'Table 18 calcs'!Z21,FALSE))</f>
        <v>2850</v>
      </c>
      <c r="N25" s="374">
        <f>IF($M$3="English",'Table 18 calcs'!N21,IF($M$3="Mathematics",'Table 18 calcs'!AA21,FALSE))</f>
        <v>61.9</v>
      </c>
      <c r="O25" s="536"/>
      <c r="P25" s="143"/>
      <c r="Q25" s="285"/>
      <c r="R25" s="143"/>
      <c r="S25" s="285"/>
      <c r="T25" s="143"/>
      <c r="U25" s="143"/>
      <c r="V25" s="143"/>
      <c r="W25" s="143"/>
      <c r="X25" s="143"/>
      <c r="Y25" s="143"/>
    </row>
    <row r="26" spans="1:25" ht="11.25" customHeight="1" x14ac:dyDescent="0.2">
      <c r="A26" s="32"/>
      <c r="B26" s="156"/>
      <c r="C26" s="445"/>
      <c r="D26" s="369"/>
      <c r="E26" s="445"/>
      <c r="F26" s="369"/>
      <c r="G26" s="445"/>
      <c r="H26" s="367"/>
      <c r="I26" s="367"/>
      <c r="J26" s="478"/>
      <c r="K26" s="484"/>
      <c r="L26" s="478"/>
      <c r="M26" s="494"/>
      <c r="N26" s="535"/>
      <c r="O26" s="536"/>
      <c r="P26" s="143"/>
      <c r="Q26" s="285"/>
      <c r="R26" s="143"/>
      <c r="S26" s="285"/>
      <c r="T26" s="143"/>
      <c r="U26" s="143"/>
      <c r="V26" s="143"/>
      <c r="W26" s="143"/>
      <c r="X26" s="143"/>
      <c r="Y26" s="143"/>
    </row>
    <row r="27" spans="1:25" s="108" customFormat="1" ht="11.25" customHeight="1" x14ac:dyDescent="0.2">
      <c r="A27" s="66" t="s">
        <v>518</v>
      </c>
      <c r="B27" s="105" t="s">
        <v>150</v>
      </c>
      <c r="C27" s="480">
        <f>IF($M$3="English",'Table 18 calcs'!C23,IF($M$3="Mathematics",'Table 18 calcs'!P23,FALSE))</f>
        <v>78776</v>
      </c>
      <c r="D27" s="487">
        <f>IF($M$3="English",'Table 18 calcs'!D23,IF($M$3="Mathematics",'Table 18 calcs'!Q23,FALSE))</f>
        <v>69.900000000000006</v>
      </c>
      <c r="E27" s="480">
        <f>IF($M$3="English",'Table 18 calcs'!E23,IF($M$3="Mathematics",'Table 18 calcs'!R23,FALSE))</f>
        <v>75948</v>
      </c>
      <c r="F27" s="487">
        <f>IF($M$3="English",'Table 18 calcs'!F23,IF($M$3="Mathematics",'Table 18 calcs'!S23,FALSE))</f>
        <v>72.599999999999994</v>
      </c>
      <c r="G27" s="480">
        <f>IF($M$3="English",'Table 18 calcs'!G23,IF($M$3="Mathematics",'Table 18 calcs'!T23,FALSE))</f>
        <v>75316</v>
      </c>
      <c r="H27" s="487">
        <f>IF($M$3="English",'Table 18 calcs'!H23,IF($M$3="Mathematics",'Table 18 calcs'!U23,FALSE))</f>
        <v>68.5</v>
      </c>
      <c r="I27" s="480">
        <f>IF($M$3="English",'Table 18 calcs'!I23,IF($M$3="Mathematics",'Table 18 calcs'!V23,FALSE))</f>
        <v>76980</v>
      </c>
      <c r="J27" s="608">
        <f>IF($M$3="English",'Table 18 calcs'!J23,IF($M$3="Mathematics",'Table 18 calcs'!W23,FALSE))</f>
        <v>69.7</v>
      </c>
      <c r="K27" s="486">
        <f>IF($M$3="English",'Table 18 calcs'!K23,IF($M$3="Mathematics",'Table 18 calcs'!X23,FALSE))</f>
        <v>73982</v>
      </c>
      <c r="L27" s="608">
        <f>IF($M$3="English",'Table 18 calcs'!L23,IF($M$3="Mathematics",'Table 18 calcs'!Y23,FALSE))</f>
        <v>71.2</v>
      </c>
      <c r="M27" s="492">
        <f>IF($M$3="English",'Table 18 calcs'!M23,IF($M$3="Mathematics",'Table 18 calcs'!Z23,FALSE))</f>
        <v>73458</v>
      </c>
      <c r="N27" s="487">
        <f>IF($M$3="English",'Table 18 calcs'!N23,IF($M$3="Mathematics",'Table 18 calcs'!AA23,FALSE))</f>
        <v>69.2</v>
      </c>
      <c r="O27" s="537"/>
      <c r="P27" s="143"/>
      <c r="Q27" s="285"/>
      <c r="R27" s="143"/>
      <c r="S27" s="285"/>
      <c r="T27" s="143"/>
      <c r="U27" s="143"/>
      <c r="V27" s="143"/>
      <c r="W27" s="143"/>
      <c r="X27" s="143"/>
      <c r="Y27" s="143"/>
    </row>
    <row r="28" spans="1:25" ht="11.25" customHeight="1" x14ac:dyDescent="0.2">
      <c r="A28" s="127" t="s">
        <v>151</v>
      </c>
      <c r="B28" s="157" t="s">
        <v>152</v>
      </c>
      <c r="C28" s="446">
        <f>IF($M$3="English",'Table 18 calcs'!C24,IF($M$3="Mathematics",'Table 18 calcs'!P24,FALSE))</f>
        <v>1696</v>
      </c>
      <c r="D28" s="374">
        <f>IF($M$3="English",'Table 18 calcs'!D24,IF($M$3="Mathematics",'Table 18 calcs'!Q24,FALSE))</f>
        <v>69.400000000000006</v>
      </c>
      <c r="E28" s="446">
        <f>IF($M$3="English",'Table 18 calcs'!E24,IF($M$3="Mathematics",'Table 18 calcs'!R24,FALSE))</f>
        <v>1727</v>
      </c>
      <c r="F28" s="374">
        <f>IF($M$3="English",'Table 18 calcs'!F24,IF($M$3="Mathematics",'Table 18 calcs'!S24,FALSE))</f>
        <v>74.2</v>
      </c>
      <c r="G28" s="446">
        <f>IF($M$3="English",'Table 18 calcs'!G24,IF($M$3="Mathematics",'Table 18 calcs'!T24,FALSE))</f>
        <v>1665</v>
      </c>
      <c r="H28" s="374">
        <f>IF($M$3="English",'Table 18 calcs'!H24,IF($M$3="Mathematics",'Table 18 calcs'!U24,FALSE))</f>
        <v>65.8</v>
      </c>
      <c r="I28" s="446">
        <f>IF($M$3="English",'Table 18 calcs'!I24,IF($M$3="Mathematics",'Table 18 calcs'!V24,FALSE))</f>
        <v>1720</v>
      </c>
      <c r="J28" s="478">
        <f>IF($M$3="English",'Table 18 calcs'!J24,IF($M$3="Mathematics",'Table 18 calcs'!W24,FALSE))</f>
        <v>70.7</v>
      </c>
      <c r="K28" s="484">
        <f>IF($M$3="English",'Table 18 calcs'!K24,IF($M$3="Mathematics",'Table 18 calcs'!X24,FALSE))</f>
        <v>1593</v>
      </c>
      <c r="L28" s="478">
        <f>IF($M$3="English",'Table 18 calcs'!L24,IF($M$3="Mathematics",'Table 18 calcs'!Y24,FALSE))</f>
        <v>71.400000000000006</v>
      </c>
      <c r="M28" s="493">
        <f>IF($M$3="English",'Table 18 calcs'!M24,IF($M$3="Mathematics",'Table 18 calcs'!Z24,FALSE))</f>
        <v>1706</v>
      </c>
      <c r="N28" s="374">
        <f>IF($M$3="English",'Table 18 calcs'!N24,IF($M$3="Mathematics",'Table 18 calcs'!AA24,FALSE))</f>
        <v>67.3</v>
      </c>
      <c r="O28" s="536"/>
      <c r="P28" s="143"/>
      <c r="Q28" s="285"/>
      <c r="R28" s="143"/>
      <c r="S28" s="285"/>
      <c r="T28" s="143"/>
      <c r="U28" s="143"/>
      <c r="V28" s="143"/>
      <c r="W28" s="143"/>
      <c r="X28" s="143"/>
      <c r="Y28" s="143"/>
    </row>
    <row r="29" spans="1:25" ht="11.25" customHeight="1" x14ac:dyDescent="0.2">
      <c r="A29" s="127" t="s">
        <v>153</v>
      </c>
      <c r="B29" s="157" t="s">
        <v>154</v>
      </c>
      <c r="C29" s="446">
        <f>IF($M$3="English",'Table 18 calcs'!C25,IF($M$3="Mathematics",'Table 18 calcs'!P25,FALSE))</f>
        <v>1539</v>
      </c>
      <c r="D29" s="374">
        <f>IF($M$3="English",'Table 18 calcs'!D25,IF($M$3="Mathematics",'Table 18 calcs'!Q25,FALSE))</f>
        <v>71.400000000000006</v>
      </c>
      <c r="E29" s="446">
        <f>IF($M$3="English",'Table 18 calcs'!E25,IF($M$3="Mathematics",'Table 18 calcs'!R25,FALSE))</f>
        <v>1471</v>
      </c>
      <c r="F29" s="374">
        <f>IF($M$3="English",'Table 18 calcs'!F25,IF($M$3="Mathematics",'Table 18 calcs'!S25,FALSE))</f>
        <v>69.099999999999994</v>
      </c>
      <c r="G29" s="446">
        <f>IF($M$3="English",'Table 18 calcs'!G25,IF($M$3="Mathematics",'Table 18 calcs'!T25,FALSE))</f>
        <v>1406</v>
      </c>
      <c r="H29" s="374">
        <f>IF($M$3="English",'Table 18 calcs'!H25,IF($M$3="Mathematics",'Table 18 calcs'!U25,FALSE))</f>
        <v>63.7</v>
      </c>
      <c r="I29" s="446">
        <f>IF($M$3="English",'Table 18 calcs'!I25,IF($M$3="Mathematics",'Table 18 calcs'!V25,FALSE))</f>
        <v>1575</v>
      </c>
      <c r="J29" s="478">
        <f>IF($M$3="English",'Table 18 calcs'!J25,IF($M$3="Mathematics",'Table 18 calcs'!W25,FALSE))</f>
        <v>58.5</v>
      </c>
      <c r="K29" s="484">
        <f>IF($M$3="English",'Table 18 calcs'!K25,IF($M$3="Mathematics",'Table 18 calcs'!X25,FALSE))</f>
        <v>1380</v>
      </c>
      <c r="L29" s="478">
        <f>IF($M$3="English",'Table 18 calcs'!L25,IF($M$3="Mathematics",'Table 18 calcs'!Y25,FALSE))</f>
        <v>60.6</v>
      </c>
      <c r="M29" s="493">
        <f>IF($M$3="English",'Table 18 calcs'!M25,IF($M$3="Mathematics",'Table 18 calcs'!Z25,FALSE))</f>
        <v>1346</v>
      </c>
      <c r="N29" s="374">
        <f>IF($M$3="English",'Table 18 calcs'!N25,IF($M$3="Mathematics",'Table 18 calcs'!AA25,FALSE))</f>
        <v>57.7</v>
      </c>
      <c r="O29" s="536"/>
      <c r="P29" s="143"/>
      <c r="Q29" s="285"/>
      <c r="R29" s="143"/>
      <c r="S29" s="285"/>
      <c r="T29" s="143"/>
      <c r="U29" s="143"/>
      <c r="V29" s="143"/>
      <c r="W29" s="143"/>
      <c r="X29" s="143"/>
      <c r="Y29" s="143"/>
    </row>
    <row r="30" spans="1:25" ht="11.25" customHeight="1" x14ac:dyDescent="0.2">
      <c r="A30" s="127" t="s">
        <v>155</v>
      </c>
      <c r="B30" s="157" t="s">
        <v>156</v>
      </c>
      <c r="C30" s="446">
        <f>IF($M$3="English",'Table 18 calcs'!C26,IF($M$3="Mathematics",'Table 18 calcs'!P26,FALSE))</f>
        <v>3410</v>
      </c>
      <c r="D30" s="374">
        <f>IF($M$3="English",'Table 18 calcs'!D26,IF($M$3="Mathematics",'Table 18 calcs'!Q26,FALSE))</f>
        <v>64.7</v>
      </c>
      <c r="E30" s="446">
        <f>IF($M$3="English",'Table 18 calcs'!E26,IF($M$3="Mathematics",'Table 18 calcs'!R26,FALSE))</f>
        <v>3262</v>
      </c>
      <c r="F30" s="374">
        <f>IF($M$3="English",'Table 18 calcs'!F26,IF($M$3="Mathematics",'Table 18 calcs'!S26,FALSE))</f>
        <v>72.400000000000006</v>
      </c>
      <c r="G30" s="446">
        <f>IF($M$3="English",'Table 18 calcs'!G26,IF($M$3="Mathematics",'Table 18 calcs'!T26,FALSE))</f>
        <v>3266</v>
      </c>
      <c r="H30" s="374">
        <f>IF($M$3="English",'Table 18 calcs'!H26,IF($M$3="Mathematics",'Table 18 calcs'!U26,FALSE))</f>
        <v>67.7</v>
      </c>
      <c r="I30" s="446">
        <f>IF($M$3="English",'Table 18 calcs'!I26,IF($M$3="Mathematics",'Table 18 calcs'!V26,FALSE))</f>
        <v>3375</v>
      </c>
      <c r="J30" s="478">
        <f>IF($M$3="English",'Table 18 calcs'!J26,IF($M$3="Mathematics",'Table 18 calcs'!W26,FALSE))</f>
        <v>68.599999999999994</v>
      </c>
      <c r="K30" s="484">
        <f>IF($M$3="English",'Table 18 calcs'!K26,IF($M$3="Mathematics",'Table 18 calcs'!X26,FALSE))</f>
        <v>3258</v>
      </c>
      <c r="L30" s="478">
        <f>IF($M$3="English",'Table 18 calcs'!L26,IF($M$3="Mathematics",'Table 18 calcs'!Y26,FALSE))</f>
        <v>71</v>
      </c>
      <c r="M30" s="493">
        <f>IF($M$3="English",'Table 18 calcs'!M26,IF($M$3="Mathematics",'Table 18 calcs'!Z26,FALSE))</f>
        <v>3235</v>
      </c>
      <c r="N30" s="374">
        <f>IF($M$3="English",'Table 18 calcs'!N26,IF($M$3="Mathematics",'Table 18 calcs'!AA26,FALSE))</f>
        <v>67.2</v>
      </c>
      <c r="O30" s="536"/>
      <c r="P30" s="143"/>
      <c r="Q30" s="285"/>
      <c r="R30" s="143"/>
      <c r="S30" s="285"/>
      <c r="T30" s="143"/>
      <c r="U30" s="143"/>
      <c r="V30" s="143"/>
      <c r="W30" s="143"/>
      <c r="X30" s="143"/>
      <c r="Y30" s="143"/>
    </row>
    <row r="31" spans="1:25" ht="11.25" customHeight="1" x14ac:dyDescent="0.2">
      <c r="A31" s="127" t="s">
        <v>157</v>
      </c>
      <c r="B31" s="157" t="s">
        <v>158</v>
      </c>
      <c r="C31" s="446">
        <f>IF($M$3="English",'Table 18 calcs'!C27,IF($M$3="Mathematics",'Table 18 calcs'!P27,FALSE))</f>
        <v>2157</v>
      </c>
      <c r="D31" s="374">
        <f>IF($M$3="English",'Table 18 calcs'!D27,IF($M$3="Mathematics",'Table 18 calcs'!Q27,FALSE))</f>
        <v>77.5</v>
      </c>
      <c r="E31" s="446">
        <f>IF($M$3="English",'Table 18 calcs'!E27,IF($M$3="Mathematics",'Table 18 calcs'!R27,FALSE))</f>
        <v>2107</v>
      </c>
      <c r="F31" s="374">
        <f>IF($M$3="English",'Table 18 calcs'!F27,IF($M$3="Mathematics",'Table 18 calcs'!S27,FALSE))</f>
        <v>81.2</v>
      </c>
      <c r="G31" s="446">
        <f>IF($M$3="English",'Table 18 calcs'!G27,IF($M$3="Mathematics",'Table 18 calcs'!T27,FALSE))</f>
        <v>2127</v>
      </c>
      <c r="H31" s="374">
        <f>IF($M$3="English",'Table 18 calcs'!H27,IF($M$3="Mathematics",'Table 18 calcs'!U27,FALSE))</f>
        <v>75.7</v>
      </c>
      <c r="I31" s="446">
        <f>IF($M$3="English",'Table 18 calcs'!I27,IF($M$3="Mathematics",'Table 18 calcs'!V27,FALSE))</f>
        <v>2113</v>
      </c>
      <c r="J31" s="478">
        <f>IF($M$3="English",'Table 18 calcs'!J27,IF($M$3="Mathematics",'Table 18 calcs'!W27,FALSE))</f>
        <v>67.400000000000006</v>
      </c>
      <c r="K31" s="484">
        <f>IF($M$3="English",'Table 18 calcs'!K27,IF($M$3="Mathematics",'Table 18 calcs'!X27,FALSE))</f>
        <v>2070</v>
      </c>
      <c r="L31" s="478">
        <f>IF($M$3="English",'Table 18 calcs'!L27,IF($M$3="Mathematics",'Table 18 calcs'!Y27,FALSE))</f>
        <v>72.599999999999994</v>
      </c>
      <c r="M31" s="493">
        <f>IF($M$3="English",'Table 18 calcs'!M27,IF($M$3="Mathematics",'Table 18 calcs'!Z27,FALSE))</f>
        <v>2047</v>
      </c>
      <c r="N31" s="374">
        <f>IF($M$3="English",'Table 18 calcs'!N27,IF($M$3="Mathematics",'Table 18 calcs'!AA27,FALSE))</f>
        <v>67.900000000000006</v>
      </c>
      <c r="O31" s="536"/>
      <c r="P31" s="143"/>
      <c r="Q31" s="285"/>
      <c r="R31" s="143"/>
      <c r="S31" s="285"/>
      <c r="T31" s="143"/>
      <c r="U31" s="143"/>
      <c r="V31" s="143"/>
      <c r="W31" s="143"/>
      <c r="X31" s="143"/>
      <c r="Y31" s="143"/>
    </row>
    <row r="32" spans="1:25" ht="11.25" customHeight="1" x14ac:dyDescent="0.2">
      <c r="A32" s="127" t="s">
        <v>159</v>
      </c>
      <c r="B32" s="130" t="s">
        <v>160</v>
      </c>
      <c r="C32" s="446">
        <f>IF($M$3="English",'Table 18 calcs'!C28,IF($M$3="Mathematics",'Table 18 calcs'!P28,FALSE))</f>
        <v>3843</v>
      </c>
      <c r="D32" s="374">
        <f>IF($M$3="English",'Table 18 calcs'!D28,IF($M$3="Mathematics",'Table 18 calcs'!Q28,FALSE))</f>
        <v>73.900000000000006</v>
      </c>
      <c r="E32" s="446">
        <f>IF($M$3="English",'Table 18 calcs'!E28,IF($M$3="Mathematics",'Table 18 calcs'!R28,FALSE))</f>
        <v>3721</v>
      </c>
      <c r="F32" s="374">
        <f>IF($M$3="English",'Table 18 calcs'!F28,IF($M$3="Mathematics",'Table 18 calcs'!S28,FALSE))</f>
        <v>75</v>
      </c>
      <c r="G32" s="446">
        <f>IF($M$3="English",'Table 18 calcs'!G28,IF($M$3="Mathematics",'Table 18 calcs'!T28,FALSE))</f>
        <v>3804</v>
      </c>
      <c r="H32" s="374">
        <f>IF($M$3="English",'Table 18 calcs'!H28,IF($M$3="Mathematics",'Table 18 calcs'!U28,FALSE))</f>
        <v>69</v>
      </c>
      <c r="I32" s="446">
        <f>IF($M$3="English",'Table 18 calcs'!I28,IF($M$3="Mathematics",'Table 18 calcs'!V28,FALSE))</f>
        <v>3969</v>
      </c>
      <c r="J32" s="478">
        <f>IF($M$3="English",'Table 18 calcs'!J28,IF($M$3="Mathematics",'Table 18 calcs'!W28,FALSE))</f>
        <v>69.8</v>
      </c>
      <c r="K32" s="484">
        <f>IF($M$3="English",'Table 18 calcs'!K28,IF($M$3="Mathematics",'Table 18 calcs'!X28,FALSE))</f>
        <v>3775</v>
      </c>
      <c r="L32" s="478">
        <f>IF($M$3="English",'Table 18 calcs'!L28,IF($M$3="Mathematics",'Table 18 calcs'!Y28,FALSE))</f>
        <v>74.3</v>
      </c>
      <c r="M32" s="493">
        <f>IF($M$3="English",'Table 18 calcs'!M28,IF($M$3="Mathematics",'Table 18 calcs'!Z28,FALSE))</f>
        <v>3807</v>
      </c>
      <c r="N32" s="374">
        <f>IF($M$3="English",'Table 18 calcs'!N28,IF($M$3="Mathematics",'Table 18 calcs'!AA28,FALSE))</f>
        <v>71.400000000000006</v>
      </c>
      <c r="O32" s="536"/>
      <c r="P32" s="143"/>
      <c r="Q32" s="285"/>
      <c r="R32" s="143"/>
      <c r="S32" s="285"/>
      <c r="T32" s="143"/>
      <c r="U32" s="143"/>
      <c r="V32" s="143"/>
      <c r="W32" s="143"/>
      <c r="X32" s="143"/>
      <c r="Y32" s="143"/>
    </row>
    <row r="33" spans="1:25" ht="11.25" customHeight="1" x14ac:dyDescent="0.2">
      <c r="A33" s="127" t="s">
        <v>161</v>
      </c>
      <c r="B33" s="130" t="s">
        <v>162</v>
      </c>
      <c r="C33" s="446">
        <f>IF($M$3="English",'Table 18 calcs'!C29,IF($M$3="Mathematics",'Table 18 calcs'!P29,FALSE))</f>
        <v>3842</v>
      </c>
      <c r="D33" s="374">
        <f>IF($M$3="English",'Table 18 calcs'!D29,IF($M$3="Mathematics",'Table 18 calcs'!Q29,FALSE))</f>
        <v>72.2</v>
      </c>
      <c r="E33" s="446">
        <f>IF($M$3="English",'Table 18 calcs'!E29,IF($M$3="Mathematics",'Table 18 calcs'!R29,FALSE))</f>
        <v>3678</v>
      </c>
      <c r="F33" s="374">
        <f>IF($M$3="English",'Table 18 calcs'!F29,IF($M$3="Mathematics",'Table 18 calcs'!S29,FALSE))</f>
        <v>72.2</v>
      </c>
      <c r="G33" s="446">
        <f>IF($M$3="English",'Table 18 calcs'!G29,IF($M$3="Mathematics",'Table 18 calcs'!T29,FALSE))</f>
        <v>3501</v>
      </c>
      <c r="H33" s="374">
        <f>IF($M$3="English",'Table 18 calcs'!H29,IF($M$3="Mathematics",'Table 18 calcs'!U29,FALSE))</f>
        <v>70.400000000000006</v>
      </c>
      <c r="I33" s="446">
        <f>IF($M$3="English",'Table 18 calcs'!I29,IF($M$3="Mathematics",'Table 18 calcs'!V29,FALSE))</f>
        <v>3660</v>
      </c>
      <c r="J33" s="478">
        <f>IF($M$3="English",'Table 18 calcs'!J29,IF($M$3="Mathematics",'Table 18 calcs'!W29,FALSE))</f>
        <v>75.099999999999994</v>
      </c>
      <c r="K33" s="484">
        <f>IF($M$3="English",'Table 18 calcs'!K29,IF($M$3="Mathematics",'Table 18 calcs'!X29,FALSE))</f>
        <v>3495</v>
      </c>
      <c r="L33" s="478">
        <f>IF($M$3="English",'Table 18 calcs'!L29,IF($M$3="Mathematics",'Table 18 calcs'!Y29,FALSE))</f>
        <v>72.8</v>
      </c>
      <c r="M33" s="493">
        <f>IF($M$3="English",'Table 18 calcs'!M29,IF($M$3="Mathematics",'Table 18 calcs'!Z29,FALSE))</f>
        <v>3412</v>
      </c>
      <c r="N33" s="374">
        <f>IF($M$3="English",'Table 18 calcs'!N29,IF($M$3="Mathematics",'Table 18 calcs'!AA29,FALSE))</f>
        <v>72.7</v>
      </c>
      <c r="O33" s="536"/>
      <c r="P33" s="143"/>
      <c r="Q33" s="285"/>
      <c r="R33" s="143"/>
      <c r="S33" s="285"/>
      <c r="T33" s="143"/>
      <c r="U33" s="143"/>
      <c r="V33" s="143"/>
      <c r="W33" s="143"/>
      <c r="X33" s="143"/>
      <c r="Y33" s="143"/>
    </row>
    <row r="34" spans="1:25" ht="11.25" customHeight="1" x14ac:dyDescent="0.2">
      <c r="A34" s="127" t="s">
        <v>163</v>
      </c>
      <c r="B34" s="157" t="s">
        <v>164</v>
      </c>
      <c r="C34" s="446">
        <f>IF($M$3="English",'Table 18 calcs'!C30,IF($M$3="Mathematics",'Table 18 calcs'!P30,FALSE))</f>
        <v>5976</v>
      </c>
      <c r="D34" s="374">
        <f>IF($M$3="English",'Table 18 calcs'!D30,IF($M$3="Mathematics",'Table 18 calcs'!Q30,FALSE))</f>
        <v>67</v>
      </c>
      <c r="E34" s="446">
        <f>IF($M$3="English",'Table 18 calcs'!E30,IF($M$3="Mathematics",'Table 18 calcs'!R30,FALSE))</f>
        <v>5524</v>
      </c>
      <c r="F34" s="374">
        <f>IF($M$3="English",'Table 18 calcs'!F30,IF($M$3="Mathematics",'Table 18 calcs'!S30,FALSE))</f>
        <v>68.400000000000006</v>
      </c>
      <c r="G34" s="446">
        <f>IF($M$3="English",'Table 18 calcs'!G30,IF($M$3="Mathematics",'Table 18 calcs'!T30,FALSE))</f>
        <v>5574</v>
      </c>
      <c r="H34" s="374">
        <f>IF($M$3="English",'Table 18 calcs'!H30,IF($M$3="Mathematics",'Table 18 calcs'!U30,FALSE))</f>
        <v>65.099999999999994</v>
      </c>
      <c r="I34" s="446">
        <f>IF($M$3="English",'Table 18 calcs'!I30,IF($M$3="Mathematics",'Table 18 calcs'!V30,FALSE))</f>
        <v>5574</v>
      </c>
      <c r="J34" s="478">
        <f>IF($M$3="English",'Table 18 calcs'!J30,IF($M$3="Mathematics",'Table 18 calcs'!W30,FALSE))</f>
        <v>64.2</v>
      </c>
      <c r="K34" s="484">
        <f>IF($M$3="English",'Table 18 calcs'!K30,IF($M$3="Mathematics",'Table 18 calcs'!X30,FALSE))</f>
        <v>5338</v>
      </c>
      <c r="L34" s="478">
        <f>IF($M$3="English",'Table 18 calcs'!L30,IF($M$3="Mathematics",'Table 18 calcs'!Y30,FALSE))</f>
        <v>68.3</v>
      </c>
      <c r="M34" s="493">
        <f>IF($M$3="English",'Table 18 calcs'!M30,IF($M$3="Mathematics",'Table 18 calcs'!Z30,FALSE))</f>
        <v>5208</v>
      </c>
      <c r="N34" s="374">
        <f>IF($M$3="English",'Table 18 calcs'!N30,IF($M$3="Mathematics",'Table 18 calcs'!AA30,FALSE))</f>
        <v>68.099999999999994</v>
      </c>
      <c r="O34" s="536"/>
      <c r="P34" s="143"/>
      <c r="Q34" s="285"/>
      <c r="R34" s="143"/>
      <c r="S34" s="285"/>
      <c r="T34" s="143"/>
      <c r="U34" s="143"/>
      <c r="V34" s="143"/>
      <c r="W34" s="143"/>
      <c r="X34" s="143"/>
      <c r="Y34" s="143"/>
    </row>
    <row r="35" spans="1:25" ht="11.25" customHeight="1" x14ac:dyDescent="0.2">
      <c r="A35" s="127" t="s">
        <v>165</v>
      </c>
      <c r="B35" s="157" t="s">
        <v>166</v>
      </c>
      <c r="C35" s="446">
        <f>IF($M$3="English",'Table 18 calcs'!C31,IF($M$3="Mathematics",'Table 18 calcs'!P31,FALSE))</f>
        <v>1486</v>
      </c>
      <c r="D35" s="374">
        <f>IF($M$3="English",'Table 18 calcs'!D31,IF($M$3="Mathematics",'Table 18 calcs'!Q31,FALSE))</f>
        <v>65.2</v>
      </c>
      <c r="E35" s="446">
        <f>IF($M$3="English",'Table 18 calcs'!E31,IF($M$3="Mathematics",'Table 18 calcs'!R31,FALSE))</f>
        <v>1377</v>
      </c>
      <c r="F35" s="374">
        <f>IF($M$3="English",'Table 18 calcs'!F31,IF($M$3="Mathematics",'Table 18 calcs'!S31,FALSE))</f>
        <v>70.2</v>
      </c>
      <c r="G35" s="446">
        <f>IF($M$3="English",'Table 18 calcs'!G31,IF($M$3="Mathematics",'Table 18 calcs'!T31,FALSE))</f>
        <v>1327</v>
      </c>
      <c r="H35" s="374">
        <f>IF($M$3="English",'Table 18 calcs'!H31,IF($M$3="Mathematics",'Table 18 calcs'!U31,FALSE))</f>
        <v>71.2</v>
      </c>
      <c r="I35" s="446">
        <f>IF($M$3="English",'Table 18 calcs'!I31,IF($M$3="Mathematics",'Table 18 calcs'!V31,FALSE))</f>
        <v>1387</v>
      </c>
      <c r="J35" s="478">
        <f>IF($M$3="English",'Table 18 calcs'!J31,IF($M$3="Mathematics",'Table 18 calcs'!W31,FALSE))</f>
        <v>74</v>
      </c>
      <c r="K35" s="484">
        <f>IF($M$3="English",'Table 18 calcs'!K31,IF($M$3="Mathematics",'Table 18 calcs'!X31,FALSE))</f>
        <v>1399</v>
      </c>
      <c r="L35" s="478">
        <f>IF($M$3="English",'Table 18 calcs'!L31,IF($M$3="Mathematics",'Table 18 calcs'!Y31,FALSE))</f>
        <v>73.900000000000006</v>
      </c>
      <c r="M35" s="493">
        <f>IF($M$3="English",'Table 18 calcs'!M31,IF($M$3="Mathematics",'Table 18 calcs'!Z31,FALSE))</f>
        <v>1385</v>
      </c>
      <c r="N35" s="374">
        <f>IF($M$3="English",'Table 18 calcs'!N31,IF($M$3="Mathematics",'Table 18 calcs'!AA31,FALSE))</f>
        <v>72.599999999999994</v>
      </c>
      <c r="O35" s="536"/>
      <c r="P35" s="143"/>
      <c r="Q35" s="285"/>
      <c r="R35" s="143"/>
      <c r="S35" s="285"/>
      <c r="T35" s="143"/>
      <c r="U35" s="143"/>
      <c r="V35" s="143"/>
      <c r="W35" s="143"/>
      <c r="X35" s="143"/>
      <c r="Y35" s="143"/>
    </row>
    <row r="36" spans="1:25" ht="11.25" customHeight="1" x14ac:dyDescent="0.2">
      <c r="A36" s="127" t="s">
        <v>167</v>
      </c>
      <c r="B36" s="157" t="s">
        <v>168</v>
      </c>
      <c r="C36" s="446">
        <f>IF($M$3="English",'Table 18 calcs'!C32,IF($M$3="Mathematics",'Table 18 calcs'!P32,FALSE))</f>
        <v>1580</v>
      </c>
      <c r="D36" s="374">
        <f>IF($M$3="English",'Table 18 calcs'!D32,IF($M$3="Mathematics",'Table 18 calcs'!Q32,FALSE))</f>
        <v>46</v>
      </c>
      <c r="E36" s="446">
        <f>IF($M$3="English",'Table 18 calcs'!E32,IF($M$3="Mathematics",'Table 18 calcs'!R32,FALSE))</f>
        <v>1489</v>
      </c>
      <c r="F36" s="374">
        <f>IF($M$3="English",'Table 18 calcs'!F32,IF($M$3="Mathematics",'Table 18 calcs'!S32,FALSE))</f>
        <v>58.9</v>
      </c>
      <c r="G36" s="446">
        <f>IF($M$3="English",'Table 18 calcs'!G32,IF($M$3="Mathematics",'Table 18 calcs'!T32,FALSE))</f>
        <v>1395</v>
      </c>
      <c r="H36" s="374">
        <f>IF($M$3="English",'Table 18 calcs'!H32,IF($M$3="Mathematics",'Table 18 calcs'!U32,FALSE))</f>
        <v>50.2</v>
      </c>
      <c r="I36" s="446">
        <f>IF($M$3="English",'Table 18 calcs'!I32,IF($M$3="Mathematics",'Table 18 calcs'!V32,FALSE))</f>
        <v>1335</v>
      </c>
      <c r="J36" s="478">
        <f>IF($M$3="English",'Table 18 calcs'!J32,IF($M$3="Mathematics",'Table 18 calcs'!W32,FALSE))</f>
        <v>55.4</v>
      </c>
      <c r="K36" s="484">
        <f>IF($M$3="English",'Table 18 calcs'!K32,IF($M$3="Mathematics",'Table 18 calcs'!X32,FALSE))</f>
        <v>1212</v>
      </c>
      <c r="L36" s="478">
        <f>IF($M$3="English",'Table 18 calcs'!L32,IF($M$3="Mathematics",'Table 18 calcs'!Y32,FALSE))</f>
        <v>52.8</v>
      </c>
      <c r="M36" s="493">
        <f>IF($M$3="English",'Table 18 calcs'!M32,IF($M$3="Mathematics",'Table 18 calcs'!Z32,FALSE))</f>
        <v>1170</v>
      </c>
      <c r="N36" s="374">
        <f>IF($M$3="English",'Table 18 calcs'!N32,IF($M$3="Mathematics",'Table 18 calcs'!AA32,FALSE))</f>
        <v>59.8</v>
      </c>
      <c r="O36" s="536"/>
      <c r="P36" s="143"/>
      <c r="Q36" s="285"/>
      <c r="R36" s="143"/>
      <c r="S36" s="285"/>
      <c r="T36" s="143"/>
      <c r="U36" s="143"/>
      <c r="V36" s="143"/>
      <c r="W36" s="143"/>
      <c r="X36" s="143"/>
      <c r="Y36" s="143"/>
    </row>
    <row r="37" spans="1:25" ht="11.25" customHeight="1" x14ac:dyDescent="0.2">
      <c r="A37" s="127" t="s">
        <v>169</v>
      </c>
      <c r="B37" s="157" t="s">
        <v>170</v>
      </c>
      <c r="C37" s="446">
        <f>IF($M$3="English",'Table 18 calcs'!C33,IF($M$3="Mathematics",'Table 18 calcs'!P33,FALSE))</f>
        <v>12994</v>
      </c>
      <c r="D37" s="374">
        <f>IF($M$3="English",'Table 18 calcs'!D33,IF($M$3="Mathematics",'Table 18 calcs'!Q33,FALSE))</f>
        <v>72.3</v>
      </c>
      <c r="E37" s="446">
        <f>IF($M$3="English",'Table 18 calcs'!E33,IF($M$3="Mathematics",'Table 18 calcs'!R33,FALSE))</f>
        <v>12313</v>
      </c>
      <c r="F37" s="374">
        <f>IF($M$3="English",'Table 18 calcs'!F33,IF($M$3="Mathematics",'Table 18 calcs'!S33,FALSE))</f>
        <v>76.099999999999994</v>
      </c>
      <c r="G37" s="446">
        <f>IF($M$3="English",'Table 18 calcs'!G33,IF($M$3="Mathematics",'Table 18 calcs'!T33,FALSE))</f>
        <v>12459</v>
      </c>
      <c r="H37" s="374">
        <f>IF($M$3="English",'Table 18 calcs'!H33,IF($M$3="Mathematics",'Table 18 calcs'!U33,FALSE))</f>
        <v>70.5</v>
      </c>
      <c r="I37" s="446">
        <f>IF($M$3="English",'Table 18 calcs'!I33,IF($M$3="Mathematics",'Table 18 calcs'!V33,FALSE))</f>
        <v>12749</v>
      </c>
      <c r="J37" s="478">
        <f>IF($M$3="English",'Table 18 calcs'!J33,IF($M$3="Mathematics",'Table 18 calcs'!W33,FALSE))</f>
        <v>70.7</v>
      </c>
      <c r="K37" s="484">
        <f>IF($M$3="English",'Table 18 calcs'!K33,IF($M$3="Mathematics",'Table 18 calcs'!X33,FALSE))</f>
        <v>12255</v>
      </c>
      <c r="L37" s="478">
        <f>IF($M$3="English",'Table 18 calcs'!L33,IF($M$3="Mathematics",'Table 18 calcs'!Y33,FALSE))</f>
        <v>72.599999999999994</v>
      </c>
      <c r="M37" s="493">
        <f>IF($M$3="English",'Table 18 calcs'!M33,IF($M$3="Mathematics",'Table 18 calcs'!Z33,FALSE))</f>
        <v>12213</v>
      </c>
      <c r="N37" s="374">
        <f>IF($M$3="English",'Table 18 calcs'!N33,IF($M$3="Mathematics",'Table 18 calcs'!AA33,FALSE))</f>
        <v>71.900000000000006</v>
      </c>
      <c r="O37" s="536"/>
      <c r="P37" s="143"/>
      <c r="Q37" s="285"/>
      <c r="R37" s="143"/>
      <c r="S37" s="285"/>
      <c r="T37" s="143"/>
      <c r="U37" s="143"/>
      <c r="V37" s="143"/>
      <c r="W37" s="143"/>
      <c r="X37" s="143"/>
      <c r="Y37" s="143"/>
    </row>
    <row r="38" spans="1:25" ht="11.25" customHeight="1" x14ac:dyDescent="0.2">
      <c r="A38" s="127" t="s">
        <v>171</v>
      </c>
      <c r="B38" s="157" t="s">
        <v>172</v>
      </c>
      <c r="C38" s="446">
        <f>IF($M$3="English",'Table 18 calcs'!C34,IF($M$3="Mathematics",'Table 18 calcs'!P34,FALSE))</f>
        <v>4892</v>
      </c>
      <c r="D38" s="374">
        <f>IF($M$3="English",'Table 18 calcs'!D34,IF($M$3="Mathematics",'Table 18 calcs'!Q34,FALSE))</f>
        <v>70.8</v>
      </c>
      <c r="E38" s="446">
        <f>IF($M$3="English",'Table 18 calcs'!E34,IF($M$3="Mathematics",'Table 18 calcs'!R34,FALSE))</f>
        <v>4860</v>
      </c>
      <c r="F38" s="374">
        <f>IF($M$3="English",'Table 18 calcs'!F34,IF($M$3="Mathematics",'Table 18 calcs'!S34,FALSE))</f>
        <v>71.2</v>
      </c>
      <c r="G38" s="446">
        <f>IF($M$3="English",'Table 18 calcs'!G34,IF($M$3="Mathematics",'Table 18 calcs'!T34,FALSE))</f>
        <v>4738</v>
      </c>
      <c r="H38" s="374">
        <f>IF($M$3="English",'Table 18 calcs'!H34,IF($M$3="Mathematics",'Table 18 calcs'!U34,FALSE))</f>
        <v>66.7</v>
      </c>
      <c r="I38" s="446">
        <f>IF($M$3="English",'Table 18 calcs'!I34,IF($M$3="Mathematics",'Table 18 calcs'!V34,FALSE))</f>
        <v>4848</v>
      </c>
      <c r="J38" s="478">
        <f>IF($M$3="English",'Table 18 calcs'!J34,IF($M$3="Mathematics",'Table 18 calcs'!W34,FALSE))</f>
        <v>68.900000000000006</v>
      </c>
      <c r="K38" s="484">
        <f>IF($M$3="English",'Table 18 calcs'!K34,IF($M$3="Mathematics",'Table 18 calcs'!X34,FALSE))</f>
        <v>4512</v>
      </c>
      <c r="L38" s="478">
        <f>IF($M$3="English",'Table 18 calcs'!L34,IF($M$3="Mathematics",'Table 18 calcs'!Y34,FALSE))</f>
        <v>68</v>
      </c>
      <c r="M38" s="493">
        <f>IF($M$3="English",'Table 18 calcs'!M34,IF($M$3="Mathematics",'Table 18 calcs'!Z34,FALSE))</f>
        <v>4568</v>
      </c>
      <c r="N38" s="374">
        <f>IF($M$3="English",'Table 18 calcs'!N34,IF($M$3="Mathematics",'Table 18 calcs'!AA34,FALSE))</f>
        <v>68.3</v>
      </c>
      <c r="O38" s="536"/>
      <c r="P38" s="143"/>
      <c r="Q38" s="285"/>
      <c r="R38" s="143"/>
      <c r="S38" s="285"/>
      <c r="T38" s="143"/>
      <c r="U38" s="143"/>
      <c r="V38" s="143"/>
      <c r="W38" s="143"/>
      <c r="X38" s="143"/>
      <c r="Y38" s="143"/>
    </row>
    <row r="39" spans="1:25" ht="11.25" customHeight="1" x14ac:dyDescent="0.2">
      <c r="A39" s="127" t="s">
        <v>173</v>
      </c>
      <c r="B39" s="157" t="s">
        <v>174</v>
      </c>
      <c r="C39" s="446">
        <f>IF($M$3="English",'Table 18 calcs'!C35,IF($M$3="Mathematics",'Table 18 calcs'!P35,FALSE))</f>
        <v>4125</v>
      </c>
      <c r="D39" s="374">
        <f>IF($M$3="English",'Table 18 calcs'!D35,IF($M$3="Mathematics",'Table 18 calcs'!Q35,FALSE))</f>
        <v>64.099999999999994</v>
      </c>
      <c r="E39" s="446">
        <f>IF($M$3="English",'Table 18 calcs'!E35,IF($M$3="Mathematics",'Table 18 calcs'!R35,FALSE))</f>
        <v>3986</v>
      </c>
      <c r="F39" s="374">
        <f>IF($M$3="English",'Table 18 calcs'!F35,IF($M$3="Mathematics",'Table 18 calcs'!S35,FALSE))</f>
        <v>68.099999999999994</v>
      </c>
      <c r="G39" s="446">
        <f>IF($M$3="English",'Table 18 calcs'!G35,IF($M$3="Mathematics",'Table 18 calcs'!T35,FALSE))</f>
        <v>3952</v>
      </c>
      <c r="H39" s="374">
        <f>IF($M$3="English",'Table 18 calcs'!H35,IF($M$3="Mathematics",'Table 18 calcs'!U35,FALSE))</f>
        <v>68.900000000000006</v>
      </c>
      <c r="I39" s="446">
        <f>IF($M$3="English",'Table 18 calcs'!I35,IF($M$3="Mathematics",'Table 18 calcs'!V35,FALSE))</f>
        <v>4103</v>
      </c>
      <c r="J39" s="478">
        <f>IF($M$3="English",'Table 18 calcs'!J35,IF($M$3="Mathematics",'Table 18 calcs'!W35,FALSE))</f>
        <v>69.599999999999994</v>
      </c>
      <c r="K39" s="484">
        <f>IF($M$3="English",'Table 18 calcs'!K35,IF($M$3="Mathematics",'Table 18 calcs'!X35,FALSE))</f>
        <v>4097</v>
      </c>
      <c r="L39" s="478">
        <f>IF($M$3="English",'Table 18 calcs'!L35,IF($M$3="Mathematics",'Table 18 calcs'!Y35,FALSE))</f>
        <v>72.5</v>
      </c>
      <c r="M39" s="493">
        <f>IF($M$3="English",'Table 18 calcs'!M35,IF($M$3="Mathematics",'Table 18 calcs'!Z35,FALSE))</f>
        <v>4307</v>
      </c>
      <c r="N39" s="374">
        <f>IF($M$3="English",'Table 18 calcs'!N35,IF($M$3="Mathematics",'Table 18 calcs'!AA35,FALSE))</f>
        <v>67.099999999999994</v>
      </c>
      <c r="O39" s="536"/>
      <c r="P39" s="143"/>
      <c r="Q39" s="285"/>
      <c r="R39" s="143"/>
      <c r="S39" s="285"/>
      <c r="T39" s="143"/>
      <c r="U39" s="143"/>
      <c r="V39" s="143"/>
      <c r="W39" s="143"/>
      <c r="X39" s="143"/>
      <c r="Y39" s="143"/>
    </row>
    <row r="40" spans="1:25" ht="11.25" customHeight="1" x14ac:dyDescent="0.2">
      <c r="A40" s="127" t="s">
        <v>175</v>
      </c>
      <c r="B40" s="157" t="s">
        <v>176</v>
      </c>
      <c r="C40" s="446">
        <f>IF($M$3="English",'Table 18 calcs'!C36,IF($M$3="Mathematics",'Table 18 calcs'!P36,FALSE))</f>
        <v>2901</v>
      </c>
      <c r="D40" s="374">
        <f>IF($M$3="English",'Table 18 calcs'!D36,IF($M$3="Mathematics",'Table 18 calcs'!Q36,FALSE))</f>
        <v>68.5</v>
      </c>
      <c r="E40" s="446">
        <f>IF($M$3="English",'Table 18 calcs'!E36,IF($M$3="Mathematics",'Table 18 calcs'!R36,FALSE))</f>
        <v>2824</v>
      </c>
      <c r="F40" s="374">
        <f>IF($M$3="English",'Table 18 calcs'!F36,IF($M$3="Mathematics",'Table 18 calcs'!S36,FALSE))</f>
        <v>70.099999999999994</v>
      </c>
      <c r="G40" s="446">
        <f>IF($M$3="English",'Table 18 calcs'!G36,IF($M$3="Mathematics",'Table 18 calcs'!T36,FALSE))</f>
        <v>2888</v>
      </c>
      <c r="H40" s="374">
        <f>IF($M$3="English",'Table 18 calcs'!H36,IF($M$3="Mathematics",'Table 18 calcs'!U36,FALSE))</f>
        <v>61.7</v>
      </c>
      <c r="I40" s="446">
        <f>IF($M$3="English",'Table 18 calcs'!I36,IF($M$3="Mathematics",'Table 18 calcs'!V36,FALSE))</f>
        <v>2972</v>
      </c>
      <c r="J40" s="478">
        <f>IF($M$3="English",'Table 18 calcs'!J36,IF($M$3="Mathematics",'Table 18 calcs'!W36,FALSE))</f>
        <v>64.2</v>
      </c>
      <c r="K40" s="484">
        <f>IF($M$3="English",'Table 18 calcs'!K36,IF($M$3="Mathematics",'Table 18 calcs'!X36,FALSE))</f>
        <v>2862</v>
      </c>
      <c r="L40" s="478">
        <f>IF($M$3="English",'Table 18 calcs'!L36,IF($M$3="Mathematics",'Table 18 calcs'!Y36,FALSE))</f>
        <v>68.599999999999994</v>
      </c>
      <c r="M40" s="493">
        <f>IF($M$3="English",'Table 18 calcs'!M36,IF($M$3="Mathematics",'Table 18 calcs'!Z36,FALSE))</f>
        <v>2830</v>
      </c>
      <c r="N40" s="374">
        <f>IF($M$3="English",'Table 18 calcs'!N36,IF($M$3="Mathematics",'Table 18 calcs'!AA36,FALSE))</f>
        <v>64.900000000000006</v>
      </c>
      <c r="O40" s="536"/>
      <c r="P40" s="143"/>
      <c r="Q40" s="285"/>
      <c r="R40" s="143"/>
      <c r="S40" s="285"/>
      <c r="T40" s="143"/>
      <c r="U40" s="143"/>
      <c r="V40" s="143"/>
      <c r="W40" s="143"/>
      <c r="X40" s="143"/>
      <c r="Y40" s="143"/>
    </row>
    <row r="41" spans="1:25" ht="11.25" customHeight="1" x14ac:dyDescent="0.2">
      <c r="A41" s="127" t="s">
        <v>177</v>
      </c>
      <c r="B41" s="157" t="s">
        <v>178</v>
      </c>
      <c r="C41" s="446">
        <f>IF($M$3="English",'Table 18 calcs'!C37,IF($M$3="Mathematics",'Table 18 calcs'!P37,FALSE))</f>
        <v>2441</v>
      </c>
      <c r="D41" s="374">
        <f>IF($M$3="English",'Table 18 calcs'!D37,IF($M$3="Mathematics",'Table 18 calcs'!Q37,FALSE))</f>
        <v>67.099999999999994</v>
      </c>
      <c r="E41" s="446">
        <f>IF($M$3="English",'Table 18 calcs'!E37,IF($M$3="Mathematics",'Table 18 calcs'!R37,FALSE))</f>
        <v>2302</v>
      </c>
      <c r="F41" s="374">
        <f>IF($M$3="English",'Table 18 calcs'!F37,IF($M$3="Mathematics",'Table 18 calcs'!S37,FALSE))</f>
        <v>67.900000000000006</v>
      </c>
      <c r="G41" s="446">
        <f>IF($M$3="English",'Table 18 calcs'!G37,IF($M$3="Mathematics",'Table 18 calcs'!T37,FALSE))</f>
        <v>2304</v>
      </c>
      <c r="H41" s="374">
        <f>IF($M$3="English",'Table 18 calcs'!H37,IF($M$3="Mathematics",'Table 18 calcs'!U37,FALSE))</f>
        <v>64.099999999999994</v>
      </c>
      <c r="I41" s="446">
        <f>IF($M$3="English",'Table 18 calcs'!I37,IF($M$3="Mathematics",'Table 18 calcs'!V37,FALSE))</f>
        <v>2315</v>
      </c>
      <c r="J41" s="478">
        <f>IF($M$3="English",'Table 18 calcs'!J37,IF($M$3="Mathematics",'Table 18 calcs'!W37,FALSE))</f>
        <v>67.900000000000006</v>
      </c>
      <c r="K41" s="484">
        <f>IF($M$3="English",'Table 18 calcs'!K37,IF($M$3="Mathematics",'Table 18 calcs'!X37,FALSE))</f>
        <v>2316</v>
      </c>
      <c r="L41" s="478">
        <f>IF($M$3="English",'Table 18 calcs'!L37,IF($M$3="Mathematics",'Table 18 calcs'!Y37,FALSE))</f>
        <v>69.7</v>
      </c>
      <c r="M41" s="493">
        <f>IF($M$3="English",'Table 18 calcs'!M37,IF($M$3="Mathematics",'Table 18 calcs'!Z37,FALSE))</f>
        <v>2260</v>
      </c>
      <c r="N41" s="374">
        <f>IF($M$3="English",'Table 18 calcs'!N37,IF($M$3="Mathematics",'Table 18 calcs'!AA37,FALSE))</f>
        <v>64.7</v>
      </c>
      <c r="O41" s="536"/>
      <c r="P41" s="143"/>
      <c r="Q41" s="285"/>
      <c r="R41" s="143"/>
      <c r="S41" s="285"/>
      <c r="T41" s="143"/>
      <c r="U41" s="143"/>
      <c r="V41" s="143"/>
      <c r="W41" s="143"/>
      <c r="X41" s="143"/>
      <c r="Y41" s="143"/>
    </row>
    <row r="42" spans="1:25" ht="11.25" customHeight="1" x14ac:dyDescent="0.2">
      <c r="A42" s="127" t="s">
        <v>179</v>
      </c>
      <c r="B42" s="157" t="s">
        <v>180</v>
      </c>
      <c r="C42" s="446">
        <f>IF($M$3="English",'Table 18 calcs'!C38,IF($M$3="Mathematics",'Table 18 calcs'!P38,FALSE))</f>
        <v>2088</v>
      </c>
      <c r="D42" s="374">
        <f>IF($M$3="English",'Table 18 calcs'!D38,IF($M$3="Mathematics",'Table 18 calcs'!Q38,FALSE))</f>
        <v>67</v>
      </c>
      <c r="E42" s="446">
        <f>IF($M$3="English",'Table 18 calcs'!E38,IF($M$3="Mathematics",'Table 18 calcs'!R38,FALSE))</f>
        <v>2041</v>
      </c>
      <c r="F42" s="374">
        <f>IF($M$3="English",'Table 18 calcs'!F38,IF($M$3="Mathematics",'Table 18 calcs'!S38,FALSE))</f>
        <v>67.900000000000006</v>
      </c>
      <c r="G42" s="446">
        <f>IF($M$3="English",'Table 18 calcs'!G38,IF($M$3="Mathematics",'Table 18 calcs'!T38,FALSE))</f>
        <v>1936</v>
      </c>
      <c r="H42" s="374">
        <f>IF($M$3="English",'Table 18 calcs'!H38,IF($M$3="Mathematics",'Table 18 calcs'!U38,FALSE))</f>
        <v>60.9</v>
      </c>
      <c r="I42" s="446">
        <f>IF($M$3="English",'Table 18 calcs'!I38,IF($M$3="Mathematics",'Table 18 calcs'!V38,FALSE))</f>
        <v>2092</v>
      </c>
      <c r="J42" s="478">
        <f>IF($M$3="English",'Table 18 calcs'!J38,IF($M$3="Mathematics",'Table 18 calcs'!W38,FALSE))</f>
        <v>66.3</v>
      </c>
      <c r="K42" s="484">
        <f>IF($M$3="English",'Table 18 calcs'!K38,IF($M$3="Mathematics",'Table 18 calcs'!X38,FALSE))</f>
        <v>2035</v>
      </c>
      <c r="L42" s="478">
        <f>IF($M$3="English",'Table 18 calcs'!L38,IF($M$3="Mathematics",'Table 18 calcs'!Y38,FALSE))</f>
        <v>65.7</v>
      </c>
      <c r="M42" s="493">
        <f>IF($M$3="English",'Table 18 calcs'!M38,IF($M$3="Mathematics",'Table 18 calcs'!Z38,FALSE))</f>
        <v>1997</v>
      </c>
      <c r="N42" s="374">
        <f>IF($M$3="English",'Table 18 calcs'!N38,IF($M$3="Mathematics",'Table 18 calcs'!AA38,FALSE))</f>
        <v>58.8</v>
      </c>
      <c r="O42" s="536"/>
      <c r="P42" s="143"/>
      <c r="Q42" s="285"/>
      <c r="R42" s="143"/>
      <c r="S42" s="285"/>
      <c r="T42" s="143"/>
      <c r="U42" s="143"/>
      <c r="V42" s="143"/>
      <c r="W42" s="143"/>
      <c r="X42" s="143"/>
      <c r="Y42" s="143"/>
    </row>
    <row r="43" spans="1:25" ht="11.25" customHeight="1" x14ac:dyDescent="0.2">
      <c r="A43" s="127" t="s">
        <v>181</v>
      </c>
      <c r="B43" s="157" t="s">
        <v>182</v>
      </c>
      <c r="C43" s="446">
        <f>IF($M$3="English",'Table 18 calcs'!C39,IF($M$3="Mathematics",'Table 18 calcs'!P39,FALSE))</f>
        <v>3236</v>
      </c>
      <c r="D43" s="374">
        <f>IF($M$3="English",'Table 18 calcs'!D39,IF($M$3="Mathematics",'Table 18 calcs'!Q39,FALSE))</f>
        <v>70.400000000000006</v>
      </c>
      <c r="E43" s="446">
        <f>IF($M$3="English",'Table 18 calcs'!E39,IF($M$3="Mathematics",'Table 18 calcs'!R39,FALSE))</f>
        <v>3238</v>
      </c>
      <c r="F43" s="374">
        <f>IF($M$3="English",'Table 18 calcs'!F39,IF($M$3="Mathematics",'Table 18 calcs'!S39,FALSE))</f>
        <v>73.599999999999994</v>
      </c>
      <c r="G43" s="446">
        <f>IF($M$3="English",'Table 18 calcs'!G39,IF($M$3="Mathematics",'Table 18 calcs'!T39,FALSE))</f>
        <v>3253</v>
      </c>
      <c r="H43" s="374">
        <f>IF($M$3="English",'Table 18 calcs'!H39,IF($M$3="Mathematics",'Table 18 calcs'!U39,FALSE))</f>
        <v>66.7</v>
      </c>
      <c r="I43" s="446">
        <f>IF($M$3="English",'Table 18 calcs'!I39,IF($M$3="Mathematics",'Table 18 calcs'!V39,FALSE))</f>
        <v>3342</v>
      </c>
      <c r="J43" s="478">
        <f>IF($M$3="English",'Table 18 calcs'!J39,IF($M$3="Mathematics",'Table 18 calcs'!W39,FALSE))</f>
        <v>71.5</v>
      </c>
      <c r="K43" s="484">
        <f>IF($M$3="English",'Table 18 calcs'!K39,IF($M$3="Mathematics",'Table 18 calcs'!X39,FALSE))</f>
        <v>3197</v>
      </c>
      <c r="L43" s="478">
        <f>IF($M$3="English",'Table 18 calcs'!L39,IF($M$3="Mathematics",'Table 18 calcs'!Y39,FALSE))</f>
        <v>70.3</v>
      </c>
      <c r="M43" s="493">
        <f>IF($M$3="English",'Table 18 calcs'!M39,IF($M$3="Mathematics",'Table 18 calcs'!Z39,FALSE))</f>
        <v>3007</v>
      </c>
      <c r="N43" s="374">
        <f>IF($M$3="English",'Table 18 calcs'!N39,IF($M$3="Mathematics",'Table 18 calcs'!AA39,FALSE))</f>
        <v>67</v>
      </c>
      <c r="O43" s="536"/>
      <c r="P43" s="143"/>
      <c r="Q43" s="285"/>
      <c r="R43" s="143"/>
      <c r="S43" s="285"/>
      <c r="T43" s="143"/>
      <c r="U43" s="143"/>
      <c r="V43" s="143"/>
      <c r="W43" s="143"/>
      <c r="X43" s="143"/>
      <c r="Y43" s="143"/>
    </row>
    <row r="44" spans="1:25" ht="11.25" customHeight="1" x14ac:dyDescent="0.2">
      <c r="A44" s="127" t="s">
        <v>183</v>
      </c>
      <c r="B44" s="157" t="s">
        <v>184</v>
      </c>
      <c r="C44" s="446">
        <f>IF($M$3="English",'Table 18 calcs'!C40,IF($M$3="Mathematics",'Table 18 calcs'!P40,FALSE))</f>
        <v>1965</v>
      </c>
      <c r="D44" s="374">
        <f>IF($M$3="English",'Table 18 calcs'!D40,IF($M$3="Mathematics",'Table 18 calcs'!Q40,FALSE))</f>
        <v>66.599999999999994</v>
      </c>
      <c r="E44" s="446">
        <f>IF($M$3="English",'Table 18 calcs'!E40,IF($M$3="Mathematics",'Table 18 calcs'!R40,FALSE))</f>
        <v>1911</v>
      </c>
      <c r="F44" s="374">
        <f>IF($M$3="English",'Table 18 calcs'!F40,IF($M$3="Mathematics",'Table 18 calcs'!S40,FALSE))</f>
        <v>69.8</v>
      </c>
      <c r="G44" s="446">
        <f>IF($M$3="English",'Table 18 calcs'!G40,IF($M$3="Mathematics",'Table 18 calcs'!T40,FALSE))</f>
        <v>1878</v>
      </c>
      <c r="H44" s="374">
        <f>IF($M$3="English",'Table 18 calcs'!H40,IF($M$3="Mathematics",'Table 18 calcs'!U40,FALSE))</f>
        <v>63.1</v>
      </c>
      <c r="I44" s="446">
        <f>IF($M$3="English",'Table 18 calcs'!I40,IF($M$3="Mathematics",'Table 18 calcs'!V40,FALSE))</f>
        <v>1890</v>
      </c>
      <c r="J44" s="478">
        <f>IF($M$3="English",'Table 18 calcs'!J40,IF($M$3="Mathematics",'Table 18 calcs'!W40,FALSE))</f>
        <v>61.7</v>
      </c>
      <c r="K44" s="484">
        <f>IF($M$3="English",'Table 18 calcs'!K40,IF($M$3="Mathematics",'Table 18 calcs'!X40,FALSE))</f>
        <v>1764</v>
      </c>
      <c r="L44" s="478">
        <f>IF($M$3="English",'Table 18 calcs'!L40,IF($M$3="Mathematics",'Table 18 calcs'!Y40,FALSE))</f>
        <v>68.599999999999994</v>
      </c>
      <c r="M44" s="493">
        <f>IF($M$3="English",'Table 18 calcs'!M40,IF($M$3="Mathematics",'Table 18 calcs'!Z40,FALSE))</f>
        <v>1775</v>
      </c>
      <c r="N44" s="374">
        <f>IF($M$3="English",'Table 18 calcs'!N40,IF($M$3="Mathematics",'Table 18 calcs'!AA40,FALSE))</f>
        <v>65.2</v>
      </c>
      <c r="O44" s="536"/>
      <c r="P44" s="143"/>
      <c r="Q44" s="285"/>
      <c r="R44" s="143"/>
      <c r="S44" s="285"/>
      <c r="T44" s="143"/>
      <c r="U44" s="143"/>
      <c r="V44" s="143"/>
      <c r="W44" s="143"/>
      <c r="X44" s="143"/>
      <c r="Y44" s="143"/>
    </row>
    <row r="45" spans="1:25" ht="11.25" customHeight="1" x14ac:dyDescent="0.2">
      <c r="A45" s="127" t="s">
        <v>185</v>
      </c>
      <c r="B45" s="157" t="s">
        <v>186</v>
      </c>
      <c r="C45" s="446">
        <f>IF($M$3="English",'Table 18 calcs'!C41,IF($M$3="Mathematics",'Table 18 calcs'!P41,FALSE))</f>
        <v>2932</v>
      </c>
      <c r="D45" s="374">
        <f>IF($M$3="English",'Table 18 calcs'!D41,IF($M$3="Mathematics",'Table 18 calcs'!Q41,FALSE))</f>
        <v>73.8</v>
      </c>
      <c r="E45" s="446">
        <f>IF($M$3="English",'Table 18 calcs'!E41,IF($M$3="Mathematics",'Table 18 calcs'!R41,FALSE))</f>
        <v>2881</v>
      </c>
      <c r="F45" s="374">
        <f>IF($M$3="English",'Table 18 calcs'!F41,IF($M$3="Mathematics",'Table 18 calcs'!S41,FALSE))</f>
        <v>76.8</v>
      </c>
      <c r="G45" s="446">
        <f>IF($M$3="English",'Table 18 calcs'!G41,IF($M$3="Mathematics",'Table 18 calcs'!T41,FALSE))</f>
        <v>2730</v>
      </c>
      <c r="H45" s="374">
        <f>IF($M$3="English",'Table 18 calcs'!H41,IF($M$3="Mathematics",'Table 18 calcs'!U41,FALSE))</f>
        <v>72.599999999999994</v>
      </c>
      <c r="I45" s="446">
        <f>IF($M$3="English",'Table 18 calcs'!I41,IF($M$3="Mathematics",'Table 18 calcs'!V41,FALSE))</f>
        <v>2885</v>
      </c>
      <c r="J45" s="478">
        <f>IF($M$3="English",'Table 18 calcs'!J41,IF($M$3="Mathematics",'Table 18 calcs'!W41,FALSE))</f>
        <v>72.400000000000006</v>
      </c>
      <c r="K45" s="484">
        <f>IF($M$3="English",'Table 18 calcs'!K41,IF($M$3="Mathematics",'Table 18 calcs'!X41,FALSE))</f>
        <v>2752</v>
      </c>
      <c r="L45" s="478">
        <f>IF($M$3="English",'Table 18 calcs'!L41,IF($M$3="Mathematics",'Table 18 calcs'!Y41,FALSE))</f>
        <v>71.400000000000006</v>
      </c>
      <c r="M45" s="493">
        <f>IF($M$3="English",'Table 18 calcs'!M41,IF($M$3="Mathematics",'Table 18 calcs'!Z41,FALSE))</f>
        <v>2691</v>
      </c>
      <c r="N45" s="374">
        <f>IF($M$3="English",'Table 18 calcs'!N41,IF($M$3="Mathematics",'Table 18 calcs'!AA41,FALSE))</f>
        <v>66.599999999999994</v>
      </c>
      <c r="O45" s="536"/>
      <c r="P45" s="143"/>
      <c r="Q45" s="285"/>
      <c r="R45" s="143"/>
      <c r="S45" s="285"/>
      <c r="T45" s="143"/>
      <c r="U45" s="143"/>
      <c r="V45" s="143"/>
      <c r="W45" s="143"/>
      <c r="X45" s="143"/>
      <c r="Y45" s="143"/>
    </row>
    <row r="46" spans="1:25" ht="11.25" customHeight="1" x14ac:dyDescent="0.2">
      <c r="A46" s="127" t="s">
        <v>187</v>
      </c>
      <c r="B46" s="157" t="s">
        <v>188</v>
      </c>
      <c r="C46" s="446">
        <f>IF($M$3="English",'Table 18 calcs'!C42,IF($M$3="Mathematics",'Table 18 calcs'!P42,FALSE))</f>
        <v>2823</v>
      </c>
      <c r="D46" s="374">
        <f>IF($M$3="English",'Table 18 calcs'!D42,IF($M$3="Mathematics",'Table 18 calcs'!Q42,FALSE))</f>
        <v>61.6</v>
      </c>
      <c r="E46" s="446">
        <f>IF($M$3="English",'Table 18 calcs'!E42,IF($M$3="Mathematics",'Table 18 calcs'!R42,FALSE))</f>
        <v>2745</v>
      </c>
      <c r="F46" s="374">
        <f>IF($M$3="English",'Table 18 calcs'!F42,IF($M$3="Mathematics",'Table 18 calcs'!S42,FALSE))</f>
        <v>69.7</v>
      </c>
      <c r="G46" s="446">
        <f>IF($M$3="English",'Table 18 calcs'!G42,IF($M$3="Mathematics",'Table 18 calcs'!T42,FALSE))</f>
        <v>2757</v>
      </c>
      <c r="H46" s="374">
        <f>IF($M$3="English",'Table 18 calcs'!H42,IF($M$3="Mathematics",'Table 18 calcs'!U42,FALSE))</f>
        <v>65.900000000000006</v>
      </c>
      <c r="I46" s="446">
        <f>IF($M$3="English",'Table 18 calcs'!I42,IF($M$3="Mathematics",'Table 18 calcs'!V42,FALSE))</f>
        <v>2629</v>
      </c>
      <c r="J46" s="478">
        <f>IF($M$3="English",'Table 18 calcs'!J42,IF($M$3="Mathematics",'Table 18 calcs'!W42,FALSE))</f>
        <v>70</v>
      </c>
      <c r="K46" s="484">
        <f>IF($M$3="English",'Table 18 calcs'!K42,IF($M$3="Mathematics",'Table 18 calcs'!X42,FALSE))</f>
        <v>2616</v>
      </c>
      <c r="L46" s="478">
        <f>IF($M$3="English",'Table 18 calcs'!L42,IF($M$3="Mathematics",'Table 18 calcs'!Y42,FALSE))</f>
        <v>70</v>
      </c>
      <c r="M46" s="493">
        <f>IF($M$3="English",'Table 18 calcs'!M42,IF($M$3="Mathematics",'Table 18 calcs'!Z42,FALSE))</f>
        <v>2491</v>
      </c>
      <c r="N46" s="374">
        <f>IF($M$3="English",'Table 18 calcs'!N42,IF($M$3="Mathematics",'Table 18 calcs'!AA42,FALSE))</f>
        <v>73.099999999999994</v>
      </c>
      <c r="O46" s="536"/>
      <c r="P46" s="143"/>
      <c r="Q46" s="285"/>
      <c r="R46" s="143"/>
      <c r="S46" s="285"/>
      <c r="T46" s="143"/>
      <c r="U46" s="143"/>
      <c r="V46" s="143"/>
      <c r="W46" s="143"/>
      <c r="X46" s="143"/>
      <c r="Y46" s="143"/>
    </row>
    <row r="47" spans="1:25" ht="11.25" customHeight="1" x14ac:dyDescent="0.2">
      <c r="A47" s="127" t="s">
        <v>189</v>
      </c>
      <c r="B47" s="157" t="s">
        <v>190</v>
      </c>
      <c r="C47" s="446">
        <f>IF($M$3="English",'Table 18 calcs'!C43,IF($M$3="Mathematics",'Table 18 calcs'!P43,FALSE))</f>
        <v>2772</v>
      </c>
      <c r="D47" s="374">
        <f>IF($M$3="English",'Table 18 calcs'!D43,IF($M$3="Mathematics",'Table 18 calcs'!Q43,FALSE))</f>
        <v>79.5</v>
      </c>
      <c r="E47" s="446">
        <f>IF($M$3="English",'Table 18 calcs'!E43,IF($M$3="Mathematics",'Table 18 calcs'!R43,FALSE))</f>
        <v>2710</v>
      </c>
      <c r="F47" s="374">
        <f>IF($M$3="English",'Table 18 calcs'!F43,IF($M$3="Mathematics",'Table 18 calcs'!S43,FALSE))</f>
        <v>79.7</v>
      </c>
      <c r="G47" s="446">
        <f>IF($M$3="English",'Table 18 calcs'!G43,IF($M$3="Mathematics",'Table 18 calcs'!T43,FALSE))</f>
        <v>2810</v>
      </c>
      <c r="H47" s="374">
        <f>IF($M$3="English",'Table 18 calcs'!H43,IF($M$3="Mathematics",'Table 18 calcs'!U43,FALSE))</f>
        <v>77.099999999999994</v>
      </c>
      <c r="I47" s="446">
        <f>IF($M$3="English",'Table 18 calcs'!I43,IF($M$3="Mathematics",'Table 18 calcs'!V43,FALSE))</f>
        <v>2804</v>
      </c>
      <c r="J47" s="478">
        <f>IF($M$3="English",'Table 18 calcs'!J43,IF($M$3="Mathematics",'Table 18 calcs'!W43,FALSE))</f>
        <v>75.7</v>
      </c>
      <c r="K47" s="484">
        <f>IF($M$3="English",'Table 18 calcs'!K43,IF($M$3="Mathematics",'Table 18 calcs'!X43,FALSE))</f>
        <v>2829</v>
      </c>
      <c r="L47" s="478">
        <f>IF($M$3="English",'Table 18 calcs'!L43,IF($M$3="Mathematics",'Table 18 calcs'!Y43,FALSE))</f>
        <v>81.3</v>
      </c>
      <c r="M47" s="493">
        <f>IF($M$3="English",'Table 18 calcs'!M43,IF($M$3="Mathematics",'Table 18 calcs'!Z43,FALSE))</f>
        <v>2752</v>
      </c>
      <c r="N47" s="374">
        <f>IF($M$3="English",'Table 18 calcs'!N43,IF($M$3="Mathematics",'Table 18 calcs'!AA43,FALSE))</f>
        <v>78.3</v>
      </c>
      <c r="O47" s="536"/>
      <c r="P47" s="143"/>
      <c r="Q47" s="285"/>
      <c r="R47" s="143"/>
      <c r="S47" s="285"/>
      <c r="T47" s="143"/>
      <c r="U47" s="143"/>
      <c r="V47" s="143"/>
      <c r="W47" s="143"/>
      <c r="X47" s="143"/>
      <c r="Y47" s="143"/>
    </row>
    <row r="48" spans="1:25" ht="11.25" customHeight="1" x14ac:dyDescent="0.2">
      <c r="A48" s="127" t="s">
        <v>191</v>
      </c>
      <c r="B48" s="157" t="s">
        <v>192</v>
      </c>
      <c r="C48" s="446">
        <f>IF($M$3="English",'Table 18 calcs'!C44,IF($M$3="Mathematics",'Table 18 calcs'!P44,FALSE))</f>
        <v>2445</v>
      </c>
      <c r="D48" s="374">
        <f>IF($M$3="English",'Table 18 calcs'!D44,IF($M$3="Mathematics",'Table 18 calcs'!Q44,FALSE))</f>
        <v>74.900000000000006</v>
      </c>
      <c r="E48" s="446">
        <f>IF($M$3="English",'Table 18 calcs'!E44,IF($M$3="Mathematics",'Table 18 calcs'!R44,FALSE))</f>
        <v>2392</v>
      </c>
      <c r="F48" s="374">
        <f>IF($M$3="English",'Table 18 calcs'!F44,IF($M$3="Mathematics",'Table 18 calcs'!S44,FALSE))</f>
        <v>74.5</v>
      </c>
      <c r="G48" s="446">
        <f>IF($M$3="English",'Table 18 calcs'!G44,IF($M$3="Mathematics",'Table 18 calcs'!T44,FALSE))</f>
        <v>2332</v>
      </c>
      <c r="H48" s="374">
        <f>IF($M$3="English",'Table 18 calcs'!H44,IF($M$3="Mathematics",'Table 18 calcs'!U44,FALSE))</f>
        <v>72.7</v>
      </c>
      <c r="I48" s="446">
        <f>IF($M$3="English",'Table 18 calcs'!I44,IF($M$3="Mathematics",'Table 18 calcs'!V44,FALSE))</f>
        <v>2373</v>
      </c>
      <c r="J48" s="478">
        <f>IF($M$3="English",'Table 18 calcs'!J44,IF($M$3="Mathematics",'Table 18 calcs'!W44,FALSE))</f>
        <v>78</v>
      </c>
      <c r="K48" s="484">
        <f>IF($M$3="English",'Table 18 calcs'!K44,IF($M$3="Mathematics",'Table 18 calcs'!X44,FALSE))</f>
        <v>2320</v>
      </c>
      <c r="L48" s="478">
        <f>IF($M$3="English",'Table 18 calcs'!L44,IF($M$3="Mathematics",'Table 18 calcs'!Y44,FALSE))</f>
        <v>72.599999999999994</v>
      </c>
      <c r="M48" s="493">
        <f>IF($M$3="English",'Table 18 calcs'!M44,IF($M$3="Mathematics",'Table 18 calcs'!Z44,FALSE))</f>
        <v>2373</v>
      </c>
      <c r="N48" s="374">
        <f>IF($M$3="English",'Table 18 calcs'!N44,IF($M$3="Mathematics",'Table 18 calcs'!AA44,FALSE))</f>
        <v>72.900000000000006</v>
      </c>
      <c r="O48" s="536"/>
      <c r="P48" s="143"/>
      <c r="Q48" s="285"/>
      <c r="R48" s="143"/>
      <c r="S48" s="285"/>
      <c r="T48" s="143"/>
      <c r="U48" s="143"/>
      <c r="V48" s="143"/>
      <c r="W48" s="143"/>
      <c r="X48" s="143"/>
      <c r="Y48" s="143"/>
    </row>
    <row r="49" spans="1:25" ht="11.25" customHeight="1" x14ac:dyDescent="0.2">
      <c r="A49" s="127" t="s">
        <v>193</v>
      </c>
      <c r="B49" s="157" t="s">
        <v>194</v>
      </c>
      <c r="C49" s="446">
        <f>IF($M$3="English",'Table 18 calcs'!C45,IF($M$3="Mathematics",'Table 18 calcs'!P45,FALSE))</f>
        <v>3759</v>
      </c>
      <c r="D49" s="374">
        <f>IF($M$3="English",'Table 18 calcs'!D45,IF($M$3="Mathematics",'Table 18 calcs'!Q45,FALSE))</f>
        <v>71.3</v>
      </c>
      <c r="E49" s="446">
        <f>IF($M$3="English",'Table 18 calcs'!E45,IF($M$3="Mathematics",'Table 18 calcs'!R45,FALSE))</f>
        <v>3665</v>
      </c>
      <c r="F49" s="374">
        <f>IF($M$3="English",'Table 18 calcs'!F45,IF($M$3="Mathematics",'Table 18 calcs'!S45,FALSE))</f>
        <v>72.099999999999994</v>
      </c>
      <c r="G49" s="446">
        <f>IF($M$3="English",'Table 18 calcs'!G45,IF($M$3="Mathematics",'Table 18 calcs'!T45,FALSE))</f>
        <v>3567</v>
      </c>
      <c r="H49" s="374">
        <f>IF($M$3="English",'Table 18 calcs'!H45,IF($M$3="Mathematics",'Table 18 calcs'!U45,FALSE))</f>
        <v>72.7</v>
      </c>
      <c r="I49" s="446">
        <f>IF($M$3="English",'Table 18 calcs'!I45,IF($M$3="Mathematics",'Table 18 calcs'!V45,FALSE))</f>
        <v>3663</v>
      </c>
      <c r="J49" s="478">
        <f>IF($M$3="English",'Table 18 calcs'!J45,IF($M$3="Mathematics",'Table 18 calcs'!W45,FALSE))</f>
        <v>74.7</v>
      </c>
      <c r="K49" s="484">
        <f>IF($M$3="English",'Table 18 calcs'!K45,IF($M$3="Mathematics",'Table 18 calcs'!X45,FALSE))</f>
        <v>3463</v>
      </c>
      <c r="L49" s="478">
        <f>IF($M$3="English",'Table 18 calcs'!L45,IF($M$3="Mathematics",'Table 18 calcs'!Y45,FALSE))</f>
        <v>74.2</v>
      </c>
      <c r="M49" s="493">
        <f>IF($M$3="English",'Table 18 calcs'!M45,IF($M$3="Mathematics",'Table 18 calcs'!Z45,FALSE))</f>
        <v>3482</v>
      </c>
      <c r="N49" s="374">
        <f>IF($M$3="English",'Table 18 calcs'!N45,IF($M$3="Mathematics",'Table 18 calcs'!AA45,FALSE))</f>
        <v>69.099999999999994</v>
      </c>
      <c r="O49" s="536"/>
      <c r="P49" s="143"/>
      <c r="Q49" s="285"/>
      <c r="R49" s="143"/>
      <c r="S49" s="285"/>
      <c r="T49" s="143"/>
      <c r="U49" s="143"/>
      <c r="V49" s="143"/>
      <c r="W49" s="143"/>
      <c r="X49" s="143"/>
      <c r="Y49" s="143"/>
    </row>
    <row r="50" spans="1:25" ht="11.25" customHeight="1" x14ac:dyDescent="0.2">
      <c r="A50" s="127" t="s">
        <v>195</v>
      </c>
      <c r="B50" s="157" t="s">
        <v>196</v>
      </c>
      <c r="C50" s="446">
        <f>IF($M$3="English",'Table 18 calcs'!C46,IF($M$3="Mathematics",'Table 18 calcs'!P46,FALSE))</f>
        <v>3874</v>
      </c>
      <c r="D50" s="374">
        <f>IF($M$3="English",'Table 18 calcs'!D46,IF($M$3="Mathematics",'Table 18 calcs'!Q46,FALSE))</f>
        <v>73.599999999999994</v>
      </c>
      <c r="E50" s="446">
        <f>IF($M$3="English",'Table 18 calcs'!E46,IF($M$3="Mathematics",'Table 18 calcs'!R46,FALSE))</f>
        <v>3724</v>
      </c>
      <c r="F50" s="374">
        <f>IF($M$3="English",'Table 18 calcs'!F46,IF($M$3="Mathematics",'Table 18 calcs'!S46,FALSE))</f>
        <v>75.2</v>
      </c>
      <c r="G50" s="446">
        <f>IF($M$3="English",'Table 18 calcs'!G46,IF($M$3="Mathematics",'Table 18 calcs'!T46,FALSE))</f>
        <v>3647</v>
      </c>
      <c r="H50" s="374">
        <f>IF($M$3="English",'Table 18 calcs'!H46,IF($M$3="Mathematics",'Table 18 calcs'!U46,FALSE))</f>
        <v>73.8</v>
      </c>
      <c r="I50" s="446">
        <f>IF($M$3="English",'Table 18 calcs'!I46,IF($M$3="Mathematics",'Table 18 calcs'!V46,FALSE))</f>
        <v>3607</v>
      </c>
      <c r="J50" s="478">
        <f>IF($M$3="English",'Table 18 calcs'!J46,IF($M$3="Mathematics",'Table 18 calcs'!W46,FALSE))</f>
        <v>74.400000000000006</v>
      </c>
      <c r="K50" s="484">
        <f>IF($M$3="English",'Table 18 calcs'!K46,IF($M$3="Mathematics",'Table 18 calcs'!X46,FALSE))</f>
        <v>3444</v>
      </c>
      <c r="L50" s="478">
        <f>IF($M$3="English",'Table 18 calcs'!L46,IF($M$3="Mathematics",'Table 18 calcs'!Y46,FALSE))</f>
        <v>73.3</v>
      </c>
      <c r="M50" s="493">
        <f>IF($M$3="English",'Table 18 calcs'!M46,IF($M$3="Mathematics",'Table 18 calcs'!Z46,FALSE))</f>
        <v>3396</v>
      </c>
      <c r="N50" s="374">
        <f>IF($M$3="English",'Table 18 calcs'!N46,IF($M$3="Mathematics",'Table 18 calcs'!AA46,FALSE))</f>
        <v>75.7</v>
      </c>
      <c r="O50" s="536"/>
      <c r="P50" s="143"/>
      <c r="Q50" s="285"/>
      <c r="R50" s="143"/>
      <c r="S50" s="285"/>
      <c r="T50" s="143"/>
      <c r="U50" s="143"/>
      <c r="V50" s="143"/>
      <c r="W50" s="143"/>
      <c r="X50" s="143"/>
      <c r="Y50" s="143"/>
    </row>
    <row r="51" spans="1:25" ht="11.25" customHeight="1" x14ac:dyDescent="0.2">
      <c r="A51" s="32"/>
      <c r="B51" s="157"/>
      <c r="C51" s="479"/>
      <c r="D51" s="369"/>
      <c r="E51" s="479"/>
      <c r="F51" s="369"/>
      <c r="G51" s="445"/>
      <c r="H51" s="367"/>
      <c r="I51" s="367"/>
      <c r="J51" s="478"/>
      <c r="K51" s="484"/>
      <c r="L51" s="478"/>
      <c r="M51" s="494"/>
      <c r="N51" s="535"/>
      <c r="O51" s="536"/>
      <c r="P51" s="143"/>
      <c r="Q51" s="285"/>
      <c r="R51" s="143"/>
      <c r="S51" s="285"/>
      <c r="T51" s="143"/>
      <c r="U51" s="143"/>
      <c r="V51" s="143"/>
      <c r="W51" s="143"/>
      <c r="X51" s="143"/>
      <c r="Y51" s="143"/>
    </row>
    <row r="52" spans="1:25" s="108" customFormat="1" ht="11.25" customHeight="1" x14ac:dyDescent="0.2">
      <c r="A52" s="66" t="s">
        <v>519</v>
      </c>
      <c r="B52" s="105" t="s">
        <v>197</v>
      </c>
      <c r="C52" s="480">
        <f>IF($M$3="English",'Table 18 calcs'!C48,IF($M$3="Mathematics",'Table 18 calcs'!P48,FALSE))</f>
        <v>58133</v>
      </c>
      <c r="D52" s="487">
        <f>IF($M$3="English",'Table 18 calcs'!D48,IF($M$3="Mathematics",'Table 18 calcs'!Q48,FALSE))</f>
        <v>66.599999999999994</v>
      </c>
      <c r="E52" s="480">
        <f>IF($M$3="English",'Table 18 calcs'!E48,IF($M$3="Mathematics",'Table 18 calcs'!R48,FALSE))</f>
        <v>56074</v>
      </c>
      <c r="F52" s="487">
        <f>IF($M$3="English",'Table 18 calcs'!F48,IF($M$3="Mathematics",'Table 18 calcs'!S48,FALSE))</f>
        <v>69.5</v>
      </c>
      <c r="G52" s="480">
        <f>IF($M$3="English",'Table 18 calcs'!G48,IF($M$3="Mathematics",'Table 18 calcs'!T48,FALSE))</f>
        <v>55950</v>
      </c>
      <c r="H52" s="487">
        <f>IF($M$3="English",'Table 18 calcs'!H48,IF($M$3="Mathematics",'Table 18 calcs'!U48,FALSE))</f>
        <v>67</v>
      </c>
      <c r="I52" s="480">
        <f>IF($M$3="English",'Table 18 calcs'!I48,IF($M$3="Mathematics",'Table 18 calcs'!V48,FALSE))</f>
        <v>56167</v>
      </c>
      <c r="J52" s="608">
        <f>IF($M$3="English",'Table 18 calcs'!J48,IF($M$3="Mathematics",'Table 18 calcs'!W48,FALSE))</f>
        <v>69.900000000000006</v>
      </c>
      <c r="K52" s="486">
        <f>IF($M$3="English",'Table 18 calcs'!K48,IF($M$3="Mathematics",'Table 18 calcs'!X48,FALSE))</f>
        <v>55097</v>
      </c>
      <c r="L52" s="608">
        <f>IF($M$3="English",'Table 18 calcs'!L48,IF($M$3="Mathematics",'Table 18 calcs'!Y48,FALSE))</f>
        <v>69.5</v>
      </c>
      <c r="M52" s="492">
        <f>IF($M$3="English",'Table 18 calcs'!M48,IF($M$3="Mathematics",'Table 18 calcs'!Z48,FALSE))</f>
        <v>54780</v>
      </c>
      <c r="N52" s="487">
        <f>IF($M$3="English",'Table 18 calcs'!N48,IF($M$3="Mathematics",'Table 18 calcs'!AA48,FALSE))</f>
        <v>68.8</v>
      </c>
      <c r="O52" s="537"/>
      <c r="P52" s="143"/>
      <c r="Q52" s="285"/>
      <c r="R52" s="143"/>
      <c r="S52" s="285"/>
      <c r="T52" s="143"/>
      <c r="U52" s="143"/>
      <c r="V52" s="143"/>
      <c r="W52" s="143"/>
      <c r="X52" s="143"/>
      <c r="Y52" s="143"/>
    </row>
    <row r="53" spans="1:25" ht="11.25" customHeight="1" x14ac:dyDescent="0.2">
      <c r="A53" s="127" t="s">
        <v>198</v>
      </c>
      <c r="B53" s="157" t="s">
        <v>199</v>
      </c>
      <c r="C53" s="446">
        <f>IF($M$3="English",'Table 18 calcs'!C49,IF($M$3="Mathematics",'Table 18 calcs'!P49,FALSE))</f>
        <v>2517</v>
      </c>
      <c r="D53" s="374">
        <f>IF($M$3="English",'Table 18 calcs'!D49,IF($M$3="Mathematics",'Table 18 calcs'!Q49,FALSE))</f>
        <v>59.4</v>
      </c>
      <c r="E53" s="446">
        <f>IF($M$3="English",'Table 18 calcs'!E49,IF($M$3="Mathematics",'Table 18 calcs'!R49,FALSE))</f>
        <v>2484</v>
      </c>
      <c r="F53" s="374">
        <f>IF($M$3="English",'Table 18 calcs'!F49,IF($M$3="Mathematics",'Table 18 calcs'!S49,FALSE))</f>
        <v>61</v>
      </c>
      <c r="G53" s="446">
        <f>IF($M$3="English",'Table 18 calcs'!G49,IF($M$3="Mathematics",'Table 18 calcs'!T49,FALSE))</f>
        <v>2498</v>
      </c>
      <c r="H53" s="374">
        <f>IF($M$3="English",'Table 18 calcs'!H49,IF($M$3="Mathematics",'Table 18 calcs'!U49,FALSE))</f>
        <v>56.7</v>
      </c>
      <c r="I53" s="446">
        <f>IF($M$3="English",'Table 18 calcs'!I49,IF($M$3="Mathematics",'Table 18 calcs'!V49,FALSE))</f>
        <v>2481</v>
      </c>
      <c r="J53" s="478">
        <f>IF($M$3="English",'Table 18 calcs'!J49,IF($M$3="Mathematics",'Table 18 calcs'!W49,FALSE))</f>
        <v>59.8</v>
      </c>
      <c r="K53" s="484">
        <f>IF($M$3="English",'Table 18 calcs'!K49,IF($M$3="Mathematics",'Table 18 calcs'!X49,FALSE))</f>
        <v>2316</v>
      </c>
      <c r="L53" s="478">
        <f>IF($M$3="English",'Table 18 calcs'!L49,IF($M$3="Mathematics",'Table 18 calcs'!Y49,FALSE))</f>
        <v>64</v>
      </c>
      <c r="M53" s="493">
        <f>IF($M$3="English",'Table 18 calcs'!M49,IF($M$3="Mathematics",'Table 18 calcs'!Z49,FALSE))</f>
        <v>2212</v>
      </c>
      <c r="N53" s="374">
        <f>IF($M$3="English",'Table 18 calcs'!N49,IF($M$3="Mathematics",'Table 18 calcs'!AA49,FALSE))</f>
        <v>64.2</v>
      </c>
      <c r="O53" s="536"/>
      <c r="P53" s="143"/>
      <c r="Q53" s="285"/>
      <c r="R53" s="143"/>
      <c r="S53" s="285"/>
      <c r="T53" s="143"/>
      <c r="U53" s="143"/>
      <c r="V53" s="143"/>
      <c r="W53" s="143"/>
      <c r="X53" s="143"/>
      <c r="Y53" s="143"/>
    </row>
    <row r="54" spans="1:25" ht="11.25" customHeight="1" x14ac:dyDescent="0.2">
      <c r="A54" s="127" t="s">
        <v>200</v>
      </c>
      <c r="B54" s="157" t="s">
        <v>201</v>
      </c>
      <c r="C54" s="446">
        <f>IF($M$3="English",'Table 18 calcs'!C50,IF($M$3="Mathematics",'Table 18 calcs'!P50,FALSE))</f>
        <v>5574</v>
      </c>
      <c r="D54" s="374">
        <f>IF($M$3="English",'Table 18 calcs'!D50,IF($M$3="Mathematics",'Table 18 calcs'!Q50,FALSE))</f>
        <v>62.9</v>
      </c>
      <c r="E54" s="446">
        <f>IF($M$3="English",'Table 18 calcs'!E50,IF($M$3="Mathematics",'Table 18 calcs'!R50,FALSE))</f>
        <v>5311</v>
      </c>
      <c r="F54" s="374">
        <f>IF($M$3="English",'Table 18 calcs'!F50,IF($M$3="Mathematics",'Table 18 calcs'!S50,FALSE))</f>
        <v>66.8</v>
      </c>
      <c r="G54" s="446">
        <f>IF($M$3="English",'Table 18 calcs'!G50,IF($M$3="Mathematics",'Table 18 calcs'!T50,FALSE))</f>
        <v>5288</v>
      </c>
      <c r="H54" s="374">
        <f>IF($M$3="English",'Table 18 calcs'!H50,IF($M$3="Mathematics",'Table 18 calcs'!U50,FALSE))</f>
        <v>66.900000000000006</v>
      </c>
      <c r="I54" s="446">
        <f>IF($M$3="English",'Table 18 calcs'!I50,IF($M$3="Mathematics",'Table 18 calcs'!V50,FALSE))</f>
        <v>5368</v>
      </c>
      <c r="J54" s="478">
        <f>IF($M$3="English",'Table 18 calcs'!J50,IF($M$3="Mathematics",'Table 18 calcs'!W50,FALSE))</f>
        <v>67.099999999999994</v>
      </c>
      <c r="K54" s="484">
        <f>IF($M$3="English",'Table 18 calcs'!K50,IF($M$3="Mathematics",'Table 18 calcs'!X50,FALSE))</f>
        <v>5541</v>
      </c>
      <c r="L54" s="478">
        <f>IF($M$3="English",'Table 18 calcs'!L50,IF($M$3="Mathematics",'Table 18 calcs'!Y50,FALSE))</f>
        <v>63.7</v>
      </c>
      <c r="M54" s="493">
        <f>IF($M$3="English",'Table 18 calcs'!M50,IF($M$3="Mathematics",'Table 18 calcs'!Z50,FALSE))</f>
        <v>5667</v>
      </c>
      <c r="N54" s="374">
        <f>IF($M$3="English",'Table 18 calcs'!N50,IF($M$3="Mathematics",'Table 18 calcs'!AA50,FALSE))</f>
        <v>61.1</v>
      </c>
      <c r="O54" s="536"/>
      <c r="P54" s="143"/>
      <c r="Q54" s="285"/>
      <c r="R54" s="143"/>
      <c r="S54" s="285"/>
      <c r="T54" s="143"/>
      <c r="U54" s="143"/>
      <c r="V54" s="143"/>
      <c r="W54" s="143"/>
      <c r="X54" s="143"/>
      <c r="Y54" s="143"/>
    </row>
    <row r="55" spans="1:25" ht="11.25" customHeight="1" x14ac:dyDescent="0.2">
      <c r="A55" s="127" t="s">
        <v>202</v>
      </c>
      <c r="B55" s="157" t="s">
        <v>203</v>
      </c>
      <c r="C55" s="446">
        <f>IF($M$3="English",'Table 18 calcs'!C51,IF($M$3="Mathematics",'Table 18 calcs'!P51,FALSE))</f>
        <v>2563</v>
      </c>
      <c r="D55" s="374">
        <f>IF($M$3="English",'Table 18 calcs'!D51,IF($M$3="Mathematics",'Table 18 calcs'!Q51,FALSE))</f>
        <v>69.400000000000006</v>
      </c>
      <c r="E55" s="446">
        <f>IF($M$3="English",'Table 18 calcs'!E51,IF($M$3="Mathematics",'Table 18 calcs'!R51,FALSE))</f>
        <v>2527</v>
      </c>
      <c r="F55" s="374">
        <f>IF($M$3="English",'Table 18 calcs'!F51,IF($M$3="Mathematics",'Table 18 calcs'!S51,FALSE))</f>
        <v>71.2</v>
      </c>
      <c r="G55" s="446">
        <f>IF($M$3="English",'Table 18 calcs'!G51,IF($M$3="Mathematics",'Table 18 calcs'!T51,FALSE))</f>
        <v>2564</v>
      </c>
      <c r="H55" s="374">
        <f>IF($M$3="English",'Table 18 calcs'!H51,IF($M$3="Mathematics",'Table 18 calcs'!U51,FALSE))</f>
        <v>68.400000000000006</v>
      </c>
      <c r="I55" s="446">
        <f>IF($M$3="English",'Table 18 calcs'!I51,IF($M$3="Mathematics",'Table 18 calcs'!V51,FALSE))</f>
        <v>2549</v>
      </c>
      <c r="J55" s="478">
        <f>IF($M$3="English",'Table 18 calcs'!J51,IF($M$3="Mathematics",'Table 18 calcs'!W51,FALSE))</f>
        <v>73</v>
      </c>
      <c r="K55" s="484">
        <f>IF($M$3="English",'Table 18 calcs'!K51,IF($M$3="Mathematics",'Table 18 calcs'!X51,FALSE))</f>
        <v>2524</v>
      </c>
      <c r="L55" s="478">
        <f>IF($M$3="English",'Table 18 calcs'!L51,IF($M$3="Mathematics",'Table 18 calcs'!Y51,FALSE))</f>
        <v>73.2</v>
      </c>
      <c r="M55" s="493">
        <f>IF($M$3="English",'Table 18 calcs'!M51,IF($M$3="Mathematics",'Table 18 calcs'!Z51,FALSE))</f>
        <v>2535</v>
      </c>
      <c r="N55" s="374">
        <f>IF($M$3="English",'Table 18 calcs'!N51,IF($M$3="Mathematics",'Table 18 calcs'!AA51,FALSE))</f>
        <v>74.5</v>
      </c>
      <c r="O55" s="536"/>
      <c r="P55" s="143"/>
      <c r="Q55" s="285"/>
      <c r="R55" s="143"/>
      <c r="S55" s="285"/>
      <c r="T55" s="143"/>
      <c r="U55" s="143"/>
      <c r="V55" s="143"/>
      <c r="W55" s="143"/>
      <c r="X55" s="143"/>
      <c r="Y55" s="143"/>
    </row>
    <row r="56" spans="1:25" ht="11.25" customHeight="1" x14ac:dyDescent="0.2">
      <c r="A56" s="127" t="s">
        <v>204</v>
      </c>
      <c r="B56" s="157" t="s">
        <v>205</v>
      </c>
      <c r="C56" s="446">
        <f>IF($M$3="English",'Table 18 calcs'!C52,IF($M$3="Mathematics",'Table 18 calcs'!P52,FALSE))</f>
        <v>3476</v>
      </c>
      <c r="D56" s="374">
        <f>IF($M$3="English",'Table 18 calcs'!D52,IF($M$3="Mathematics",'Table 18 calcs'!Q52,FALSE))</f>
        <v>62.5</v>
      </c>
      <c r="E56" s="446">
        <f>IF($M$3="English",'Table 18 calcs'!E52,IF($M$3="Mathematics",'Table 18 calcs'!R52,FALSE))</f>
        <v>3392</v>
      </c>
      <c r="F56" s="374">
        <f>IF($M$3="English",'Table 18 calcs'!F52,IF($M$3="Mathematics",'Table 18 calcs'!S52,FALSE))</f>
        <v>66.2</v>
      </c>
      <c r="G56" s="446">
        <f>IF($M$3="English",'Table 18 calcs'!G52,IF($M$3="Mathematics",'Table 18 calcs'!T52,FALSE))</f>
        <v>3292</v>
      </c>
      <c r="H56" s="374">
        <f>IF($M$3="English",'Table 18 calcs'!H52,IF($M$3="Mathematics",'Table 18 calcs'!U52,FALSE))</f>
        <v>61.3</v>
      </c>
      <c r="I56" s="446">
        <f>IF($M$3="English",'Table 18 calcs'!I52,IF($M$3="Mathematics",'Table 18 calcs'!V52,FALSE))</f>
        <v>3325</v>
      </c>
      <c r="J56" s="478">
        <f>IF($M$3="English",'Table 18 calcs'!J52,IF($M$3="Mathematics",'Table 18 calcs'!W52,FALSE))</f>
        <v>66.900000000000006</v>
      </c>
      <c r="K56" s="484">
        <f>IF($M$3="English",'Table 18 calcs'!K52,IF($M$3="Mathematics",'Table 18 calcs'!X52,FALSE))</f>
        <v>3247</v>
      </c>
      <c r="L56" s="478">
        <f>IF($M$3="English",'Table 18 calcs'!L52,IF($M$3="Mathematics",'Table 18 calcs'!Y52,FALSE))</f>
        <v>63.8</v>
      </c>
      <c r="M56" s="493">
        <f>IF($M$3="English",'Table 18 calcs'!M52,IF($M$3="Mathematics",'Table 18 calcs'!Z52,FALSE))</f>
        <v>3158</v>
      </c>
      <c r="N56" s="374">
        <f>IF($M$3="English",'Table 18 calcs'!N52,IF($M$3="Mathematics",'Table 18 calcs'!AA52,FALSE))</f>
        <v>63.4</v>
      </c>
      <c r="O56" s="536"/>
      <c r="P56" s="143"/>
      <c r="Q56" s="285"/>
      <c r="R56" s="143"/>
      <c r="S56" s="285"/>
      <c r="T56" s="143"/>
      <c r="U56" s="143"/>
      <c r="V56" s="143"/>
      <c r="W56" s="143"/>
      <c r="X56" s="143"/>
      <c r="Y56" s="143"/>
    </row>
    <row r="57" spans="1:25" ht="11.25" customHeight="1" x14ac:dyDescent="0.2">
      <c r="A57" s="127" t="s">
        <v>206</v>
      </c>
      <c r="B57" s="157" t="s">
        <v>207</v>
      </c>
      <c r="C57" s="446">
        <f>IF($M$3="English",'Table 18 calcs'!C53,IF($M$3="Mathematics",'Table 18 calcs'!P53,FALSE))</f>
        <v>3894</v>
      </c>
      <c r="D57" s="374">
        <f>IF($M$3="English",'Table 18 calcs'!D53,IF($M$3="Mathematics",'Table 18 calcs'!Q53,FALSE))</f>
        <v>71.7</v>
      </c>
      <c r="E57" s="446">
        <f>IF($M$3="English",'Table 18 calcs'!E53,IF($M$3="Mathematics",'Table 18 calcs'!R53,FALSE))</f>
        <v>3841</v>
      </c>
      <c r="F57" s="374">
        <f>IF($M$3="English",'Table 18 calcs'!F53,IF($M$3="Mathematics",'Table 18 calcs'!S53,FALSE))</f>
        <v>69.7</v>
      </c>
      <c r="G57" s="446">
        <f>IF($M$3="English",'Table 18 calcs'!G53,IF($M$3="Mathematics",'Table 18 calcs'!T53,FALSE))</f>
        <v>3689</v>
      </c>
      <c r="H57" s="374">
        <f>IF($M$3="English",'Table 18 calcs'!H53,IF($M$3="Mathematics",'Table 18 calcs'!U53,FALSE))</f>
        <v>63.7</v>
      </c>
      <c r="I57" s="446">
        <f>IF($M$3="English",'Table 18 calcs'!I53,IF($M$3="Mathematics",'Table 18 calcs'!V53,FALSE))</f>
        <v>3809</v>
      </c>
      <c r="J57" s="478">
        <f>IF($M$3="English",'Table 18 calcs'!J53,IF($M$3="Mathematics",'Table 18 calcs'!W53,FALSE))</f>
        <v>69.2</v>
      </c>
      <c r="K57" s="484">
        <f>IF($M$3="English",'Table 18 calcs'!K53,IF($M$3="Mathematics",'Table 18 calcs'!X53,FALSE))</f>
        <v>3677</v>
      </c>
      <c r="L57" s="478">
        <f>IF($M$3="English",'Table 18 calcs'!L53,IF($M$3="Mathematics",'Table 18 calcs'!Y53,FALSE))</f>
        <v>72.099999999999994</v>
      </c>
      <c r="M57" s="493">
        <f>IF($M$3="English",'Table 18 calcs'!M53,IF($M$3="Mathematics",'Table 18 calcs'!Z53,FALSE))</f>
        <v>3640</v>
      </c>
      <c r="N57" s="374">
        <f>IF($M$3="English",'Table 18 calcs'!N53,IF($M$3="Mathematics",'Table 18 calcs'!AA53,FALSE))</f>
        <v>67.2</v>
      </c>
      <c r="O57" s="536"/>
      <c r="P57" s="143"/>
      <c r="Q57" s="285"/>
      <c r="R57" s="143"/>
      <c r="S57" s="285"/>
      <c r="T57" s="143"/>
      <c r="U57" s="143"/>
      <c r="V57" s="143"/>
      <c r="W57" s="143"/>
      <c r="X57" s="143"/>
      <c r="Y57" s="143"/>
    </row>
    <row r="58" spans="1:25" ht="11.25" customHeight="1" x14ac:dyDescent="0.2">
      <c r="A58" s="127" t="s">
        <v>208</v>
      </c>
      <c r="B58" s="157" t="s">
        <v>209</v>
      </c>
      <c r="C58" s="446">
        <f>IF($M$3="English",'Table 18 calcs'!C54,IF($M$3="Mathematics",'Table 18 calcs'!P54,FALSE))</f>
        <v>2670</v>
      </c>
      <c r="D58" s="374">
        <f>IF($M$3="English",'Table 18 calcs'!D54,IF($M$3="Mathematics",'Table 18 calcs'!Q54,FALSE))</f>
        <v>60.2</v>
      </c>
      <c r="E58" s="446">
        <f>IF($M$3="English",'Table 18 calcs'!E54,IF($M$3="Mathematics",'Table 18 calcs'!R54,FALSE))</f>
        <v>2394</v>
      </c>
      <c r="F58" s="374">
        <f>IF($M$3="English",'Table 18 calcs'!F54,IF($M$3="Mathematics",'Table 18 calcs'!S54,FALSE))</f>
        <v>62.2</v>
      </c>
      <c r="G58" s="446">
        <f>IF($M$3="English",'Table 18 calcs'!G54,IF($M$3="Mathematics",'Table 18 calcs'!T54,FALSE))</f>
        <v>2423</v>
      </c>
      <c r="H58" s="374">
        <f>IF($M$3="English",'Table 18 calcs'!H54,IF($M$3="Mathematics",'Table 18 calcs'!U54,FALSE))</f>
        <v>59</v>
      </c>
      <c r="I58" s="446">
        <f>IF($M$3="English",'Table 18 calcs'!I54,IF($M$3="Mathematics",'Table 18 calcs'!V54,FALSE))</f>
        <v>2324</v>
      </c>
      <c r="J58" s="478">
        <f>IF($M$3="English",'Table 18 calcs'!J54,IF($M$3="Mathematics",'Table 18 calcs'!W54,FALSE))</f>
        <v>63.9</v>
      </c>
      <c r="K58" s="484">
        <f>IF($M$3="English",'Table 18 calcs'!K54,IF($M$3="Mathematics",'Table 18 calcs'!X54,FALSE))</f>
        <v>2422</v>
      </c>
      <c r="L58" s="478">
        <f>IF($M$3="English",'Table 18 calcs'!L54,IF($M$3="Mathematics",'Table 18 calcs'!Y54,FALSE))</f>
        <v>63.3</v>
      </c>
      <c r="M58" s="493">
        <f>IF($M$3="English",'Table 18 calcs'!M54,IF($M$3="Mathematics",'Table 18 calcs'!Z54,FALSE))</f>
        <v>2225</v>
      </c>
      <c r="N58" s="374">
        <f>IF($M$3="English",'Table 18 calcs'!N54,IF($M$3="Mathematics",'Table 18 calcs'!AA54,FALSE))</f>
        <v>63.5</v>
      </c>
      <c r="O58" s="536"/>
      <c r="P58" s="143"/>
      <c r="Q58" s="285"/>
      <c r="R58" s="143"/>
      <c r="S58" s="285"/>
      <c r="T58" s="143"/>
      <c r="U58" s="143"/>
      <c r="V58" s="143"/>
      <c r="W58" s="143"/>
      <c r="X58" s="143"/>
      <c r="Y58" s="143"/>
    </row>
    <row r="59" spans="1:25" ht="11.25" customHeight="1" x14ac:dyDescent="0.2">
      <c r="A59" s="127" t="s">
        <v>210</v>
      </c>
      <c r="B59" s="157" t="s">
        <v>211</v>
      </c>
      <c r="C59" s="446">
        <f>IF($M$3="English",'Table 18 calcs'!C55,IF($M$3="Mathematics",'Table 18 calcs'!P55,FALSE))</f>
        <v>4432</v>
      </c>
      <c r="D59" s="374">
        <f>IF($M$3="English",'Table 18 calcs'!D55,IF($M$3="Mathematics",'Table 18 calcs'!Q55,FALSE))</f>
        <v>68</v>
      </c>
      <c r="E59" s="446">
        <f>IF($M$3="English",'Table 18 calcs'!E55,IF($M$3="Mathematics",'Table 18 calcs'!R55,FALSE))</f>
        <v>4387</v>
      </c>
      <c r="F59" s="374">
        <f>IF($M$3="English",'Table 18 calcs'!F55,IF($M$3="Mathematics",'Table 18 calcs'!S55,FALSE))</f>
        <v>75.400000000000006</v>
      </c>
      <c r="G59" s="446">
        <f>IF($M$3="English",'Table 18 calcs'!G55,IF($M$3="Mathematics",'Table 18 calcs'!T55,FALSE))</f>
        <v>4464</v>
      </c>
      <c r="H59" s="374">
        <f>IF($M$3="English",'Table 18 calcs'!H55,IF($M$3="Mathematics",'Table 18 calcs'!U55,FALSE))</f>
        <v>74.5</v>
      </c>
      <c r="I59" s="446">
        <f>IF($M$3="English",'Table 18 calcs'!I55,IF($M$3="Mathematics",'Table 18 calcs'!V55,FALSE))</f>
        <v>4482</v>
      </c>
      <c r="J59" s="478">
        <f>IF($M$3="English",'Table 18 calcs'!J55,IF($M$3="Mathematics",'Table 18 calcs'!W55,FALSE))</f>
        <v>73.400000000000006</v>
      </c>
      <c r="K59" s="484">
        <f>IF($M$3="English",'Table 18 calcs'!K55,IF($M$3="Mathematics",'Table 18 calcs'!X55,FALSE))</f>
        <v>4527</v>
      </c>
      <c r="L59" s="478">
        <f>IF($M$3="English",'Table 18 calcs'!L55,IF($M$3="Mathematics",'Table 18 calcs'!Y55,FALSE))</f>
        <v>70.8</v>
      </c>
      <c r="M59" s="493">
        <f>IF($M$3="English",'Table 18 calcs'!M55,IF($M$3="Mathematics",'Table 18 calcs'!Z55,FALSE))</f>
        <v>4447</v>
      </c>
      <c r="N59" s="374">
        <f>IF($M$3="English",'Table 18 calcs'!N55,IF($M$3="Mathematics",'Table 18 calcs'!AA55,FALSE))</f>
        <v>67.5</v>
      </c>
      <c r="O59" s="536"/>
      <c r="P59" s="143"/>
      <c r="Q59" s="285"/>
      <c r="R59" s="143"/>
      <c r="S59" s="285"/>
      <c r="T59" s="143"/>
      <c r="U59" s="143"/>
      <c r="V59" s="143"/>
      <c r="W59" s="143"/>
      <c r="X59" s="143"/>
      <c r="Y59" s="143"/>
    </row>
    <row r="60" spans="1:25" ht="11.25" customHeight="1" x14ac:dyDescent="0.2">
      <c r="A60" s="127" t="s">
        <v>212</v>
      </c>
      <c r="B60" s="157" t="s">
        <v>213</v>
      </c>
      <c r="C60" s="446">
        <f>IF($M$3="English",'Table 18 calcs'!C56,IF($M$3="Mathematics",'Table 18 calcs'!P56,FALSE))</f>
        <v>7832</v>
      </c>
      <c r="D60" s="374">
        <f>IF($M$3="English",'Table 18 calcs'!D56,IF($M$3="Mathematics",'Table 18 calcs'!Q56,FALSE))</f>
        <v>63.1</v>
      </c>
      <c r="E60" s="446">
        <f>IF($M$3="English",'Table 18 calcs'!E56,IF($M$3="Mathematics",'Table 18 calcs'!R56,FALSE))</f>
        <v>7354</v>
      </c>
      <c r="F60" s="374">
        <f>IF($M$3="English",'Table 18 calcs'!F56,IF($M$3="Mathematics",'Table 18 calcs'!S56,FALSE))</f>
        <v>66.7</v>
      </c>
      <c r="G60" s="446">
        <f>IF($M$3="English",'Table 18 calcs'!G56,IF($M$3="Mathematics",'Table 18 calcs'!T56,FALSE))</f>
        <v>7414</v>
      </c>
      <c r="H60" s="374">
        <f>IF($M$3="English",'Table 18 calcs'!H56,IF($M$3="Mathematics",'Table 18 calcs'!U56,FALSE))</f>
        <v>63.1</v>
      </c>
      <c r="I60" s="446">
        <f>IF($M$3="English",'Table 18 calcs'!I56,IF($M$3="Mathematics",'Table 18 calcs'!V56,FALSE))</f>
        <v>7515</v>
      </c>
      <c r="J60" s="478">
        <f>IF($M$3="English",'Table 18 calcs'!J56,IF($M$3="Mathematics",'Table 18 calcs'!W56,FALSE))</f>
        <v>65.2</v>
      </c>
      <c r="K60" s="484">
        <f>IF($M$3="English",'Table 18 calcs'!K56,IF($M$3="Mathematics",'Table 18 calcs'!X56,FALSE))</f>
        <v>7365</v>
      </c>
      <c r="L60" s="478">
        <f>IF($M$3="English",'Table 18 calcs'!L56,IF($M$3="Mathematics",'Table 18 calcs'!Y56,FALSE))</f>
        <v>65.3</v>
      </c>
      <c r="M60" s="493">
        <f>IF($M$3="English",'Table 18 calcs'!M56,IF($M$3="Mathematics",'Table 18 calcs'!Z56,FALSE))</f>
        <v>7542</v>
      </c>
      <c r="N60" s="374">
        <f>IF($M$3="English",'Table 18 calcs'!N56,IF($M$3="Mathematics",'Table 18 calcs'!AA56,FALSE))</f>
        <v>68.7</v>
      </c>
      <c r="O60" s="536"/>
      <c r="P60" s="143"/>
      <c r="Q60" s="285"/>
      <c r="R60" s="143"/>
      <c r="S60" s="285"/>
      <c r="T60" s="143"/>
      <c r="U60" s="143"/>
      <c r="V60" s="143"/>
      <c r="W60" s="143"/>
      <c r="X60" s="143"/>
      <c r="Y60" s="143"/>
    </row>
    <row r="61" spans="1:25" ht="11.25" customHeight="1" x14ac:dyDescent="0.2">
      <c r="A61" s="127" t="s">
        <v>214</v>
      </c>
      <c r="B61" s="157" t="s">
        <v>215</v>
      </c>
      <c r="C61" s="446">
        <f>IF($M$3="English",'Table 18 calcs'!C57,IF($M$3="Mathematics",'Table 18 calcs'!P57,FALSE))</f>
        <v>1931</v>
      </c>
      <c r="D61" s="374">
        <f>IF($M$3="English",'Table 18 calcs'!D57,IF($M$3="Mathematics",'Table 18 calcs'!Q57,FALSE))</f>
        <v>67.099999999999994</v>
      </c>
      <c r="E61" s="446">
        <f>IF($M$3="English",'Table 18 calcs'!E57,IF($M$3="Mathematics",'Table 18 calcs'!R57,FALSE))</f>
        <v>1786</v>
      </c>
      <c r="F61" s="374">
        <f>IF($M$3="English",'Table 18 calcs'!F57,IF($M$3="Mathematics",'Table 18 calcs'!S57,FALSE))</f>
        <v>67.900000000000006</v>
      </c>
      <c r="G61" s="446">
        <f>IF($M$3="English",'Table 18 calcs'!G57,IF($M$3="Mathematics",'Table 18 calcs'!T57,FALSE))</f>
        <v>1807</v>
      </c>
      <c r="H61" s="374">
        <f>IF($M$3="English",'Table 18 calcs'!H57,IF($M$3="Mathematics",'Table 18 calcs'!U57,FALSE))</f>
        <v>65.900000000000006</v>
      </c>
      <c r="I61" s="446">
        <f>IF($M$3="English",'Table 18 calcs'!I57,IF($M$3="Mathematics",'Table 18 calcs'!V57,FALSE))</f>
        <v>1785</v>
      </c>
      <c r="J61" s="478">
        <f>IF($M$3="English",'Table 18 calcs'!J57,IF($M$3="Mathematics",'Table 18 calcs'!W57,FALSE))</f>
        <v>65.900000000000006</v>
      </c>
      <c r="K61" s="484">
        <f>IF($M$3="English",'Table 18 calcs'!K57,IF($M$3="Mathematics",'Table 18 calcs'!X57,FALSE))</f>
        <v>1688</v>
      </c>
      <c r="L61" s="478">
        <f>IF($M$3="English",'Table 18 calcs'!L57,IF($M$3="Mathematics",'Table 18 calcs'!Y57,FALSE))</f>
        <v>72.5</v>
      </c>
      <c r="M61" s="493">
        <f>IF($M$3="English",'Table 18 calcs'!M57,IF($M$3="Mathematics",'Table 18 calcs'!Z57,FALSE))</f>
        <v>1761</v>
      </c>
      <c r="N61" s="374">
        <f>IF($M$3="English",'Table 18 calcs'!N57,IF($M$3="Mathematics",'Table 18 calcs'!AA57,FALSE))</f>
        <v>69.400000000000006</v>
      </c>
      <c r="O61" s="536"/>
      <c r="P61" s="143"/>
      <c r="Q61" s="285"/>
      <c r="R61" s="143"/>
      <c r="S61" s="285"/>
      <c r="T61" s="143"/>
      <c r="U61" s="143"/>
      <c r="V61" s="143"/>
      <c r="W61" s="143"/>
      <c r="X61" s="143"/>
      <c r="Y61" s="143"/>
    </row>
    <row r="62" spans="1:25" ht="11.25" customHeight="1" x14ac:dyDescent="0.2">
      <c r="A62" s="127" t="s">
        <v>216</v>
      </c>
      <c r="B62" s="157" t="s">
        <v>217</v>
      </c>
      <c r="C62" s="446">
        <f>IF($M$3="English",'Table 18 calcs'!C58,IF($M$3="Mathematics",'Table 18 calcs'!P58,FALSE))</f>
        <v>1964</v>
      </c>
      <c r="D62" s="374">
        <f>IF($M$3="English",'Table 18 calcs'!D58,IF($M$3="Mathematics",'Table 18 calcs'!Q58,FALSE))</f>
        <v>63.2</v>
      </c>
      <c r="E62" s="446">
        <f>IF($M$3="English",'Table 18 calcs'!E58,IF($M$3="Mathematics",'Table 18 calcs'!R58,FALSE))</f>
        <v>1946</v>
      </c>
      <c r="F62" s="374">
        <f>IF($M$3="English",'Table 18 calcs'!F58,IF($M$3="Mathematics",'Table 18 calcs'!S58,FALSE))</f>
        <v>66.3</v>
      </c>
      <c r="G62" s="446">
        <f>IF($M$3="English",'Table 18 calcs'!G58,IF($M$3="Mathematics",'Table 18 calcs'!T58,FALSE))</f>
        <v>1893</v>
      </c>
      <c r="H62" s="374">
        <f>IF($M$3="English",'Table 18 calcs'!H58,IF($M$3="Mathematics",'Table 18 calcs'!U58,FALSE))</f>
        <v>62.8</v>
      </c>
      <c r="I62" s="446">
        <f>IF($M$3="English",'Table 18 calcs'!I58,IF($M$3="Mathematics",'Table 18 calcs'!V58,FALSE))</f>
        <v>1866</v>
      </c>
      <c r="J62" s="478">
        <f>IF($M$3="English",'Table 18 calcs'!J58,IF($M$3="Mathematics",'Table 18 calcs'!W58,FALSE))</f>
        <v>65.099999999999994</v>
      </c>
      <c r="K62" s="484">
        <f>IF($M$3="English",'Table 18 calcs'!K58,IF($M$3="Mathematics",'Table 18 calcs'!X58,FALSE))</f>
        <v>1800</v>
      </c>
      <c r="L62" s="478">
        <f>IF($M$3="English",'Table 18 calcs'!L58,IF($M$3="Mathematics",'Table 18 calcs'!Y58,FALSE))</f>
        <v>71.5</v>
      </c>
      <c r="M62" s="493">
        <f>IF($M$3="English",'Table 18 calcs'!M58,IF($M$3="Mathematics",'Table 18 calcs'!Z58,FALSE))</f>
        <v>1749</v>
      </c>
      <c r="N62" s="374">
        <f>IF($M$3="English",'Table 18 calcs'!N58,IF($M$3="Mathematics",'Table 18 calcs'!AA58,FALSE))</f>
        <v>73.900000000000006</v>
      </c>
      <c r="O62" s="536"/>
      <c r="P62" s="143"/>
      <c r="Q62" s="285"/>
      <c r="R62" s="143"/>
      <c r="S62" s="285"/>
      <c r="T62" s="143"/>
      <c r="U62" s="143"/>
      <c r="V62" s="143"/>
      <c r="W62" s="143"/>
      <c r="X62" s="143"/>
      <c r="Y62" s="143"/>
    </row>
    <row r="63" spans="1:25" ht="11.25" customHeight="1" x14ac:dyDescent="0.2">
      <c r="A63" s="127" t="s">
        <v>218</v>
      </c>
      <c r="B63" s="157" t="s">
        <v>219</v>
      </c>
      <c r="C63" s="446">
        <f>IF($M$3="English",'Table 18 calcs'!C59,IF($M$3="Mathematics",'Table 18 calcs'!P59,FALSE))</f>
        <v>6744</v>
      </c>
      <c r="D63" s="374">
        <f>IF($M$3="English",'Table 18 calcs'!D59,IF($M$3="Mathematics",'Table 18 calcs'!Q59,FALSE))</f>
        <v>73.2</v>
      </c>
      <c r="E63" s="446">
        <f>IF($M$3="English",'Table 18 calcs'!E59,IF($M$3="Mathematics",'Table 18 calcs'!R59,FALSE))</f>
        <v>6521</v>
      </c>
      <c r="F63" s="374">
        <f>IF($M$3="English",'Table 18 calcs'!F59,IF($M$3="Mathematics",'Table 18 calcs'!S59,FALSE))</f>
        <v>75.599999999999994</v>
      </c>
      <c r="G63" s="446">
        <f>IF($M$3="English",'Table 18 calcs'!G59,IF($M$3="Mathematics",'Table 18 calcs'!T59,FALSE))</f>
        <v>6576</v>
      </c>
      <c r="H63" s="374">
        <f>IF($M$3="English",'Table 18 calcs'!H59,IF($M$3="Mathematics",'Table 18 calcs'!U59,FALSE))</f>
        <v>71</v>
      </c>
      <c r="I63" s="446">
        <f>IF($M$3="English",'Table 18 calcs'!I59,IF($M$3="Mathematics",'Table 18 calcs'!V59,FALSE))</f>
        <v>6552</v>
      </c>
      <c r="J63" s="478">
        <f>IF($M$3="English",'Table 18 calcs'!J59,IF($M$3="Mathematics",'Table 18 calcs'!W59,FALSE))</f>
        <v>71.900000000000006</v>
      </c>
      <c r="K63" s="484">
        <f>IF($M$3="English",'Table 18 calcs'!K59,IF($M$3="Mathematics",'Table 18 calcs'!X59,FALSE))</f>
        <v>6349</v>
      </c>
      <c r="L63" s="478">
        <f>IF($M$3="English",'Table 18 calcs'!L59,IF($M$3="Mathematics",'Table 18 calcs'!Y59,FALSE))</f>
        <v>70.8</v>
      </c>
      <c r="M63" s="493">
        <f>IF($M$3="English",'Table 18 calcs'!M59,IF($M$3="Mathematics",'Table 18 calcs'!Z59,FALSE))</f>
        <v>6262</v>
      </c>
      <c r="N63" s="374">
        <f>IF($M$3="English",'Table 18 calcs'!N59,IF($M$3="Mathematics",'Table 18 calcs'!AA59,FALSE))</f>
        <v>71.900000000000006</v>
      </c>
      <c r="O63" s="536"/>
      <c r="P63" s="143"/>
      <c r="Q63" s="285"/>
      <c r="R63" s="143"/>
      <c r="S63" s="285"/>
      <c r="T63" s="143"/>
      <c r="U63" s="143"/>
      <c r="V63" s="143"/>
      <c r="W63" s="143"/>
      <c r="X63" s="143"/>
      <c r="Y63" s="143"/>
    </row>
    <row r="64" spans="1:25" ht="11.25" customHeight="1" x14ac:dyDescent="0.2">
      <c r="A64" s="127" t="s">
        <v>220</v>
      </c>
      <c r="B64" s="157" t="s">
        <v>221</v>
      </c>
      <c r="C64" s="446">
        <f>IF($M$3="English",'Table 18 calcs'!C60,IF($M$3="Mathematics",'Table 18 calcs'!P60,FALSE))</f>
        <v>3538</v>
      </c>
      <c r="D64" s="374">
        <f>IF($M$3="English",'Table 18 calcs'!D60,IF($M$3="Mathematics",'Table 18 calcs'!Q60,FALSE))</f>
        <v>66.8</v>
      </c>
      <c r="E64" s="446">
        <f>IF($M$3="English",'Table 18 calcs'!E60,IF($M$3="Mathematics",'Table 18 calcs'!R60,FALSE))</f>
        <v>3387</v>
      </c>
      <c r="F64" s="374">
        <f>IF($M$3="English",'Table 18 calcs'!F60,IF($M$3="Mathematics",'Table 18 calcs'!S60,FALSE))</f>
        <v>73</v>
      </c>
      <c r="G64" s="446">
        <f>IF($M$3="English",'Table 18 calcs'!G60,IF($M$3="Mathematics",'Table 18 calcs'!T60,FALSE))</f>
        <v>3395</v>
      </c>
      <c r="H64" s="374">
        <f>IF($M$3="English",'Table 18 calcs'!H60,IF($M$3="Mathematics",'Table 18 calcs'!U60,FALSE))</f>
        <v>73</v>
      </c>
      <c r="I64" s="446">
        <f>IF($M$3="English",'Table 18 calcs'!I60,IF($M$3="Mathematics",'Table 18 calcs'!V60,FALSE))</f>
        <v>3361</v>
      </c>
      <c r="J64" s="478">
        <f>IF($M$3="English",'Table 18 calcs'!J60,IF($M$3="Mathematics",'Table 18 calcs'!W60,FALSE))</f>
        <v>77.2</v>
      </c>
      <c r="K64" s="484">
        <f>IF($M$3="English",'Table 18 calcs'!K60,IF($M$3="Mathematics",'Table 18 calcs'!X60,FALSE))</f>
        <v>3259</v>
      </c>
      <c r="L64" s="478">
        <f>IF($M$3="English",'Table 18 calcs'!L60,IF($M$3="Mathematics",'Table 18 calcs'!Y60,FALSE))</f>
        <v>78.2</v>
      </c>
      <c r="M64" s="493">
        <f>IF($M$3="English",'Table 18 calcs'!M60,IF($M$3="Mathematics",'Table 18 calcs'!Z60,FALSE))</f>
        <v>3201</v>
      </c>
      <c r="N64" s="374">
        <f>IF($M$3="English",'Table 18 calcs'!N60,IF($M$3="Mathematics",'Table 18 calcs'!AA60,FALSE))</f>
        <v>79.3</v>
      </c>
      <c r="O64" s="536"/>
      <c r="P64" s="143"/>
      <c r="Q64" s="285"/>
      <c r="R64" s="143"/>
      <c r="S64" s="285"/>
      <c r="T64" s="143"/>
      <c r="U64" s="143"/>
      <c r="V64" s="143"/>
      <c r="W64" s="143"/>
      <c r="X64" s="143"/>
      <c r="Y64" s="143"/>
    </row>
    <row r="65" spans="1:25" ht="11.25" customHeight="1" x14ac:dyDescent="0.2">
      <c r="A65" s="127" t="s">
        <v>222</v>
      </c>
      <c r="B65" s="157" t="s">
        <v>223</v>
      </c>
      <c r="C65" s="446">
        <f>IF($M$3="English",'Table 18 calcs'!C61,IF($M$3="Mathematics",'Table 18 calcs'!P61,FALSE))</f>
        <v>5397</v>
      </c>
      <c r="D65" s="374">
        <f>IF($M$3="English",'Table 18 calcs'!D61,IF($M$3="Mathematics",'Table 18 calcs'!Q61,FALSE))</f>
        <v>65.8</v>
      </c>
      <c r="E65" s="446">
        <f>IF($M$3="English",'Table 18 calcs'!E61,IF($M$3="Mathematics",'Table 18 calcs'!R61,FALSE))</f>
        <v>5209</v>
      </c>
      <c r="F65" s="374">
        <f>IF($M$3="English",'Table 18 calcs'!F61,IF($M$3="Mathematics",'Table 18 calcs'!S61,FALSE))</f>
        <v>66.3</v>
      </c>
      <c r="G65" s="446">
        <f>IF($M$3="English",'Table 18 calcs'!G61,IF($M$3="Mathematics",'Table 18 calcs'!T61,FALSE))</f>
        <v>5164</v>
      </c>
      <c r="H65" s="374">
        <f>IF($M$3="English",'Table 18 calcs'!H61,IF($M$3="Mathematics",'Table 18 calcs'!U61,FALSE))</f>
        <v>68.5</v>
      </c>
      <c r="I65" s="446">
        <f>IF($M$3="English",'Table 18 calcs'!I61,IF($M$3="Mathematics",'Table 18 calcs'!V61,FALSE))</f>
        <v>5292</v>
      </c>
      <c r="J65" s="478">
        <f>IF($M$3="English",'Table 18 calcs'!J61,IF($M$3="Mathematics",'Table 18 calcs'!W61,FALSE))</f>
        <v>72</v>
      </c>
      <c r="K65" s="484">
        <f>IF($M$3="English",'Table 18 calcs'!K61,IF($M$3="Mathematics",'Table 18 calcs'!X61,FALSE))</f>
        <v>5189</v>
      </c>
      <c r="L65" s="478">
        <f>IF($M$3="English",'Table 18 calcs'!L61,IF($M$3="Mathematics",'Table 18 calcs'!Y61,FALSE))</f>
        <v>71.099999999999994</v>
      </c>
      <c r="M65" s="493">
        <f>IF($M$3="English",'Table 18 calcs'!M61,IF($M$3="Mathematics",'Table 18 calcs'!Z61,FALSE))</f>
        <v>5038</v>
      </c>
      <c r="N65" s="374">
        <f>IF($M$3="English",'Table 18 calcs'!N61,IF($M$3="Mathematics",'Table 18 calcs'!AA61,FALSE))</f>
        <v>68.8</v>
      </c>
      <c r="O65" s="536"/>
      <c r="P65" s="143"/>
      <c r="Q65" s="285"/>
      <c r="R65" s="143"/>
      <c r="S65" s="285"/>
      <c r="T65" s="143"/>
      <c r="U65" s="143"/>
      <c r="V65" s="143"/>
      <c r="W65" s="143"/>
      <c r="X65" s="143"/>
      <c r="Y65" s="143"/>
    </row>
    <row r="66" spans="1:25" ht="11.25" customHeight="1" x14ac:dyDescent="0.2">
      <c r="A66" s="127" t="s">
        <v>224</v>
      </c>
      <c r="B66" s="157" t="s">
        <v>225</v>
      </c>
      <c r="C66" s="446">
        <f>IF($M$3="English",'Table 18 calcs'!C62,IF($M$3="Mathematics",'Table 18 calcs'!P62,FALSE))</f>
        <v>3891</v>
      </c>
      <c r="D66" s="374">
        <f>IF($M$3="English",'Table 18 calcs'!D62,IF($M$3="Mathematics",'Table 18 calcs'!Q62,FALSE))</f>
        <v>72.599999999999994</v>
      </c>
      <c r="E66" s="446">
        <f>IF($M$3="English",'Table 18 calcs'!E62,IF($M$3="Mathematics",'Table 18 calcs'!R62,FALSE))</f>
        <v>3828</v>
      </c>
      <c r="F66" s="374">
        <f>IF($M$3="English",'Table 18 calcs'!F62,IF($M$3="Mathematics",'Table 18 calcs'!S62,FALSE))</f>
        <v>74.099999999999994</v>
      </c>
      <c r="G66" s="446">
        <f>IF($M$3="English",'Table 18 calcs'!G62,IF($M$3="Mathematics",'Table 18 calcs'!T62,FALSE))</f>
        <v>3823</v>
      </c>
      <c r="H66" s="374">
        <f>IF($M$3="English",'Table 18 calcs'!H62,IF($M$3="Mathematics",'Table 18 calcs'!U62,FALSE))</f>
        <v>71.7</v>
      </c>
      <c r="I66" s="446">
        <f>IF($M$3="English",'Table 18 calcs'!I62,IF($M$3="Mathematics",'Table 18 calcs'!V62,FALSE))</f>
        <v>3774</v>
      </c>
      <c r="J66" s="478">
        <f>IF($M$3="English",'Table 18 calcs'!J62,IF($M$3="Mathematics",'Table 18 calcs'!W62,FALSE))</f>
        <v>78.099999999999994</v>
      </c>
      <c r="K66" s="484">
        <f>IF($M$3="English",'Table 18 calcs'!K62,IF($M$3="Mathematics",'Table 18 calcs'!X62,FALSE))</f>
        <v>3560</v>
      </c>
      <c r="L66" s="478">
        <f>IF($M$3="English",'Table 18 calcs'!L62,IF($M$3="Mathematics",'Table 18 calcs'!Y62,FALSE))</f>
        <v>74.900000000000006</v>
      </c>
      <c r="M66" s="493">
        <f>IF($M$3="English",'Table 18 calcs'!M62,IF($M$3="Mathematics",'Table 18 calcs'!Z62,FALSE))</f>
        <v>3670</v>
      </c>
      <c r="N66" s="374">
        <f>IF($M$3="English",'Table 18 calcs'!N62,IF($M$3="Mathematics",'Table 18 calcs'!AA62,FALSE))</f>
        <v>73.2</v>
      </c>
      <c r="O66" s="536"/>
      <c r="P66" s="143"/>
      <c r="Q66" s="285"/>
      <c r="R66" s="143"/>
      <c r="S66" s="285"/>
      <c r="T66" s="143"/>
      <c r="U66" s="143"/>
      <c r="V66" s="143"/>
      <c r="W66" s="143"/>
      <c r="X66" s="143"/>
      <c r="Y66" s="143"/>
    </row>
    <row r="67" spans="1:25" ht="11.25" customHeight="1" x14ac:dyDescent="0.2">
      <c r="A67" s="127" t="s">
        <v>226</v>
      </c>
      <c r="B67" s="157" t="s">
        <v>227</v>
      </c>
      <c r="C67" s="446">
        <f>IF($M$3="English",'Table 18 calcs'!C63,IF($M$3="Mathematics",'Table 18 calcs'!P63,FALSE))</f>
        <v>1710</v>
      </c>
      <c r="D67" s="374">
        <f>IF($M$3="English",'Table 18 calcs'!D63,IF($M$3="Mathematics",'Table 18 calcs'!Q63,FALSE))</f>
        <v>71.099999999999994</v>
      </c>
      <c r="E67" s="446">
        <f>IF($M$3="English",'Table 18 calcs'!E63,IF($M$3="Mathematics",'Table 18 calcs'!R63,FALSE))</f>
        <v>1707</v>
      </c>
      <c r="F67" s="374">
        <f>IF($M$3="English",'Table 18 calcs'!F63,IF($M$3="Mathematics",'Table 18 calcs'!S63,FALSE))</f>
        <v>76.3</v>
      </c>
      <c r="G67" s="446">
        <f>IF($M$3="English",'Table 18 calcs'!G63,IF($M$3="Mathematics",'Table 18 calcs'!T63,FALSE))</f>
        <v>1660</v>
      </c>
      <c r="H67" s="374">
        <f>IF($M$3="English",'Table 18 calcs'!H63,IF($M$3="Mathematics",'Table 18 calcs'!U63,FALSE))</f>
        <v>71.5</v>
      </c>
      <c r="I67" s="446">
        <f>IF($M$3="English",'Table 18 calcs'!I63,IF($M$3="Mathematics",'Table 18 calcs'!V63,FALSE))</f>
        <v>1684</v>
      </c>
      <c r="J67" s="478">
        <f>IF($M$3="English",'Table 18 calcs'!J63,IF($M$3="Mathematics",'Table 18 calcs'!W63,FALSE))</f>
        <v>76.7</v>
      </c>
      <c r="K67" s="484">
        <f>IF($M$3="English",'Table 18 calcs'!K63,IF($M$3="Mathematics",'Table 18 calcs'!X63,FALSE))</f>
        <v>1633</v>
      </c>
      <c r="L67" s="478">
        <f>IF($M$3="English",'Table 18 calcs'!L63,IF($M$3="Mathematics",'Table 18 calcs'!Y63,FALSE))</f>
        <v>75.599999999999994</v>
      </c>
      <c r="M67" s="493">
        <f>IF($M$3="English",'Table 18 calcs'!M63,IF($M$3="Mathematics",'Table 18 calcs'!Z63,FALSE))</f>
        <v>1673</v>
      </c>
      <c r="N67" s="374">
        <f>IF($M$3="English",'Table 18 calcs'!N63,IF($M$3="Mathematics",'Table 18 calcs'!AA63,FALSE))</f>
        <v>71.400000000000006</v>
      </c>
      <c r="O67" s="536"/>
      <c r="P67" s="143"/>
      <c r="Q67" s="285"/>
      <c r="R67" s="143"/>
      <c r="S67" s="285"/>
      <c r="T67" s="143"/>
      <c r="U67" s="143"/>
      <c r="V67" s="143"/>
      <c r="W67" s="143"/>
      <c r="X67" s="143"/>
      <c r="Y67" s="143"/>
    </row>
    <row r="68" spans="1:25" ht="11.25" customHeight="1" x14ac:dyDescent="0.2">
      <c r="A68" s="32"/>
      <c r="B68" s="157"/>
      <c r="C68" s="445"/>
      <c r="D68" s="369"/>
      <c r="E68" s="445"/>
      <c r="F68" s="369"/>
      <c r="G68" s="445"/>
      <c r="H68" s="367"/>
      <c r="I68" s="367"/>
      <c r="J68" s="478"/>
      <c r="K68" s="484"/>
      <c r="L68" s="478"/>
      <c r="M68" s="494"/>
      <c r="N68" s="535"/>
      <c r="O68" s="536"/>
      <c r="P68" s="143"/>
      <c r="Q68" s="285"/>
      <c r="R68" s="143"/>
      <c r="S68" s="285"/>
      <c r="T68" s="143"/>
      <c r="U68" s="143"/>
      <c r="V68" s="143"/>
      <c r="W68" s="143"/>
      <c r="X68" s="143"/>
      <c r="Y68" s="143"/>
    </row>
    <row r="69" spans="1:25" s="108" customFormat="1" ht="11.25" customHeight="1" x14ac:dyDescent="0.2">
      <c r="A69" s="66" t="s">
        <v>520</v>
      </c>
      <c r="B69" s="105" t="s">
        <v>228</v>
      </c>
      <c r="C69" s="480">
        <f>IF($M$3="English",'Table 18 calcs'!C65,IF($M$3="Mathematics",'Table 18 calcs'!P65,FALSE))</f>
        <v>49914</v>
      </c>
      <c r="D69" s="487">
        <f>IF($M$3="English",'Table 18 calcs'!D65,IF($M$3="Mathematics",'Table 18 calcs'!Q65,FALSE))</f>
        <v>69.7</v>
      </c>
      <c r="E69" s="480">
        <f>IF($M$3="English",'Table 18 calcs'!E65,IF($M$3="Mathematics",'Table 18 calcs'!R65,FALSE))</f>
        <v>48183</v>
      </c>
      <c r="F69" s="487">
        <f>IF($M$3="English",'Table 18 calcs'!F65,IF($M$3="Mathematics",'Table 18 calcs'!S65,FALSE))</f>
        <v>72.5</v>
      </c>
      <c r="G69" s="480">
        <f>IF($M$3="English",'Table 18 calcs'!G65,IF($M$3="Mathematics",'Table 18 calcs'!T65,FALSE))</f>
        <v>46976</v>
      </c>
      <c r="H69" s="487">
        <f>IF($M$3="English",'Table 18 calcs'!H65,IF($M$3="Mathematics",'Table 18 calcs'!U65,FALSE))</f>
        <v>68.7</v>
      </c>
      <c r="I69" s="480">
        <f>IF($M$3="English",'Table 18 calcs'!I65,IF($M$3="Mathematics",'Table 18 calcs'!V65,FALSE))</f>
        <v>48076</v>
      </c>
      <c r="J69" s="608">
        <f>IF($M$3="English",'Table 18 calcs'!J65,IF($M$3="Mathematics",'Table 18 calcs'!W65,FALSE))</f>
        <v>69.599999999999994</v>
      </c>
      <c r="K69" s="486">
        <f>IF($M$3="English",'Table 18 calcs'!K65,IF($M$3="Mathematics",'Table 18 calcs'!X65,FALSE))</f>
        <v>47465</v>
      </c>
      <c r="L69" s="608">
        <f>IF($M$3="English",'Table 18 calcs'!L65,IF($M$3="Mathematics",'Table 18 calcs'!Y65,FALSE))</f>
        <v>67.900000000000006</v>
      </c>
      <c r="M69" s="492">
        <f>IF($M$3="English",'Table 18 calcs'!M65,IF($M$3="Mathematics",'Table 18 calcs'!Z65,FALSE))</f>
        <v>46852</v>
      </c>
      <c r="N69" s="487">
        <f>IF($M$3="English",'Table 18 calcs'!N65,IF($M$3="Mathematics",'Table 18 calcs'!AA65,FALSE))</f>
        <v>66.7</v>
      </c>
      <c r="O69" s="537"/>
      <c r="P69" s="143"/>
      <c r="Q69" s="285"/>
      <c r="R69" s="143"/>
      <c r="S69" s="285"/>
      <c r="T69" s="143"/>
      <c r="U69" s="143"/>
      <c r="V69" s="143"/>
      <c r="W69" s="143"/>
      <c r="X69" s="143"/>
      <c r="Y69" s="143"/>
    </row>
    <row r="70" spans="1:25" ht="11.25" customHeight="1" x14ac:dyDescent="0.2">
      <c r="A70" s="127" t="s">
        <v>229</v>
      </c>
      <c r="B70" s="157" t="s">
        <v>230</v>
      </c>
      <c r="C70" s="446">
        <f>IF($M$3="English",'Table 18 calcs'!C66,IF($M$3="Mathematics",'Table 18 calcs'!P66,FALSE))</f>
        <v>2756</v>
      </c>
      <c r="D70" s="374">
        <f>IF($M$3="English",'Table 18 calcs'!D66,IF($M$3="Mathematics",'Table 18 calcs'!Q66,FALSE))</f>
        <v>70.8</v>
      </c>
      <c r="E70" s="446">
        <f>IF($M$3="English",'Table 18 calcs'!E66,IF($M$3="Mathematics",'Table 18 calcs'!R66,FALSE))</f>
        <v>2683</v>
      </c>
      <c r="F70" s="374">
        <f>IF($M$3="English",'Table 18 calcs'!F66,IF($M$3="Mathematics",'Table 18 calcs'!S66,FALSE))</f>
        <v>73.2</v>
      </c>
      <c r="G70" s="446">
        <f>IF($M$3="English",'Table 18 calcs'!G66,IF($M$3="Mathematics",'Table 18 calcs'!T66,FALSE))</f>
        <v>2545</v>
      </c>
      <c r="H70" s="374">
        <f>IF($M$3="English",'Table 18 calcs'!H66,IF($M$3="Mathematics",'Table 18 calcs'!U66,FALSE))</f>
        <v>69.400000000000006</v>
      </c>
      <c r="I70" s="446">
        <f>IF($M$3="English",'Table 18 calcs'!I66,IF($M$3="Mathematics",'Table 18 calcs'!V66,FALSE))</f>
        <v>2764</v>
      </c>
      <c r="J70" s="478">
        <f>IF($M$3="English",'Table 18 calcs'!J66,IF($M$3="Mathematics",'Table 18 calcs'!W66,FALSE))</f>
        <v>68.400000000000006</v>
      </c>
      <c r="K70" s="484">
        <f>IF($M$3="English",'Table 18 calcs'!K66,IF($M$3="Mathematics",'Table 18 calcs'!X66,FALSE))</f>
        <v>2707</v>
      </c>
      <c r="L70" s="478">
        <f>IF($M$3="English",'Table 18 calcs'!L66,IF($M$3="Mathematics",'Table 18 calcs'!Y66,FALSE))</f>
        <v>66.7</v>
      </c>
      <c r="M70" s="493">
        <f>IF($M$3="English",'Table 18 calcs'!M66,IF($M$3="Mathematics",'Table 18 calcs'!Z66,FALSE))</f>
        <v>2739</v>
      </c>
      <c r="N70" s="374">
        <f>IF($M$3="English",'Table 18 calcs'!N66,IF($M$3="Mathematics",'Table 18 calcs'!AA66,FALSE))</f>
        <v>63.9</v>
      </c>
      <c r="O70" s="536"/>
      <c r="P70" s="143"/>
      <c r="Q70" s="285"/>
      <c r="R70" s="143"/>
      <c r="S70" s="285"/>
      <c r="T70" s="143"/>
      <c r="U70" s="143"/>
      <c r="V70" s="143"/>
      <c r="W70" s="143"/>
      <c r="X70" s="143"/>
      <c r="Y70" s="143"/>
    </row>
    <row r="71" spans="1:25" ht="11.25" customHeight="1" x14ac:dyDescent="0.2">
      <c r="A71" s="127" t="s">
        <v>231</v>
      </c>
      <c r="B71" s="157" t="s">
        <v>232</v>
      </c>
      <c r="C71" s="446">
        <f>IF($M$3="English",'Table 18 calcs'!C67,IF($M$3="Mathematics",'Table 18 calcs'!P67,FALSE))</f>
        <v>8624</v>
      </c>
      <c r="D71" s="374">
        <f>IF($M$3="English",'Table 18 calcs'!D67,IF($M$3="Mathematics",'Table 18 calcs'!Q67,FALSE))</f>
        <v>67.3</v>
      </c>
      <c r="E71" s="446">
        <f>IF($M$3="English",'Table 18 calcs'!E67,IF($M$3="Mathematics",'Table 18 calcs'!R67,FALSE))</f>
        <v>8532</v>
      </c>
      <c r="F71" s="374">
        <f>IF($M$3="English",'Table 18 calcs'!F67,IF($M$3="Mathematics",'Table 18 calcs'!S67,FALSE))</f>
        <v>69.599999999999994</v>
      </c>
      <c r="G71" s="446">
        <f>IF($M$3="English",'Table 18 calcs'!G67,IF($M$3="Mathematics",'Table 18 calcs'!T67,FALSE))</f>
        <v>8130</v>
      </c>
      <c r="H71" s="374">
        <f>IF($M$3="English",'Table 18 calcs'!H67,IF($M$3="Mathematics",'Table 18 calcs'!U67,FALSE))</f>
        <v>64.400000000000006</v>
      </c>
      <c r="I71" s="446">
        <f>IF($M$3="English",'Table 18 calcs'!I67,IF($M$3="Mathematics",'Table 18 calcs'!V67,FALSE))</f>
        <v>8228</v>
      </c>
      <c r="J71" s="478">
        <f>IF($M$3="English",'Table 18 calcs'!J67,IF($M$3="Mathematics",'Table 18 calcs'!W67,FALSE))</f>
        <v>65.599999999999994</v>
      </c>
      <c r="K71" s="484">
        <f>IF($M$3="English",'Table 18 calcs'!K67,IF($M$3="Mathematics",'Table 18 calcs'!X67,FALSE))</f>
        <v>8143</v>
      </c>
      <c r="L71" s="478">
        <f>IF($M$3="English",'Table 18 calcs'!L67,IF($M$3="Mathematics",'Table 18 calcs'!Y67,FALSE))</f>
        <v>64.7</v>
      </c>
      <c r="M71" s="493">
        <f>IF($M$3="English",'Table 18 calcs'!M67,IF($M$3="Mathematics",'Table 18 calcs'!Z67,FALSE))</f>
        <v>7899</v>
      </c>
      <c r="N71" s="374">
        <f>IF($M$3="English",'Table 18 calcs'!N67,IF($M$3="Mathematics",'Table 18 calcs'!AA67,FALSE))</f>
        <v>64.099999999999994</v>
      </c>
      <c r="O71" s="536"/>
      <c r="P71" s="143"/>
      <c r="Q71" s="285"/>
      <c r="R71" s="143"/>
      <c r="S71" s="285"/>
      <c r="T71" s="143"/>
      <c r="U71" s="143"/>
      <c r="V71" s="143"/>
      <c r="W71" s="143"/>
      <c r="X71" s="143"/>
      <c r="Y71" s="143"/>
    </row>
    <row r="72" spans="1:25" ht="11.25" customHeight="1" x14ac:dyDescent="0.2">
      <c r="A72" s="127" t="s">
        <v>233</v>
      </c>
      <c r="B72" s="157" t="s">
        <v>234</v>
      </c>
      <c r="C72" s="446">
        <f>IF($M$3="English",'Table 18 calcs'!C68,IF($M$3="Mathematics",'Table 18 calcs'!P68,FALSE))</f>
        <v>3264</v>
      </c>
      <c r="D72" s="374">
        <f>IF($M$3="English",'Table 18 calcs'!D68,IF($M$3="Mathematics",'Table 18 calcs'!Q68,FALSE))</f>
        <v>71.599999999999994</v>
      </c>
      <c r="E72" s="446">
        <f>IF($M$3="English",'Table 18 calcs'!E68,IF($M$3="Mathematics",'Table 18 calcs'!R68,FALSE))</f>
        <v>3058</v>
      </c>
      <c r="F72" s="374">
        <f>IF($M$3="English",'Table 18 calcs'!F68,IF($M$3="Mathematics",'Table 18 calcs'!S68,FALSE))</f>
        <v>76.599999999999994</v>
      </c>
      <c r="G72" s="446">
        <f>IF($M$3="English",'Table 18 calcs'!G68,IF($M$3="Mathematics",'Table 18 calcs'!T68,FALSE))</f>
        <v>3054</v>
      </c>
      <c r="H72" s="374">
        <f>IF($M$3="English",'Table 18 calcs'!H68,IF($M$3="Mathematics",'Table 18 calcs'!U68,FALSE))</f>
        <v>73.2</v>
      </c>
      <c r="I72" s="446">
        <f>IF($M$3="English",'Table 18 calcs'!I68,IF($M$3="Mathematics",'Table 18 calcs'!V68,FALSE))</f>
        <v>3170</v>
      </c>
      <c r="J72" s="478">
        <f>IF($M$3="English",'Table 18 calcs'!J68,IF($M$3="Mathematics",'Table 18 calcs'!W68,FALSE))</f>
        <v>72.400000000000006</v>
      </c>
      <c r="K72" s="484">
        <f>IF($M$3="English",'Table 18 calcs'!K68,IF($M$3="Mathematics",'Table 18 calcs'!X68,FALSE))</f>
        <v>3088</v>
      </c>
      <c r="L72" s="478">
        <f>IF($M$3="English",'Table 18 calcs'!L68,IF($M$3="Mathematics",'Table 18 calcs'!Y68,FALSE))</f>
        <v>71.2</v>
      </c>
      <c r="M72" s="493">
        <f>IF($M$3="English",'Table 18 calcs'!M68,IF($M$3="Mathematics",'Table 18 calcs'!Z68,FALSE))</f>
        <v>3052</v>
      </c>
      <c r="N72" s="374">
        <f>IF($M$3="English",'Table 18 calcs'!N68,IF($M$3="Mathematics",'Table 18 calcs'!AA68,FALSE))</f>
        <v>69.7</v>
      </c>
      <c r="O72" s="536"/>
      <c r="P72" s="143"/>
      <c r="Q72" s="285"/>
      <c r="R72" s="143"/>
      <c r="S72" s="285"/>
      <c r="T72" s="143"/>
      <c r="U72" s="143"/>
      <c r="V72" s="143"/>
      <c r="W72" s="143"/>
      <c r="X72" s="143"/>
      <c r="Y72" s="143"/>
    </row>
    <row r="73" spans="1:25" ht="11.25" customHeight="1" x14ac:dyDescent="0.2">
      <c r="A73" s="127" t="s">
        <v>235</v>
      </c>
      <c r="B73" s="157" t="s">
        <v>236</v>
      </c>
      <c r="C73" s="446">
        <f>IF($M$3="English",'Table 18 calcs'!C69,IF($M$3="Mathematics",'Table 18 calcs'!P69,FALSE))</f>
        <v>7270</v>
      </c>
      <c r="D73" s="374">
        <f>IF($M$3="English",'Table 18 calcs'!D69,IF($M$3="Mathematics",'Table 18 calcs'!Q69,FALSE))</f>
        <v>73.2</v>
      </c>
      <c r="E73" s="446">
        <f>IF($M$3="English",'Table 18 calcs'!E69,IF($M$3="Mathematics",'Table 18 calcs'!R69,FALSE))</f>
        <v>7216</v>
      </c>
      <c r="F73" s="374">
        <f>IF($M$3="English",'Table 18 calcs'!F69,IF($M$3="Mathematics",'Table 18 calcs'!S69,FALSE))</f>
        <v>74.7</v>
      </c>
      <c r="G73" s="446">
        <f>IF($M$3="English",'Table 18 calcs'!G69,IF($M$3="Mathematics",'Table 18 calcs'!T69,FALSE))</f>
        <v>6985</v>
      </c>
      <c r="H73" s="374">
        <f>IF($M$3="English",'Table 18 calcs'!H69,IF($M$3="Mathematics",'Table 18 calcs'!U69,FALSE))</f>
        <v>71</v>
      </c>
      <c r="I73" s="446">
        <f>IF($M$3="English",'Table 18 calcs'!I69,IF($M$3="Mathematics",'Table 18 calcs'!V69,FALSE))</f>
        <v>7073</v>
      </c>
      <c r="J73" s="478">
        <f>IF($M$3="English",'Table 18 calcs'!J69,IF($M$3="Mathematics",'Table 18 calcs'!W69,FALSE))</f>
        <v>70.8</v>
      </c>
      <c r="K73" s="484">
        <f>IF($M$3="English",'Table 18 calcs'!K69,IF($M$3="Mathematics",'Table 18 calcs'!X69,FALSE))</f>
        <v>7057</v>
      </c>
      <c r="L73" s="478">
        <f>IF($M$3="English",'Table 18 calcs'!L69,IF($M$3="Mathematics",'Table 18 calcs'!Y69,FALSE))</f>
        <v>68.900000000000006</v>
      </c>
      <c r="M73" s="493">
        <f>IF($M$3="English",'Table 18 calcs'!M69,IF($M$3="Mathematics",'Table 18 calcs'!Z69,FALSE))</f>
        <v>7055</v>
      </c>
      <c r="N73" s="374">
        <f>IF($M$3="English",'Table 18 calcs'!N69,IF($M$3="Mathematics",'Table 18 calcs'!AA69,FALSE))</f>
        <v>67.5</v>
      </c>
      <c r="O73" s="536"/>
      <c r="P73" s="143"/>
      <c r="Q73" s="285"/>
      <c r="R73" s="143"/>
      <c r="S73" s="285"/>
      <c r="T73" s="143"/>
      <c r="U73" s="143"/>
      <c r="V73" s="143"/>
      <c r="W73" s="143"/>
      <c r="X73" s="143"/>
      <c r="Y73" s="143"/>
    </row>
    <row r="74" spans="1:25" ht="11.25" customHeight="1" x14ac:dyDescent="0.2">
      <c r="A74" s="127" t="s">
        <v>237</v>
      </c>
      <c r="B74" s="157" t="s">
        <v>238</v>
      </c>
      <c r="C74" s="446">
        <f>IF($M$3="English",'Table 18 calcs'!C70,IF($M$3="Mathematics",'Table 18 calcs'!P70,FALSE))</f>
        <v>8266</v>
      </c>
      <c r="D74" s="374">
        <f>IF($M$3="English",'Table 18 calcs'!D70,IF($M$3="Mathematics",'Table 18 calcs'!Q70,FALSE))</f>
        <v>75.400000000000006</v>
      </c>
      <c r="E74" s="446">
        <f>IF($M$3="English",'Table 18 calcs'!E70,IF($M$3="Mathematics",'Table 18 calcs'!R70,FALSE))</f>
        <v>7905</v>
      </c>
      <c r="F74" s="374">
        <f>IF($M$3="English",'Table 18 calcs'!F70,IF($M$3="Mathematics",'Table 18 calcs'!S70,FALSE))</f>
        <v>75.8</v>
      </c>
      <c r="G74" s="446">
        <f>IF($M$3="English",'Table 18 calcs'!G70,IF($M$3="Mathematics",'Table 18 calcs'!T70,FALSE))</f>
        <v>7671</v>
      </c>
      <c r="H74" s="374">
        <f>IF($M$3="English",'Table 18 calcs'!H70,IF($M$3="Mathematics",'Table 18 calcs'!U70,FALSE))</f>
        <v>71.099999999999994</v>
      </c>
      <c r="I74" s="446">
        <f>IF($M$3="English",'Table 18 calcs'!I70,IF($M$3="Mathematics",'Table 18 calcs'!V70,FALSE))</f>
        <v>7763</v>
      </c>
      <c r="J74" s="478">
        <f>IF($M$3="English",'Table 18 calcs'!J70,IF($M$3="Mathematics",'Table 18 calcs'!W70,FALSE))</f>
        <v>70.599999999999994</v>
      </c>
      <c r="K74" s="484">
        <f>IF($M$3="English",'Table 18 calcs'!K70,IF($M$3="Mathematics",'Table 18 calcs'!X70,FALSE))</f>
        <v>7820</v>
      </c>
      <c r="L74" s="478">
        <f>IF($M$3="English",'Table 18 calcs'!L70,IF($M$3="Mathematics",'Table 18 calcs'!Y70,FALSE))</f>
        <v>68</v>
      </c>
      <c r="M74" s="493">
        <f>IF($M$3="English",'Table 18 calcs'!M70,IF($M$3="Mathematics",'Table 18 calcs'!Z70,FALSE))</f>
        <v>7754</v>
      </c>
      <c r="N74" s="374">
        <f>IF($M$3="English",'Table 18 calcs'!N70,IF($M$3="Mathematics",'Table 18 calcs'!AA70,FALSE))</f>
        <v>68.400000000000006</v>
      </c>
      <c r="O74" s="536"/>
      <c r="P74" s="143"/>
      <c r="Q74" s="285"/>
      <c r="R74" s="143"/>
      <c r="S74" s="285"/>
      <c r="T74" s="143"/>
      <c r="U74" s="143"/>
      <c r="V74" s="143"/>
      <c r="W74" s="143"/>
      <c r="X74" s="143"/>
      <c r="Y74" s="143"/>
    </row>
    <row r="75" spans="1:25" ht="11.25" customHeight="1" x14ac:dyDescent="0.2">
      <c r="A75" s="127" t="s">
        <v>239</v>
      </c>
      <c r="B75" s="157" t="s">
        <v>240</v>
      </c>
      <c r="C75" s="446">
        <f>IF($M$3="English",'Table 18 calcs'!C71,IF($M$3="Mathematics",'Table 18 calcs'!P71,FALSE))</f>
        <v>7647</v>
      </c>
      <c r="D75" s="374">
        <f>IF($M$3="English",'Table 18 calcs'!D71,IF($M$3="Mathematics",'Table 18 calcs'!Q71,FALSE))</f>
        <v>70.5</v>
      </c>
      <c r="E75" s="446">
        <f>IF($M$3="English",'Table 18 calcs'!E71,IF($M$3="Mathematics",'Table 18 calcs'!R71,FALSE))</f>
        <v>7470</v>
      </c>
      <c r="F75" s="374">
        <f>IF($M$3="English",'Table 18 calcs'!F71,IF($M$3="Mathematics",'Table 18 calcs'!S71,FALSE))</f>
        <v>73.099999999999994</v>
      </c>
      <c r="G75" s="446">
        <f>IF($M$3="English",'Table 18 calcs'!G71,IF($M$3="Mathematics",'Table 18 calcs'!T71,FALSE))</f>
        <v>7292</v>
      </c>
      <c r="H75" s="374">
        <f>IF($M$3="English",'Table 18 calcs'!H71,IF($M$3="Mathematics",'Table 18 calcs'!U71,FALSE))</f>
        <v>68.8</v>
      </c>
      <c r="I75" s="446">
        <f>IF($M$3="English",'Table 18 calcs'!I71,IF($M$3="Mathematics",'Table 18 calcs'!V71,FALSE))</f>
        <v>7622</v>
      </c>
      <c r="J75" s="478">
        <f>IF($M$3="English",'Table 18 calcs'!J71,IF($M$3="Mathematics",'Table 18 calcs'!W71,FALSE))</f>
        <v>71.400000000000006</v>
      </c>
      <c r="K75" s="484">
        <f>IF($M$3="English",'Table 18 calcs'!K71,IF($M$3="Mathematics",'Table 18 calcs'!X71,FALSE))</f>
        <v>7480</v>
      </c>
      <c r="L75" s="478">
        <f>IF($M$3="English",'Table 18 calcs'!L71,IF($M$3="Mathematics",'Table 18 calcs'!Y71,FALSE))</f>
        <v>66.8</v>
      </c>
      <c r="M75" s="493">
        <f>IF($M$3="English",'Table 18 calcs'!M71,IF($M$3="Mathematics",'Table 18 calcs'!Z71,FALSE))</f>
        <v>7421</v>
      </c>
      <c r="N75" s="374">
        <f>IF($M$3="English",'Table 18 calcs'!N71,IF($M$3="Mathematics",'Table 18 calcs'!AA71,FALSE))</f>
        <v>66.400000000000006</v>
      </c>
      <c r="O75" s="536"/>
      <c r="P75" s="143"/>
      <c r="Q75" s="285"/>
      <c r="R75" s="143"/>
      <c r="S75" s="285"/>
      <c r="T75" s="143"/>
      <c r="U75" s="143"/>
      <c r="V75" s="143"/>
      <c r="W75" s="143"/>
      <c r="X75" s="143"/>
      <c r="Y75" s="143"/>
    </row>
    <row r="76" spans="1:25" ht="11.25" customHeight="1" x14ac:dyDescent="0.2">
      <c r="A76" s="127" t="s">
        <v>241</v>
      </c>
      <c r="B76" s="157" t="s">
        <v>242</v>
      </c>
      <c r="C76" s="446">
        <f>IF($M$3="English",'Table 18 calcs'!C72,IF($M$3="Mathematics",'Table 18 calcs'!P72,FALSE))</f>
        <v>2620</v>
      </c>
      <c r="D76" s="374">
        <f>IF($M$3="English",'Table 18 calcs'!D72,IF($M$3="Mathematics",'Table 18 calcs'!Q72,FALSE))</f>
        <v>61.9</v>
      </c>
      <c r="E76" s="446">
        <f>IF($M$3="English",'Table 18 calcs'!E72,IF($M$3="Mathematics",'Table 18 calcs'!R72,FALSE))</f>
        <v>2389</v>
      </c>
      <c r="F76" s="374">
        <f>IF($M$3="English",'Table 18 calcs'!F72,IF($M$3="Mathematics",'Table 18 calcs'!S72,FALSE))</f>
        <v>64.2</v>
      </c>
      <c r="G76" s="446">
        <f>IF($M$3="English",'Table 18 calcs'!G72,IF($M$3="Mathematics",'Table 18 calcs'!T72,FALSE))</f>
        <v>2386</v>
      </c>
      <c r="H76" s="374">
        <f>IF($M$3="English",'Table 18 calcs'!H72,IF($M$3="Mathematics",'Table 18 calcs'!U72,FALSE))</f>
        <v>58.6</v>
      </c>
      <c r="I76" s="446">
        <f>IF($M$3="English",'Table 18 calcs'!I72,IF($M$3="Mathematics",'Table 18 calcs'!V72,FALSE))</f>
        <v>2543</v>
      </c>
      <c r="J76" s="478">
        <f>IF($M$3="English",'Table 18 calcs'!J72,IF($M$3="Mathematics",'Table 18 calcs'!W72,FALSE))</f>
        <v>63.5</v>
      </c>
      <c r="K76" s="484">
        <f>IF($M$3="English",'Table 18 calcs'!K72,IF($M$3="Mathematics",'Table 18 calcs'!X72,FALSE))</f>
        <v>2538</v>
      </c>
      <c r="L76" s="478">
        <f>IF($M$3="English",'Table 18 calcs'!L72,IF($M$3="Mathematics",'Table 18 calcs'!Y72,FALSE))</f>
        <v>65.099999999999994</v>
      </c>
      <c r="M76" s="493">
        <f>IF($M$3="English",'Table 18 calcs'!M72,IF($M$3="Mathematics",'Table 18 calcs'!Z72,FALSE))</f>
        <v>2485</v>
      </c>
      <c r="N76" s="374">
        <f>IF($M$3="English",'Table 18 calcs'!N72,IF($M$3="Mathematics",'Table 18 calcs'!AA72,FALSE))</f>
        <v>58.1</v>
      </c>
      <c r="O76" s="536"/>
      <c r="P76" s="143"/>
      <c r="Q76" s="285"/>
      <c r="R76" s="143"/>
      <c r="S76" s="285"/>
      <c r="T76" s="143"/>
      <c r="U76" s="143"/>
      <c r="V76" s="143"/>
      <c r="W76" s="143"/>
      <c r="X76" s="143"/>
      <c r="Y76" s="143"/>
    </row>
    <row r="77" spans="1:25" ht="11.25" customHeight="1" x14ac:dyDescent="0.2">
      <c r="A77" s="127" t="s">
        <v>243</v>
      </c>
      <c r="B77" s="157" t="s">
        <v>244</v>
      </c>
      <c r="C77" s="446">
        <f>IF($M$3="English",'Table 18 calcs'!C73,IF($M$3="Mathematics",'Table 18 calcs'!P73,FALSE))</f>
        <v>8981</v>
      </c>
      <c r="D77" s="374">
        <f>IF($M$3="English",'Table 18 calcs'!D73,IF($M$3="Mathematics",'Table 18 calcs'!Q73,FALSE))</f>
        <v>64.400000000000006</v>
      </c>
      <c r="E77" s="446">
        <f>IF($M$3="English",'Table 18 calcs'!E73,IF($M$3="Mathematics",'Table 18 calcs'!R73,FALSE))</f>
        <v>8489</v>
      </c>
      <c r="F77" s="374">
        <f>IF($M$3="English",'Table 18 calcs'!F73,IF($M$3="Mathematics",'Table 18 calcs'!S73,FALSE))</f>
        <v>70.3</v>
      </c>
      <c r="G77" s="446">
        <f>IF($M$3="English",'Table 18 calcs'!G73,IF($M$3="Mathematics",'Table 18 calcs'!T73,FALSE))</f>
        <v>8446</v>
      </c>
      <c r="H77" s="374">
        <f>IF($M$3="English",'Table 18 calcs'!H73,IF($M$3="Mathematics",'Table 18 calcs'!U73,FALSE))</f>
        <v>70.2</v>
      </c>
      <c r="I77" s="446">
        <f>IF($M$3="English",'Table 18 calcs'!I73,IF($M$3="Mathematics",'Table 18 calcs'!V73,FALSE))</f>
        <v>8450</v>
      </c>
      <c r="J77" s="478">
        <f>IF($M$3="English",'Table 18 calcs'!J73,IF($M$3="Mathematics",'Table 18 calcs'!W73,FALSE))</f>
        <v>71</v>
      </c>
      <c r="K77" s="484">
        <f>IF($M$3="English",'Table 18 calcs'!K73,IF($M$3="Mathematics",'Table 18 calcs'!X73,FALSE))</f>
        <v>8178</v>
      </c>
      <c r="L77" s="478">
        <f>IF($M$3="English",'Table 18 calcs'!L73,IF($M$3="Mathematics",'Table 18 calcs'!Y73,FALSE))</f>
        <v>71</v>
      </c>
      <c r="M77" s="493">
        <f>IF($M$3="English",'Table 18 calcs'!M73,IF($M$3="Mathematics",'Table 18 calcs'!Z73,FALSE))</f>
        <v>7951</v>
      </c>
      <c r="N77" s="374">
        <f>IF($M$3="English",'Table 18 calcs'!N73,IF($M$3="Mathematics",'Table 18 calcs'!AA73,FALSE))</f>
        <v>69</v>
      </c>
      <c r="O77" s="536"/>
      <c r="P77" s="143"/>
      <c r="Q77" s="285"/>
      <c r="R77" s="143"/>
      <c r="S77" s="285"/>
      <c r="T77" s="143"/>
      <c r="U77" s="143"/>
      <c r="V77" s="143"/>
      <c r="W77" s="143"/>
      <c r="X77" s="143"/>
      <c r="Y77" s="143"/>
    </row>
    <row r="78" spans="1:25" ht="11.25" customHeight="1" x14ac:dyDescent="0.2">
      <c r="A78" s="127" t="s">
        <v>245</v>
      </c>
      <c r="B78" s="157" t="s">
        <v>246</v>
      </c>
      <c r="C78" s="446">
        <f>IF($M$3="English",'Table 18 calcs'!C74,IF($M$3="Mathematics",'Table 18 calcs'!P74,FALSE))</f>
        <v>486</v>
      </c>
      <c r="D78" s="374">
        <f>IF($M$3="English",'Table 18 calcs'!D74,IF($M$3="Mathematics",'Table 18 calcs'!Q74,FALSE))</f>
        <v>72.8</v>
      </c>
      <c r="E78" s="446">
        <f>IF($M$3="English",'Table 18 calcs'!E74,IF($M$3="Mathematics",'Table 18 calcs'!R74,FALSE))</f>
        <v>441</v>
      </c>
      <c r="F78" s="374">
        <f>IF($M$3="English",'Table 18 calcs'!F74,IF($M$3="Mathematics",'Table 18 calcs'!S74,FALSE))</f>
        <v>83.2</v>
      </c>
      <c r="G78" s="446">
        <f>IF($M$3="English",'Table 18 calcs'!G74,IF($M$3="Mathematics",'Table 18 calcs'!T74,FALSE))</f>
        <v>467</v>
      </c>
      <c r="H78" s="374">
        <f>IF($M$3="English",'Table 18 calcs'!H74,IF($M$3="Mathematics",'Table 18 calcs'!U74,FALSE))</f>
        <v>59.7</v>
      </c>
      <c r="I78" s="446">
        <f>IF($M$3="English",'Table 18 calcs'!I74,IF($M$3="Mathematics",'Table 18 calcs'!V74,FALSE))</f>
        <v>463</v>
      </c>
      <c r="J78" s="478">
        <f>IF($M$3="English",'Table 18 calcs'!J74,IF($M$3="Mathematics",'Table 18 calcs'!W74,FALSE))</f>
        <v>69.099999999999994</v>
      </c>
      <c r="K78" s="484">
        <f>IF($M$3="English",'Table 18 calcs'!K74,IF($M$3="Mathematics",'Table 18 calcs'!X74,FALSE))</f>
        <v>454</v>
      </c>
      <c r="L78" s="478">
        <f>IF($M$3="English",'Table 18 calcs'!L74,IF($M$3="Mathematics",'Table 18 calcs'!Y74,FALSE))</f>
        <v>70.5</v>
      </c>
      <c r="M78" s="493">
        <f>IF($M$3="English",'Table 18 calcs'!M74,IF($M$3="Mathematics",'Table 18 calcs'!Z74,FALSE))</f>
        <v>496</v>
      </c>
      <c r="N78" s="374">
        <f>IF($M$3="English",'Table 18 calcs'!N74,IF($M$3="Mathematics",'Table 18 calcs'!AA74,FALSE))</f>
        <v>75</v>
      </c>
      <c r="O78" s="536"/>
      <c r="P78" s="143"/>
      <c r="Q78" s="285"/>
      <c r="R78" s="143"/>
      <c r="S78" s="285"/>
      <c r="T78" s="143"/>
      <c r="U78" s="143"/>
      <c r="V78" s="143"/>
      <c r="W78" s="143"/>
      <c r="X78" s="143"/>
      <c r="Y78" s="143"/>
    </row>
    <row r="79" spans="1:25" ht="11.25" customHeight="1" x14ac:dyDescent="0.2">
      <c r="A79" s="32"/>
      <c r="B79" s="157"/>
      <c r="C79" s="445"/>
      <c r="D79" s="369"/>
      <c r="E79" s="445"/>
      <c r="F79" s="369"/>
      <c r="G79" s="445"/>
      <c r="H79" s="367"/>
      <c r="I79" s="367"/>
      <c r="J79" s="478"/>
      <c r="K79" s="484"/>
      <c r="L79" s="478"/>
      <c r="M79" s="494"/>
      <c r="N79" s="535"/>
      <c r="O79" s="536"/>
      <c r="P79" s="143"/>
      <c r="Q79" s="285"/>
      <c r="R79" s="143"/>
      <c r="S79" s="285"/>
      <c r="T79" s="143"/>
      <c r="U79" s="143"/>
      <c r="V79" s="143"/>
      <c r="W79" s="143"/>
      <c r="X79" s="143"/>
      <c r="Y79" s="143"/>
    </row>
    <row r="80" spans="1:25" s="108" customFormat="1" ht="11.25" customHeight="1" x14ac:dyDescent="0.2">
      <c r="A80" s="67" t="s">
        <v>521</v>
      </c>
      <c r="B80" s="105" t="s">
        <v>247</v>
      </c>
      <c r="C80" s="480">
        <f>IF($M$3="English",'Table 18 calcs'!C76,IF($M$3="Mathematics",'Table 18 calcs'!P76,FALSE))</f>
        <v>61916</v>
      </c>
      <c r="D80" s="487">
        <f>IF($M$3="English",'Table 18 calcs'!D76,IF($M$3="Mathematics",'Table 18 calcs'!Q76,FALSE))</f>
        <v>70.900000000000006</v>
      </c>
      <c r="E80" s="480">
        <f>IF($M$3="English",'Table 18 calcs'!E76,IF($M$3="Mathematics",'Table 18 calcs'!R76,FALSE))</f>
        <v>59918</v>
      </c>
      <c r="F80" s="487">
        <f>IF($M$3="English",'Table 18 calcs'!F76,IF($M$3="Mathematics",'Table 18 calcs'!S76,FALSE))</f>
        <v>72.599999999999994</v>
      </c>
      <c r="G80" s="480">
        <f>IF($M$3="English",'Table 18 calcs'!G76,IF($M$3="Mathematics",'Table 18 calcs'!T76,FALSE))</f>
        <v>60428</v>
      </c>
      <c r="H80" s="487">
        <f>IF($M$3="English",'Table 18 calcs'!H76,IF($M$3="Mathematics",'Table 18 calcs'!U76,FALSE))</f>
        <v>69.599999999999994</v>
      </c>
      <c r="I80" s="480">
        <f>IF($M$3="English",'Table 18 calcs'!I76,IF($M$3="Mathematics",'Table 18 calcs'!V76,FALSE))</f>
        <v>61585</v>
      </c>
      <c r="J80" s="608">
        <f>IF($M$3="English",'Table 18 calcs'!J76,IF($M$3="Mathematics",'Table 18 calcs'!W76,FALSE))</f>
        <v>71.400000000000006</v>
      </c>
      <c r="K80" s="486">
        <f>IF($M$3="English",'Table 18 calcs'!K76,IF($M$3="Mathematics",'Table 18 calcs'!X76,FALSE))</f>
        <v>59641</v>
      </c>
      <c r="L80" s="608">
        <f>IF($M$3="English",'Table 18 calcs'!L76,IF($M$3="Mathematics",'Table 18 calcs'!Y76,FALSE))</f>
        <v>71.900000000000006</v>
      </c>
      <c r="M80" s="492">
        <f>IF($M$3="English",'Table 18 calcs'!M76,IF($M$3="Mathematics",'Table 18 calcs'!Z76,FALSE))</f>
        <v>58655</v>
      </c>
      <c r="N80" s="487">
        <f>IF($M$3="English",'Table 18 calcs'!N76,IF($M$3="Mathematics",'Table 18 calcs'!AA76,FALSE))</f>
        <v>70.2</v>
      </c>
      <c r="O80" s="537"/>
      <c r="P80" s="143"/>
      <c r="Q80" s="285"/>
      <c r="R80" s="143"/>
      <c r="S80" s="285"/>
      <c r="T80" s="143"/>
      <c r="U80" s="143"/>
      <c r="V80" s="143"/>
      <c r="W80" s="143"/>
      <c r="X80" s="143"/>
      <c r="Y80" s="143"/>
    </row>
    <row r="81" spans="1:25" ht="11.25" customHeight="1" x14ac:dyDescent="0.2">
      <c r="A81" s="127" t="s">
        <v>248</v>
      </c>
      <c r="B81" s="157" t="s">
        <v>249</v>
      </c>
      <c r="C81" s="446">
        <f>IF($M$3="English",'Table 18 calcs'!C77,IF($M$3="Mathematics",'Table 18 calcs'!P77,FALSE))</f>
        <v>11514</v>
      </c>
      <c r="D81" s="374">
        <f>IF($M$3="English",'Table 18 calcs'!D77,IF($M$3="Mathematics",'Table 18 calcs'!Q77,FALSE))</f>
        <v>72.599999999999994</v>
      </c>
      <c r="E81" s="446">
        <f>IF($M$3="English",'Table 18 calcs'!E77,IF($M$3="Mathematics",'Table 18 calcs'!R77,FALSE))</f>
        <v>11322</v>
      </c>
      <c r="F81" s="374">
        <f>IF($M$3="English",'Table 18 calcs'!F77,IF($M$3="Mathematics",'Table 18 calcs'!S77,FALSE))</f>
        <v>74.599999999999994</v>
      </c>
      <c r="G81" s="446">
        <f>IF($M$3="English",'Table 18 calcs'!G77,IF($M$3="Mathematics",'Table 18 calcs'!T77,FALSE))</f>
        <v>11609</v>
      </c>
      <c r="H81" s="374">
        <f>IF($M$3="English",'Table 18 calcs'!H77,IF($M$3="Mathematics",'Table 18 calcs'!U77,FALSE))</f>
        <v>73</v>
      </c>
      <c r="I81" s="446">
        <f>IF($M$3="English",'Table 18 calcs'!I77,IF($M$3="Mathematics",'Table 18 calcs'!V77,FALSE))</f>
        <v>11763</v>
      </c>
      <c r="J81" s="478">
        <f>IF($M$3="English",'Table 18 calcs'!J77,IF($M$3="Mathematics",'Table 18 calcs'!W77,FALSE))</f>
        <v>73.5</v>
      </c>
      <c r="K81" s="484">
        <f>IF($M$3="English",'Table 18 calcs'!K77,IF($M$3="Mathematics",'Table 18 calcs'!X77,FALSE))</f>
        <v>11422</v>
      </c>
      <c r="L81" s="478">
        <f>IF($M$3="English",'Table 18 calcs'!L77,IF($M$3="Mathematics",'Table 18 calcs'!Y77,FALSE))</f>
        <v>75.5</v>
      </c>
      <c r="M81" s="493">
        <f>IF($M$3="English",'Table 18 calcs'!M77,IF($M$3="Mathematics",'Table 18 calcs'!Z77,FALSE))</f>
        <v>11529</v>
      </c>
      <c r="N81" s="374">
        <f>IF($M$3="English",'Table 18 calcs'!N77,IF($M$3="Mathematics",'Table 18 calcs'!AA77,FALSE))</f>
        <v>73.400000000000006</v>
      </c>
      <c r="O81" s="536"/>
      <c r="P81" s="143"/>
      <c r="Q81" s="285"/>
      <c r="R81" s="143"/>
      <c r="S81" s="285"/>
      <c r="T81" s="143"/>
      <c r="U81" s="143"/>
      <c r="V81" s="143"/>
      <c r="W81" s="143"/>
      <c r="X81" s="143"/>
      <c r="Y81" s="143"/>
    </row>
    <row r="82" spans="1:25" ht="11.25" customHeight="1" x14ac:dyDescent="0.2">
      <c r="A82" s="127" t="s">
        <v>250</v>
      </c>
      <c r="B82" s="157" t="s">
        <v>251</v>
      </c>
      <c r="C82" s="446">
        <f>IF($M$3="English",'Table 18 calcs'!C78,IF($M$3="Mathematics",'Table 18 calcs'!P78,FALSE))</f>
        <v>3398</v>
      </c>
      <c r="D82" s="374">
        <f>IF($M$3="English",'Table 18 calcs'!D78,IF($M$3="Mathematics",'Table 18 calcs'!Q78,FALSE))</f>
        <v>69.900000000000006</v>
      </c>
      <c r="E82" s="446">
        <f>IF($M$3="English",'Table 18 calcs'!E78,IF($M$3="Mathematics",'Table 18 calcs'!R78,FALSE))</f>
        <v>3196</v>
      </c>
      <c r="F82" s="374">
        <f>IF($M$3="English",'Table 18 calcs'!F78,IF($M$3="Mathematics",'Table 18 calcs'!S78,FALSE))</f>
        <v>70.8</v>
      </c>
      <c r="G82" s="446">
        <f>IF($M$3="English",'Table 18 calcs'!G78,IF($M$3="Mathematics",'Table 18 calcs'!T78,FALSE))</f>
        <v>3332</v>
      </c>
      <c r="H82" s="374">
        <f>IF($M$3="English",'Table 18 calcs'!H78,IF($M$3="Mathematics",'Table 18 calcs'!U78,FALSE))</f>
        <v>70.5</v>
      </c>
      <c r="I82" s="446">
        <f>IF($M$3="English",'Table 18 calcs'!I78,IF($M$3="Mathematics",'Table 18 calcs'!V78,FALSE))</f>
        <v>3370</v>
      </c>
      <c r="J82" s="478">
        <f>IF($M$3="English",'Table 18 calcs'!J78,IF($M$3="Mathematics",'Table 18 calcs'!W78,FALSE))</f>
        <v>71.3</v>
      </c>
      <c r="K82" s="484">
        <f>IF($M$3="English",'Table 18 calcs'!K78,IF($M$3="Mathematics",'Table 18 calcs'!X78,FALSE))</f>
        <v>3192</v>
      </c>
      <c r="L82" s="478">
        <f>IF($M$3="English",'Table 18 calcs'!L78,IF($M$3="Mathematics",'Table 18 calcs'!Y78,FALSE))</f>
        <v>76.099999999999994</v>
      </c>
      <c r="M82" s="493">
        <f>IF($M$3="English",'Table 18 calcs'!M78,IF($M$3="Mathematics",'Table 18 calcs'!Z78,FALSE))</f>
        <v>3167</v>
      </c>
      <c r="N82" s="374">
        <f>IF($M$3="English",'Table 18 calcs'!N78,IF($M$3="Mathematics",'Table 18 calcs'!AA78,FALSE))</f>
        <v>72.8</v>
      </c>
      <c r="O82" s="536"/>
      <c r="P82" s="143"/>
      <c r="Q82" s="285"/>
      <c r="R82" s="143"/>
      <c r="S82" s="285"/>
      <c r="T82" s="143"/>
      <c r="U82" s="143"/>
      <c r="V82" s="143"/>
      <c r="W82" s="143"/>
      <c r="X82" s="143"/>
      <c r="Y82" s="143"/>
    </row>
    <row r="83" spans="1:25" ht="11.25" customHeight="1" x14ac:dyDescent="0.2">
      <c r="A83" s="127" t="s">
        <v>252</v>
      </c>
      <c r="B83" s="157" t="s">
        <v>253</v>
      </c>
      <c r="C83" s="446">
        <f>IF($M$3="English",'Table 18 calcs'!C79,IF($M$3="Mathematics",'Table 18 calcs'!P79,FALSE))</f>
        <v>3822</v>
      </c>
      <c r="D83" s="374">
        <f>IF($M$3="English",'Table 18 calcs'!D79,IF($M$3="Mathematics",'Table 18 calcs'!Q79,FALSE))</f>
        <v>73.3</v>
      </c>
      <c r="E83" s="446">
        <f>IF($M$3="English",'Table 18 calcs'!E79,IF($M$3="Mathematics",'Table 18 calcs'!R79,FALSE))</f>
        <v>3666</v>
      </c>
      <c r="F83" s="374">
        <f>IF($M$3="English",'Table 18 calcs'!F79,IF($M$3="Mathematics",'Table 18 calcs'!S79,FALSE))</f>
        <v>73.8</v>
      </c>
      <c r="G83" s="446">
        <f>IF($M$3="English",'Table 18 calcs'!G79,IF($M$3="Mathematics",'Table 18 calcs'!T79,FALSE))</f>
        <v>3734</v>
      </c>
      <c r="H83" s="374">
        <f>IF($M$3="English",'Table 18 calcs'!H79,IF($M$3="Mathematics",'Table 18 calcs'!U79,FALSE))</f>
        <v>68.099999999999994</v>
      </c>
      <c r="I83" s="446">
        <f>IF($M$3="English",'Table 18 calcs'!I79,IF($M$3="Mathematics",'Table 18 calcs'!V79,FALSE))</f>
        <v>3773</v>
      </c>
      <c r="J83" s="478">
        <f>IF($M$3="English",'Table 18 calcs'!J79,IF($M$3="Mathematics",'Table 18 calcs'!W79,FALSE))</f>
        <v>69.900000000000006</v>
      </c>
      <c r="K83" s="484">
        <f>IF($M$3="English",'Table 18 calcs'!K79,IF($M$3="Mathematics",'Table 18 calcs'!X79,FALSE))</f>
        <v>3606</v>
      </c>
      <c r="L83" s="478">
        <f>IF($M$3="English",'Table 18 calcs'!L79,IF($M$3="Mathematics",'Table 18 calcs'!Y79,FALSE))</f>
        <v>70.400000000000006</v>
      </c>
      <c r="M83" s="493">
        <f>IF($M$3="English",'Table 18 calcs'!M79,IF($M$3="Mathematics",'Table 18 calcs'!Z79,FALSE))</f>
        <v>3495</v>
      </c>
      <c r="N83" s="374">
        <f>IF($M$3="English",'Table 18 calcs'!N79,IF($M$3="Mathematics",'Table 18 calcs'!AA79,FALSE))</f>
        <v>67.400000000000006</v>
      </c>
      <c r="O83" s="536"/>
      <c r="P83" s="143"/>
      <c r="Q83" s="285"/>
      <c r="R83" s="143"/>
      <c r="S83" s="285"/>
      <c r="T83" s="143"/>
      <c r="U83" s="143"/>
      <c r="V83" s="143"/>
      <c r="W83" s="143"/>
      <c r="X83" s="143"/>
      <c r="Y83" s="143"/>
    </row>
    <row r="84" spans="1:25" ht="11.25" customHeight="1" x14ac:dyDescent="0.2">
      <c r="A84" s="127" t="s">
        <v>460</v>
      </c>
      <c r="B84" s="157" t="s">
        <v>254</v>
      </c>
      <c r="C84" s="446">
        <f>IF($M$3="English",'Table 18 calcs'!C80,IF($M$3="Mathematics",'Table 18 calcs'!P80,FALSE))</f>
        <v>1842</v>
      </c>
      <c r="D84" s="374">
        <f>IF($M$3="English",'Table 18 calcs'!D80,IF($M$3="Mathematics",'Table 18 calcs'!Q80,FALSE))</f>
        <v>72.8</v>
      </c>
      <c r="E84" s="446">
        <f>IF($M$3="English",'Table 18 calcs'!E80,IF($M$3="Mathematics",'Table 18 calcs'!R80,FALSE))</f>
        <v>1764</v>
      </c>
      <c r="F84" s="374">
        <f>IF($M$3="English",'Table 18 calcs'!F80,IF($M$3="Mathematics",'Table 18 calcs'!S80,FALSE))</f>
        <v>76</v>
      </c>
      <c r="G84" s="446">
        <f>IF($M$3="English",'Table 18 calcs'!G80,IF($M$3="Mathematics",'Table 18 calcs'!T80,FALSE))</f>
        <v>1754</v>
      </c>
      <c r="H84" s="374">
        <f>IF($M$3="English",'Table 18 calcs'!H80,IF($M$3="Mathematics",'Table 18 calcs'!U80,FALSE))</f>
        <v>65.2</v>
      </c>
      <c r="I84" s="446">
        <f>IF($M$3="English",'Table 18 calcs'!I80,IF($M$3="Mathematics",'Table 18 calcs'!V80,FALSE))</f>
        <v>1724</v>
      </c>
      <c r="J84" s="478">
        <f>IF($M$3="English",'Table 18 calcs'!J80,IF($M$3="Mathematics",'Table 18 calcs'!W80,FALSE))</f>
        <v>66.2</v>
      </c>
      <c r="K84" s="484">
        <f>IF($M$3="English",'Table 18 calcs'!K80,IF($M$3="Mathematics",'Table 18 calcs'!X80,FALSE))</f>
        <v>1738</v>
      </c>
      <c r="L84" s="478">
        <f>IF($M$3="English",'Table 18 calcs'!L80,IF($M$3="Mathematics",'Table 18 calcs'!Y80,FALSE))</f>
        <v>73.599999999999994</v>
      </c>
      <c r="M84" s="493">
        <f>IF($M$3="English",'Table 18 calcs'!M80,IF($M$3="Mathematics",'Table 18 calcs'!Z80,FALSE))</f>
        <v>1758</v>
      </c>
      <c r="N84" s="374">
        <f>IF($M$3="English",'Table 18 calcs'!N80,IF($M$3="Mathematics",'Table 18 calcs'!AA80,FALSE))</f>
        <v>74.099999999999994</v>
      </c>
      <c r="O84" s="536"/>
      <c r="P84" s="143"/>
      <c r="Q84" s="285"/>
      <c r="R84" s="143"/>
      <c r="S84" s="285"/>
      <c r="T84" s="143"/>
      <c r="U84" s="143"/>
      <c r="V84" s="143"/>
      <c r="W84" s="143"/>
      <c r="X84" s="143"/>
      <c r="Y84" s="143"/>
    </row>
    <row r="85" spans="1:25" ht="11.25" customHeight="1" x14ac:dyDescent="0.2">
      <c r="A85" s="127" t="s">
        <v>255</v>
      </c>
      <c r="B85" s="157" t="s">
        <v>256</v>
      </c>
      <c r="C85" s="446">
        <f>IF($M$3="English",'Table 18 calcs'!C81,IF($M$3="Mathematics",'Table 18 calcs'!P81,FALSE))</f>
        <v>3408</v>
      </c>
      <c r="D85" s="374">
        <f>IF($M$3="English",'Table 18 calcs'!D81,IF($M$3="Mathematics",'Table 18 calcs'!Q81,FALSE))</f>
        <v>62.5</v>
      </c>
      <c r="E85" s="446">
        <f>IF($M$3="English",'Table 18 calcs'!E81,IF($M$3="Mathematics",'Table 18 calcs'!R81,FALSE))</f>
        <v>3394</v>
      </c>
      <c r="F85" s="374">
        <f>IF($M$3="English",'Table 18 calcs'!F81,IF($M$3="Mathematics",'Table 18 calcs'!S81,FALSE))</f>
        <v>68.3</v>
      </c>
      <c r="G85" s="446">
        <f>IF($M$3="English",'Table 18 calcs'!G81,IF($M$3="Mathematics",'Table 18 calcs'!T81,FALSE))</f>
        <v>3513</v>
      </c>
      <c r="H85" s="374">
        <f>IF($M$3="English",'Table 18 calcs'!H81,IF($M$3="Mathematics",'Table 18 calcs'!U81,FALSE))</f>
        <v>65.3</v>
      </c>
      <c r="I85" s="446">
        <f>IF($M$3="English",'Table 18 calcs'!I81,IF($M$3="Mathematics",'Table 18 calcs'!V81,FALSE))</f>
        <v>3537</v>
      </c>
      <c r="J85" s="478">
        <f>IF($M$3="English",'Table 18 calcs'!J81,IF($M$3="Mathematics",'Table 18 calcs'!W81,FALSE))</f>
        <v>69.3</v>
      </c>
      <c r="K85" s="484">
        <f>IF($M$3="English",'Table 18 calcs'!K81,IF($M$3="Mathematics",'Table 18 calcs'!X81,FALSE))</f>
        <v>3441</v>
      </c>
      <c r="L85" s="478">
        <f>IF($M$3="English",'Table 18 calcs'!L81,IF($M$3="Mathematics",'Table 18 calcs'!Y81,FALSE))</f>
        <v>72.7</v>
      </c>
      <c r="M85" s="493">
        <f>IF($M$3="English",'Table 18 calcs'!M81,IF($M$3="Mathematics",'Table 18 calcs'!Z81,FALSE))</f>
        <v>3339</v>
      </c>
      <c r="N85" s="374">
        <f>IF($M$3="English",'Table 18 calcs'!N81,IF($M$3="Mathematics",'Table 18 calcs'!AA81,FALSE))</f>
        <v>70.900000000000006</v>
      </c>
      <c r="O85" s="536"/>
      <c r="P85" s="143"/>
      <c r="Q85" s="285"/>
      <c r="R85" s="143"/>
      <c r="S85" s="285"/>
      <c r="T85" s="143"/>
      <c r="U85" s="143"/>
      <c r="V85" s="143"/>
      <c r="W85" s="143"/>
      <c r="X85" s="143"/>
      <c r="Y85" s="143"/>
    </row>
    <row r="86" spans="1:25" ht="11.25" customHeight="1" x14ac:dyDescent="0.2">
      <c r="A86" s="127" t="s">
        <v>257</v>
      </c>
      <c r="B86" s="157" t="s">
        <v>258</v>
      </c>
      <c r="C86" s="446">
        <f>IF($M$3="English",'Table 18 calcs'!C82,IF($M$3="Mathematics",'Table 18 calcs'!P82,FALSE))</f>
        <v>3164</v>
      </c>
      <c r="D86" s="374">
        <f>IF($M$3="English",'Table 18 calcs'!D82,IF($M$3="Mathematics",'Table 18 calcs'!Q82,FALSE))</f>
        <v>69.7</v>
      </c>
      <c r="E86" s="446">
        <f>IF($M$3="English",'Table 18 calcs'!E82,IF($M$3="Mathematics",'Table 18 calcs'!R82,FALSE))</f>
        <v>3067</v>
      </c>
      <c r="F86" s="374">
        <f>IF($M$3="English",'Table 18 calcs'!F82,IF($M$3="Mathematics",'Table 18 calcs'!S82,FALSE))</f>
        <v>70.5</v>
      </c>
      <c r="G86" s="446">
        <f>IF($M$3="English",'Table 18 calcs'!G82,IF($M$3="Mathematics",'Table 18 calcs'!T82,FALSE))</f>
        <v>2994</v>
      </c>
      <c r="H86" s="374">
        <f>IF($M$3="English",'Table 18 calcs'!H82,IF($M$3="Mathematics",'Table 18 calcs'!U82,FALSE))</f>
        <v>66.099999999999994</v>
      </c>
      <c r="I86" s="446">
        <f>IF($M$3="English",'Table 18 calcs'!I82,IF($M$3="Mathematics",'Table 18 calcs'!V82,FALSE))</f>
        <v>3129</v>
      </c>
      <c r="J86" s="478">
        <f>IF($M$3="English",'Table 18 calcs'!J82,IF($M$3="Mathematics",'Table 18 calcs'!W82,FALSE))</f>
        <v>68.2</v>
      </c>
      <c r="K86" s="484">
        <f>IF($M$3="English",'Table 18 calcs'!K82,IF($M$3="Mathematics",'Table 18 calcs'!X82,FALSE))</f>
        <v>2975</v>
      </c>
      <c r="L86" s="478">
        <f>IF($M$3="English",'Table 18 calcs'!L82,IF($M$3="Mathematics",'Table 18 calcs'!Y82,FALSE))</f>
        <v>69.900000000000006</v>
      </c>
      <c r="M86" s="493">
        <f>IF($M$3="English",'Table 18 calcs'!M82,IF($M$3="Mathematics",'Table 18 calcs'!Z82,FALSE))</f>
        <v>2925</v>
      </c>
      <c r="N86" s="374">
        <f>IF($M$3="English",'Table 18 calcs'!N82,IF($M$3="Mathematics",'Table 18 calcs'!AA82,FALSE))</f>
        <v>68.900000000000006</v>
      </c>
      <c r="O86" s="536"/>
      <c r="P86" s="143"/>
      <c r="Q86" s="285"/>
      <c r="R86" s="143"/>
      <c r="S86" s="285"/>
      <c r="T86" s="143"/>
      <c r="U86" s="143"/>
      <c r="V86" s="143"/>
      <c r="W86" s="143"/>
      <c r="X86" s="143"/>
      <c r="Y86" s="143"/>
    </row>
    <row r="87" spans="1:25" ht="11.25" customHeight="1" x14ac:dyDescent="0.2">
      <c r="A87" s="127" t="s">
        <v>259</v>
      </c>
      <c r="B87" s="157" t="s">
        <v>260</v>
      </c>
      <c r="C87" s="446">
        <f>IF($M$3="English",'Table 18 calcs'!C83,IF($M$3="Mathematics",'Table 18 calcs'!P83,FALSE))</f>
        <v>3005</v>
      </c>
      <c r="D87" s="374">
        <f>IF($M$3="English",'Table 18 calcs'!D83,IF($M$3="Mathematics",'Table 18 calcs'!Q83,FALSE))</f>
        <v>75.3</v>
      </c>
      <c r="E87" s="446">
        <f>IF($M$3="English",'Table 18 calcs'!E83,IF($M$3="Mathematics",'Table 18 calcs'!R83,FALSE))</f>
        <v>2937</v>
      </c>
      <c r="F87" s="374">
        <f>IF($M$3="English",'Table 18 calcs'!F83,IF($M$3="Mathematics",'Table 18 calcs'!S83,FALSE))</f>
        <v>75.5</v>
      </c>
      <c r="G87" s="446">
        <f>IF($M$3="English",'Table 18 calcs'!G83,IF($M$3="Mathematics",'Table 18 calcs'!T83,FALSE))</f>
        <v>2971</v>
      </c>
      <c r="H87" s="374">
        <f>IF($M$3="English",'Table 18 calcs'!H83,IF($M$3="Mathematics",'Table 18 calcs'!U83,FALSE))</f>
        <v>71.7</v>
      </c>
      <c r="I87" s="446">
        <f>IF($M$3="English",'Table 18 calcs'!I83,IF($M$3="Mathematics",'Table 18 calcs'!V83,FALSE))</f>
        <v>2955</v>
      </c>
      <c r="J87" s="478">
        <f>IF($M$3="English",'Table 18 calcs'!J83,IF($M$3="Mathematics",'Table 18 calcs'!W83,FALSE))</f>
        <v>75.599999999999994</v>
      </c>
      <c r="K87" s="484">
        <f>IF($M$3="English",'Table 18 calcs'!K83,IF($M$3="Mathematics",'Table 18 calcs'!X83,FALSE))</f>
        <v>2912</v>
      </c>
      <c r="L87" s="478">
        <f>IF($M$3="English",'Table 18 calcs'!L83,IF($M$3="Mathematics",'Table 18 calcs'!Y83,FALSE))</f>
        <v>73.099999999999994</v>
      </c>
      <c r="M87" s="493">
        <f>IF($M$3="English",'Table 18 calcs'!M83,IF($M$3="Mathematics",'Table 18 calcs'!Z83,FALSE))</f>
        <v>2970</v>
      </c>
      <c r="N87" s="374">
        <f>IF($M$3="English",'Table 18 calcs'!N83,IF($M$3="Mathematics",'Table 18 calcs'!AA83,FALSE))</f>
        <v>70.099999999999994</v>
      </c>
      <c r="O87" s="536"/>
      <c r="P87" s="143"/>
      <c r="Q87" s="285"/>
      <c r="R87" s="143"/>
      <c r="S87" s="285"/>
      <c r="T87" s="143"/>
      <c r="U87" s="143"/>
      <c r="V87" s="143"/>
      <c r="W87" s="143"/>
      <c r="X87" s="143"/>
      <c r="Y87" s="143"/>
    </row>
    <row r="88" spans="1:25" ht="11.25" customHeight="1" x14ac:dyDescent="0.2">
      <c r="A88" s="127" t="s">
        <v>261</v>
      </c>
      <c r="B88" s="157" t="s">
        <v>262</v>
      </c>
      <c r="C88" s="446">
        <f>IF($M$3="English",'Table 18 calcs'!C84,IF($M$3="Mathematics",'Table 18 calcs'!P84,FALSE))</f>
        <v>9455</v>
      </c>
      <c r="D88" s="374">
        <f>IF($M$3="English",'Table 18 calcs'!D84,IF($M$3="Mathematics",'Table 18 calcs'!Q84,FALSE))</f>
        <v>72.7</v>
      </c>
      <c r="E88" s="446">
        <f>IF($M$3="English",'Table 18 calcs'!E84,IF($M$3="Mathematics",'Table 18 calcs'!R84,FALSE))</f>
        <v>9026</v>
      </c>
      <c r="F88" s="374">
        <f>IF($M$3="English",'Table 18 calcs'!F84,IF($M$3="Mathematics",'Table 18 calcs'!S84,FALSE))</f>
        <v>72.3</v>
      </c>
      <c r="G88" s="446">
        <f>IF($M$3="English",'Table 18 calcs'!G84,IF($M$3="Mathematics",'Table 18 calcs'!T84,FALSE))</f>
        <v>9208</v>
      </c>
      <c r="H88" s="374">
        <f>IF($M$3="English",'Table 18 calcs'!H84,IF($M$3="Mathematics",'Table 18 calcs'!U84,FALSE))</f>
        <v>69.2</v>
      </c>
      <c r="I88" s="446">
        <f>IF($M$3="English",'Table 18 calcs'!I84,IF($M$3="Mathematics",'Table 18 calcs'!V84,FALSE))</f>
        <v>9345</v>
      </c>
      <c r="J88" s="478">
        <f>IF($M$3="English",'Table 18 calcs'!J84,IF($M$3="Mathematics",'Table 18 calcs'!W84,FALSE))</f>
        <v>69.900000000000006</v>
      </c>
      <c r="K88" s="484">
        <f>IF($M$3="English",'Table 18 calcs'!K84,IF($M$3="Mathematics",'Table 18 calcs'!X84,FALSE))</f>
        <v>8991</v>
      </c>
      <c r="L88" s="478">
        <f>IF($M$3="English",'Table 18 calcs'!L84,IF($M$3="Mathematics",'Table 18 calcs'!Y84,FALSE))</f>
        <v>70.3</v>
      </c>
      <c r="M88" s="493">
        <f>IF($M$3="English",'Table 18 calcs'!M84,IF($M$3="Mathematics",'Table 18 calcs'!Z84,FALSE))</f>
        <v>8629</v>
      </c>
      <c r="N88" s="374">
        <f>IF($M$3="English",'Table 18 calcs'!N84,IF($M$3="Mathematics",'Table 18 calcs'!AA84,FALSE))</f>
        <v>69.099999999999994</v>
      </c>
      <c r="O88" s="536"/>
      <c r="P88" s="143"/>
      <c r="Q88" s="285"/>
      <c r="R88" s="143"/>
      <c r="S88" s="285"/>
      <c r="T88" s="143"/>
      <c r="U88" s="143"/>
      <c r="V88" s="143"/>
      <c r="W88" s="143"/>
      <c r="X88" s="143"/>
      <c r="Y88" s="143"/>
    </row>
    <row r="89" spans="1:25" ht="11.25" customHeight="1" x14ac:dyDescent="0.2">
      <c r="A89" s="127" t="s">
        <v>263</v>
      </c>
      <c r="B89" s="157" t="s">
        <v>264</v>
      </c>
      <c r="C89" s="446">
        <f>IF($M$3="English",'Table 18 calcs'!C85,IF($M$3="Mathematics",'Table 18 calcs'!P85,FALSE))</f>
        <v>2482</v>
      </c>
      <c r="D89" s="374">
        <f>IF($M$3="English",'Table 18 calcs'!D85,IF($M$3="Mathematics",'Table 18 calcs'!Q85,FALSE))</f>
        <v>68.400000000000006</v>
      </c>
      <c r="E89" s="446">
        <f>IF($M$3="English",'Table 18 calcs'!E85,IF($M$3="Mathematics",'Table 18 calcs'!R85,FALSE))</f>
        <v>2448</v>
      </c>
      <c r="F89" s="374">
        <f>IF($M$3="English",'Table 18 calcs'!F85,IF($M$3="Mathematics",'Table 18 calcs'!S85,FALSE))</f>
        <v>66.7</v>
      </c>
      <c r="G89" s="446">
        <f>IF($M$3="English",'Table 18 calcs'!G85,IF($M$3="Mathematics",'Table 18 calcs'!T85,FALSE))</f>
        <v>2291</v>
      </c>
      <c r="H89" s="374">
        <f>IF($M$3="English",'Table 18 calcs'!H85,IF($M$3="Mathematics",'Table 18 calcs'!U85,FALSE))</f>
        <v>67.3</v>
      </c>
      <c r="I89" s="446">
        <f>IF($M$3="English",'Table 18 calcs'!I85,IF($M$3="Mathematics",'Table 18 calcs'!V85,FALSE))</f>
        <v>2494</v>
      </c>
      <c r="J89" s="478">
        <f>IF($M$3="English",'Table 18 calcs'!J85,IF($M$3="Mathematics",'Table 18 calcs'!W85,FALSE))</f>
        <v>64.7</v>
      </c>
      <c r="K89" s="484">
        <f>IF($M$3="English",'Table 18 calcs'!K85,IF($M$3="Mathematics",'Table 18 calcs'!X85,FALSE))</f>
        <v>2325</v>
      </c>
      <c r="L89" s="478">
        <f>IF($M$3="English",'Table 18 calcs'!L85,IF($M$3="Mathematics",'Table 18 calcs'!Y85,FALSE))</f>
        <v>66.8</v>
      </c>
      <c r="M89" s="493">
        <f>IF($M$3="English",'Table 18 calcs'!M85,IF($M$3="Mathematics",'Table 18 calcs'!Z85,FALSE))</f>
        <v>2279</v>
      </c>
      <c r="N89" s="374">
        <f>IF($M$3="English",'Table 18 calcs'!N85,IF($M$3="Mathematics",'Table 18 calcs'!AA85,FALSE))</f>
        <v>66.2</v>
      </c>
      <c r="O89" s="536"/>
      <c r="P89" s="143"/>
      <c r="Q89" s="285"/>
      <c r="R89" s="143"/>
      <c r="S89" s="285"/>
      <c r="T89" s="143"/>
      <c r="U89" s="143"/>
      <c r="V89" s="143"/>
      <c r="W89" s="143"/>
      <c r="X89" s="143"/>
      <c r="Y89" s="143"/>
    </row>
    <row r="90" spans="1:25" ht="11.25" customHeight="1" x14ac:dyDescent="0.2">
      <c r="A90" s="127" t="s">
        <v>265</v>
      </c>
      <c r="B90" s="157" t="s">
        <v>266</v>
      </c>
      <c r="C90" s="446">
        <f>IF($M$3="English",'Table 18 calcs'!C86,IF($M$3="Mathematics",'Table 18 calcs'!P86,FALSE))</f>
        <v>2051</v>
      </c>
      <c r="D90" s="374">
        <f>IF($M$3="English",'Table 18 calcs'!D86,IF($M$3="Mathematics",'Table 18 calcs'!Q86,FALSE))</f>
        <v>67.599999999999994</v>
      </c>
      <c r="E90" s="446">
        <f>IF($M$3="English",'Table 18 calcs'!E86,IF($M$3="Mathematics",'Table 18 calcs'!R86,FALSE))</f>
        <v>1940</v>
      </c>
      <c r="F90" s="374">
        <f>IF($M$3="English",'Table 18 calcs'!F86,IF($M$3="Mathematics",'Table 18 calcs'!S86,FALSE))</f>
        <v>67.599999999999994</v>
      </c>
      <c r="G90" s="446">
        <f>IF($M$3="English",'Table 18 calcs'!G86,IF($M$3="Mathematics",'Table 18 calcs'!T86,FALSE))</f>
        <v>1901</v>
      </c>
      <c r="H90" s="374">
        <f>IF($M$3="English",'Table 18 calcs'!H86,IF($M$3="Mathematics",'Table 18 calcs'!U86,FALSE))</f>
        <v>67.099999999999994</v>
      </c>
      <c r="I90" s="446">
        <f>IF($M$3="English",'Table 18 calcs'!I86,IF($M$3="Mathematics",'Table 18 calcs'!V86,FALSE))</f>
        <v>1991</v>
      </c>
      <c r="J90" s="478">
        <f>IF($M$3="English",'Table 18 calcs'!J86,IF($M$3="Mathematics",'Table 18 calcs'!W86,FALSE))</f>
        <v>69.900000000000006</v>
      </c>
      <c r="K90" s="484">
        <f>IF($M$3="English",'Table 18 calcs'!K86,IF($M$3="Mathematics",'Table 18 calcs'!X86,FALSE))</f>
        <v>1976</v>
      </c>
      <c r="L90" s="478">
        <f>IF($M$3="English",'Table 18 calcs'!L86,IF($M$3="Mathematics",'Table 18 calcs'!Y86,FALSE))</f>
        <v>68.5</v>
      </c>
      <c r="M90" s="493">
        <f>IF($M$3="English",'Table 18 calcs'!M86,IF($M$3="Mathematics",'Table 18 calcs'!Z86,FALSE))</f>
        <v>1912</v>
      </c>
      <c r="N90" s="374">
        <f>IF($M$3="English",'Table 18 calcs'!N86,IF($M$3="Mathematics",'Table 18 calcs'!AA86,FALSE))</f>
        <v>65.8</v>
      </c>
      <c r="O90" s="536"/>
      <c r="P90" s="143"/>
      <c r="Q90" s="285"/>
      <c r="R90" s="143"/>
      <c r="S90" s="285"/>
      <c r="T90" s="143"/>
      <c r="U90" s="143"/>
      <c r="V90" s="143"/>
      <c r="W90" s="143"/>
      <c r="X90" s="143"/>
      <c r="Y90" s="143"/>
    </row>
    <row r="91" spans="1:25" ht="11.25" customHeight="1" x14ac:dyDescent="0.2">
      <c r="A91" s="127" t="s">
        <v>267</v>
      </c>
      <c r="B91" s="157" t="s">
        <v>268</v>
      </c>
      <c r="C91" s="446">
        <f>IF($M$3="English",'Table 18 calcs'!C87,IF($M$3="Mathematics",'Table 18 calcs'!P87,FALSE))</f>
        <v>3468</v>
      </c>
      <c r="D91" s="374">
        <f>IF($M$3="English",'Table 18 calcs'!D87,IF($M$3="Mathematics",'Table 18 calcs'!Q87,FALSE))</f>
        <v>64.5</v>
      </c>
      <c r="E91" s="446">
        <f>IF($M$3="English",'Table 18 calcs'!E87,IF($M$3="Mathematics",'Table 18 calcs'!R87,FALSE))</f>
        <v>3317</v>
      </c>
      <c r="F91" s="374">
        <f>IF($M$3="English",'Table 18 calcs'!F87,IF($M$3="Mathematics",'Table 18 calcs'!S87,FALSE))</f>
        <v>68.900000000000006</v>
      </c>
      <c r="G91" s="446">
        <f>IF($M$3="English",'Table 18 calcs'!G87,IF($M$3="Mathematics",'Table 18 calcs'!T87,FALSE))</f>
        <v>3258</v>
      </c>
      <c r="H91" s="374">
        <f>IF($M$3="English",'Table 18 calcs'!H87,IF($M$3="Mathematics",'Table 18 calcs'!U87,FALSE))</f>
        <v>62.2</v>
      </c>
      <c r="I91" s="446">
        <f>IF($M$3="English",'Table 18 calcs'!I87,IF($M$3="Mathematics",'Table 18 calcs'!V87,FALSE))</f>
        <v>3339</v>
      </c>
      <c r="J91" s="478">
        <f>IF($M$3="English",'Table 18 calcs'!J87,IF($M$3="Mathematics",'Table 18 calcs'!W87,FALSE))</f>
        <v>66.900000000000006</v>
      </c>
      <c r="K91" s="484">
        <f>IF($M$3="English",'Table 18 calcs'!K87,IF($M$3="Mathematics",'Table 18 calcs'!X87,FALSE))</f>
        <v>3288</v>
      </c>
      <c r="L91" s="478">
        <f>IF($M$3="English",'Table 18 calcs'!L87,IF($M$3="Mathematics",'Table 18 calcs'!Y87,FALSE))</f>
        <v>64</v>
      </c>
      <c r="M91" s="493">
        <f>IF($M$3="English",'Table 18 calcs'!M87,IF($M$3="Mathematics",'Table 18 calcs'!Z87,FALSE))</f>
        <v>3162</v>
      </c>
      <c r="N91" s="374">
        <f>IF($M$3="English",'Table 18 calcs'!N87,IF($M$3="Mathematics",'Table 18 calcs'!AA87,FALSE))</f>
        <v>64.8</v>
      </c>
      <c r="O91" s="536"/>
      <c r="P91" s="143"/>
      <c r="Q91" s="285"/>
      <c r="R91" s="143"/>
      <c r="S91" s="285"/>
      <c r="T91" s="143"/>
      <c r="U91" s="143"/>
      <c r="V91" s="143"/>
      <c r="W91" s="143"/>
      <c r="X91" s="143"/>
      <c r="Y91" s="143"/>
    </row>
    <row r="92" spans="1:25" ht="11.25" customHeight="1" x14ac:dyDescent="0.2">
      <c r="A92" s="127" t="s">
        <v>269</v>
      </c>
      <c r="B92" s="157" t="s">
        <v>270</v>
      </c>
      <c r="C92" s="446">
        <f>IF($M$3="English",'Table 18 calcs'!C88,IF($M$3="Mathematics",'Table 18 calcs'!P88,FALSE))</f>
        <v>5899</v>
      </c>
      <c r="D92" s="374">
        <f>IF($M$3="English",'Table 18 calcs'!D88,IF($M$3="Mathematics",'Table 18 calcs'!Q88,FALSE))</f>
        <v>74.8</v>
      </c>
      <c r="E92" s="446">
        <f>IF($M$3="English",'Table 18 calcs'!E88,IF($M$3="Mathematics",'Table 18 calcs'!R88,FALSE))</f>
        <v>5715</v>
      </c>
      <c r="F92" s="374">
        <f>IF($M$3="English",'Table 18 calcs'!F88,IF($M$3="Mathematics",'Table 18 calcs'!S88,FALSE))</f>
        <v>75.900000000000006</v>
      </c>
      <c r="G92" s="446">
        <f>IF($M$3="English",'Table 18 calcs'!G88,IF($M$3="Mathematics",'Table 18 calcs'!T88,FALSE))</f>
        <v>5643</v>
      </c>
      <c r="H92" s="374">
        <f>IF($M$3="English",'Table 18 calcs'!H88,IF($M$3="Mathematics",'Table 18 calcs'!U88,FALSE))</f>
        <v>72.3</v>
      </c>
      <c r="I92" s="446">
        <f>IF($M$3="English",'Table 18 calcs'!I88,IF($M$3="Mathematics",'Table 18 calcs'!V88,FALSE))</f>
        <v>5819</v>
      </c>
      <c r="J92" s="478">
        <f>IF($M$3="English",'Table 18 calcs'!J88,IF($M$3="Mathematics",'Table 18 calcs'!W88,FALSE))</f>
        <v>75.400000000000006</v>
      </c>
      <c r="K92" s="484">
        <f>IF($M$3="English",'Table 18 calcs'!K88,IF($M$3="Mathematics",'Table 18 calcs'!X88,FALSE))</f>
        <v>5645</v>
      </c>
      <c r="L92" s="478">
        <f>IF($M$3="English",'Table 18 calcs'!L88,IF($M$3="Mathematics",'Table 18 calcs'!Y88,FALSE))</f>
        <v>74.7</v>
      </c>
      <c r="M92" s="493">
        <f>IF($M$3="English",'Table 18 calcs'!M88,IF($M$3="Mathematics",'Table 18 calcs'!Z88,FALSE))</f>
        <v>5592</v>
      </c>
      <c r="N92" s="374">
        <f>IF($M$3="English",'Table 18 calcs'!N88,IF($M$3="Mathematics",'Table 18 calcs'!AA88,FALSE))</f>
        <v>71.900000000000006</v>
      </c>
      <c r="O92" s="536"/>
      <c r="P92" s="143"/>
      <c r="Q92" s="285"/>
      <c r="R92" s="143"/>
      <c r="S92" s="285"/>
      <c r="T92" s="143"/>
      <c r="U92" s="143"/>
      <c r="V92" s="143"/>
      <c r="W92" s="143"/>
      <c r="X92" s="143"/>
      <c r="Y92" s="143"/>
    </row>
    <row r="93" spans="1:25" ht="11.25" customHeight="1" x14ac:dyDescent="0.2">
      <c r="A93" s="127" t="s">
        <v>271</v>
      </c>
      <c r="B93" s="157" t="s">
        <v>272</v>
      </c>
      <c r="C93" s="446">
        <f>IF($M$3="English",'Table 18 calcs'!C89,IF($M$3="Mathematics",'Table 18 calcs'!P89,FALSE))</f>
        <v>2575</v>
      </c>
      <c r="D93" s="374">
        <f>IF($M$3="English",'Table 18 calcs'!D89,IF($M$3="Mathematics",'Table 18 calcs'!Q89,FALSE))</f>
        <v>66.7</v>
      </c>
      <c r="E93" s="446">
        <f>IF($M$3="English",'Table 18 calcs'!E89,IF($M$3="Mathematics",'Table 18 calcs'!R89,FALSE))</f>
        <v>2391</v>
      </c>
      <c r="F93" s="374">
        <f>IF($M$3="English",'Table 18 calcs'!F89,IF($M$3="Mathematics",'Table 18 calcs'!S89,FALSE))</f>
        <v>73.5</v>
      </c>
      <c r="G93" s="446">
        <f>IF($M$3="English",'Table 18 calcs'!G89,IF($M$3="Mathematics",'Table 18 calcs'!T89,FALSE))</f>
        <v>2456</v>
      </c>
      <c r="H93" s="374">
        <f>IF($M$3="English",'Table 18 calcs'!H89,IF($M$3="Mathematics",'Table 18 calcs'!U89,FALSE))</f>
        <v>71.599999999999994</v>
      </c>
      <c r="I93" s="446">
        <f>IF($M$3="English",'Table 18 calcs'!I89,IF($M$3="Mathematics",'Table 18 calcs'!V89,FALSE))</f>
        <v>2493</v>
      </c>
      <c r="J93" s="478">
        <f>IF($M$3="English",'Table 18 calcs'!J89,IF($M$3="Mathematics",'Table 18 calcs'!W89,FALSE))</f>
        <v>72.599999999999994</v>
      </c>
      <c r="K93" s="484">
        <f>IF($M$3="English",'Table 18 calcs'!K89,IF($M$3="Mathematics",'Table 18 calcs'!X89,FALSE))</f>
        <v>2444</v>
      </c>
      <c r="L93" s="478">
        <f>IF($M$3="English",'Table 18 calcs'!L89,IF($M$3="Mathematics",'Table 18 calcs'!Y89,FALSE))</f>
        <v>65.8</v>
      </c>
      <c r="M93" s="493">
        <f>IF($M$3="English",'Table 18 calcs'!M89,IF($M$3="Mathematics",'Table 18 calcs'!Z89,FALSE))</f>
        <v>2398</v>
      </c>
      <c r="N93" s="374">
        <f>IF($M$3="English",'Table 18 calcs'!N89,IF($M$3="Mathematics",'Table 18 calcs'!AA89,FALSE))</f>
        <v>63.9</v>
      </c>
      <c r="O93" s="536"/>
      <c r="P93" s="143"/>
      <c r="Q93" s="285"/>
      <c r="R93" s="143"/>
      <c r="S93" s="285"/>
      <c r="T93" s="143"/>
      <c r="U93" s="143"/>
      <c r="V93" s="143"/>
      <c r="W93" s="143"/>
      <c r="X93" s="143"/>
      <c r="Y93" s="143"/>
    </row>
    <row r="94" spans="1:25" ht="11.25" customHeight="1" x14ac:dyDescent="0.2">
      <c r="A94" s="127" t="s">
        <v>273</v>
      </c>
      <c r="B94" s="157" t="s">
        <v>274</v>
      </c>
      <c r="C94" s="446">
        <f>IF($M$3="English",'Table 18 calcs'!C90,IF($M$3="Mathematics",'Table 18 calcs'!P90,FALSE))</f>
        <v>5833</v>
      </c>
      <c r="D94" s="374">
        <f>IF($M$3="English",'Table 18 calcs'!D90,IF($M$3="Mathematics",'Table 18 calcs'!Q90,FALSE))</f>
        <v>70.5</v>
      </c>
      <c r="E94" s="446">
        <f>IF($M$3="English",'Table 18 calcs'!E90,IF($M$3="Mathematics",'Table 18 calcs'!R90,FALSE))</f>
        <v>5735</v>
      </c>
      <c r="F94" s="374">
        <f>IF($M$3="English",'Table 18 calcs'!F90,IF($M$3="Mathematics",'Table 18 calcs'!S90,FALSE))</f>
        <v>73.5</v>
      </c>
      <c r="G94" s="446">
        <f>IF($M$3="English",'Table 18 calcs'!G90,IF($M$3="Mathematics",'Table 18 calcs'!T90,FALSE))</f>
        <v>5764</v>
      </c>
      <c r="H94" s="374">
        <f>IF($M$3="English",'Table 18 calcs'!H90,IF($M$3="Mathematics",'Table 18 calcs'!U90,FALSE))</f>
        <v>71.400000000000006</v>
      </c>
      <c r="I94" s="446">
        <f>IF($M$3="English",'Table 18 calcs'!I90,IF($M$3="Mathematics",'Table 18 calcs'!V90,FALSE))</f>
        <v>5853</v>
      </c>
      <c r="J94" s="478">
        <f>IF($M$3="English",'Table 18 calcs'!J90,IF($M$3="Mathematics",'Table 18 calcs'!W90,FALSE))</f>
        <v>74.5</v>
      </c>
      <c r="K94" s="484">
        <f>IF($M$3="English",'Table 18 calcs'!K90,IF($M$3="Mathematics",'Table 18 calcs'!X90,FALSE))</f>
        <v>5686</v>
      </c>
      <c r="L94" s="478">
        <f>IF($M$3="English",'Table 18 calcs'!L90,IF($M$3="Mathematics",'Table 18 calcs'!Y90,FALSE))</f>
        <v>73</v>
      </c>
      <c r="M94" s="493">
        <f>IF($M$3="English",'Table 18 calcs'!M90,IF($M$3="Mathematics",'Table 18 calcs'!Z90,FALSE))</f>
        <v>5500</v>
      </c>
      <c r="N94" s="374">
        <f>IF($M$3="English",'Table 18 calcs'!N90,IF($M$3="Mathematics",'Table 18 calcs'!AA90,FALSE))</f>
        <v>72.3</v>
      </c>
      <c r="O94" s="536"/>
      <c r="P94" s="143"/>
      <c r="Q94" s="285"/>
      <c r="R94" s="143"/>
      <c r="S94" s="285"/>
      <c r="T94" s="143"/>
      <c r="U94" s="143"/>
      <c r="V94" s="143"/>
      <c r="W94" s="143"/>
      <c r="X94" s="143"/>
      <c r="Y94" s="143"/>
    </row>
    <row r="95" spans="1:25" ht="11.25" customHeight="1" x14ac:dyDescent="0.2">
      <c r="A95" s="32"/>
      <c r="B95" s="157"/>
      <c r="C95" s="445"/>
      <c r="D95" s="369"/>
      <c r="E95" s="445"/>
      <c r="F95" s="369"/>
      <c r="G95" s="445"/>
      <c r="H95" s="367"/>
      <c r="I95" s="367"/>
      <c r="J95" s="478"/>
      <c r="K95" s="484"/>
      <c r="L95" s="478"/>
      <c r="M95" s="494"/>
      <c r="N95" s="535"/>
      <c r="O95" s="536"/>
      <c r="P95" s="143"/>
      <c r="Q95" s="285"/>
      <c r="R95" s="143"/>
      <c r="S95" s="285"/>
      <c r="T95" s="143"/>
      <c r="U95" s="143"/>
      <c r="V95" s="143"/>
      <c r="W95" s="143"/>
      <c r="X95" s="143"/>
      <c r="Y95" s="143"/>
    </row>
    <row r="96" spans="1:25" s="108" customFormat="1" ht="11.25" customHeight="1" x14ac:dyDescent="0.2">
      <c r="A96" s="67" t="s">
        <v>522</v>
      </c>
      <c r="B96" s="105" t="s">
        <v>275</v>
      </c>
      <c r="C96" s="480">
        <f>IF($M$3="English",'Table 18 calcs'!C92,IF($M$3="Mathematics",'Table 18 calcs'!P92,FALSE))</f>
        <v>63200</v>
      </c>
      <c r="D96" s="487">
        <f>IF($M$3="English",'Table 18 calcs'!D92,IF($M$3="Mathematics",'Table 18 calcs'!Q92,FALSE))</f>
        <v>71.3</v>
      </c>
      <c r="E96" s="480">
        <f>IF($M$3="English",'Table 18 calcs'!E92,IF($M$3="Mathematics",'Table 18 calcs'!R92,FALSE))</f>
        <v>61371</v>
      </c>
      <c r="F96" s="487">
        <f>IF($M$3="English",'Table 18 calcs'!F92,IF($M$3="Mathematics",'Table 18 calcs'!S92,FALSE))</f>
        <v>72.900000000000006</v>
      </c>
      <c r="G96" s="480">
        <f>IF($M$3="English",'Table 18 calcs'!G92,IF($M$3="Mathematics",'Table 18 calcs'!T92,FALSE))</f>
        <v>60815</v>
      </c>
      <c r="H96" s="487">
        <f>IF($M$3="English",'Table 18 calcs'!H92,IF($M$3="Mathematics",'Table 18 calcs'!U92,FALSE))</f>
        <v>67.599999999999994</v>
      </c>
      <c r="I96" s="480">
        <f>IF($M$3="English",'Table 18 calcs'!I92,IF($M$3="Mathematics",'Table 18 calcs'!V92,FALSE))</f>
        <v>62172</v>
      </c>
      <c r="J96" s="608">
        <f>IF($M$3="English",'Table 18 calcs'!J92,IF($M$3="Mathematics",'Table 18 calcs'!W92,FALSE))</f>
        <v>70.099999999999994</v>
      </c>
      <c r="K96" s="486">
        <f>IF($M$3="English",'Table 18 calcs'!K92,IF($M$3="Mathematics",'Table 18 calcs'!X92,FALSE))</f>
        <v>61165</v>
      </c>
      <c r="L96" s="608">
        <f>IF($M$3="English",'Table 18 calcs'!L92,IF($M$3="Mathematics",'Table 18 calcs'!Y92,FALSE))</f>
        <v>73.8</v>
      </c>
      <c r="M96" s="492">
        <f>IF($M$3="English",'Table 18 calcs'!M92,IF($M$3="Mathematics",'Table 18 calcs'!Z92,FALSE))</f>
        <v>60277</v>
      </c>
      <c r="N96" s="487">
        <f>IF($M$3="English",'Table 18 calcs'!N92,IF($M$3="Mathematics",'Table 18 calcs'!AA92,FALSE))</f>
        <v>72.8</v>
      </c>
      <c r="O96" s="537"/>
      <c r="P96" s="143"/>
      <c r="Q96" s="285"/>
      <c r="R96" s="143"/>
      <c r="S96" s="285"/>
      <c r="T96" s="143"/>
      <c r="U96" s="143"/>
      <c r="V96" s="143"/>
      <c r="W96" s="143"/>
      <c r="X96" s="143"/>
      <c r="Y96" s="143"/>
    </row>
    <row r="97" spans="1:25" ht="11.25" customHeight="1" x14ac:dyDescent="0.2">
      <c r="A97" s="127" t="s">
        <v>276</v>
      </c>
      <c r="B97" s="130" t="s">
        <v>277</v>
      </c>
      <c r="C97" s="446">
        <f>IF($M$3="English",'Table 18 calcs'!C93,IF($M$3="Mathematics",'Table 18 calcs'!P93,FALSE))</f>
        <v>1743</v>
      </c>
      <c r="D97" s="374">
        <f>IF($M$3="English",'Table 18 calcs'!D93,IF($M$3="Mathematics",'Table 18 calcs'!Q93,FALSE))</f>
        <v>70.3</v>
      </c>
      <c r="E97" s="446">
        <f>IF($M$3="English",'Table 18 calcs'!E93,IF($M$3="Mathematics",'Table 18 calcs'!R93,FALSE))</f>
        <v>1686</v>
      </c>
      <c r="F97" s="374">
        <f>IF($M$3="English",'Table 18 calcs'!F93,IF($M$3="Mathematics",'Table 18 calcs'!S93,FALSE))</f>
        <v>76.599999999999994</v>
      </c>
      <c r="G97" s="446">
        <f>IF($M$3="English",'Table 18 calcs'!G93,IF($M$3="Mathematics",'Table 18 calcs'!T93,FALSE))</f>
        <v>1732</v>
      </c>
      <c r="H97" s="374">
        <f>IF($M$3="English",'Table 18 calcs'!H93,IF($M$3="Mathematics",'Table 18 calcs'!U93,FALSE))</f>
        <v>67.099999999999994</v>
      </c>
      <c r="I97" s="446">
        <f>IF($M$3="English",'Table 18 calcs'!I93,IF($M$3="Mathematics",'Table 18 calcs'!V93,FALSE))</f>
        <v>1785</v>
      </c>
      <c r="J97" s="478">
        <f>IF($M$3="English",'Table 18 calcs'!J93,IF($M$3="Mathematics",'Table 18 calcs'!W93,FALSE))</f>
        <v>71.3</v>
      </c>
      <c r="K97" s="484">
        <f>IF($M$3="English",'Table 18 calcs'!K93,IF($M$3="Mathematics",'Table 18 calcs'!X93,FALSE))</f>
        <v>1774</v>
      </c>
      <c r="L97" s="478">
        <f>IF($M$3="English",'Table 18 calcs'!L93,IF($M$3="Mathematics",'Table 18 calcs'!Y93,FALSE))</f>
        <v>69.3</v>
      </c>
      <c r="M97" s="493">
        <f>IF($M$3="English",'Table 18 calcs'!M93,IF($M$3="Mathematics",'Table 18 calcs'!Z93,FALSE))</f>
        <v>1790</v>
      </c>
      <c r="N97" s="374">
        <f>IF($M$3="English",'Table 18 calcs'!N93,IF($M$3="Mathematics",'Table 18 calcs'!AA93,FALSE))</f>
        <v>72.099999999999994</v>
      </c>
      <c r="O97" s="536"/>
      <c r="P97" s="143"/>
      <c r="Q97" s="285"/>
      <c r="R97" s="143"/>
      <c r="S97" s="285"/>
      <c r="T97" s="143"/>
      <c r="U97" s="143"/>
      <c r="V97" s="143"/>
      <c r="W97" s="143"/>
      <c r="X97" s="143"/>
      <c r="Y97" s="143"/>
    </row>
    <row r="98" spans="1:25" ht="11.25" customHeight="1" x14ac:dyDescent="0.2">
      <c r="A98" s="127" t="s">
        <v>278</v>
      </c>
      <c r="B98" s="157" t="s">
        <v>279</v>
      </c>
      <c r="C98" s="446">
        <f>IF($M$3="English",'Table 18 calcs'!C94,IF($M$3="Mathematics",'Table 18 calcs'!P94,FALSE))</f>
        <v>5835</v>
      </c>
      <c r="D98" s="374">
        <f>IF($M$3="English",'Table 18 calcs'!D94,IF($M$3="Mathematics",'Table 18 calcs'!Q94,FALSE))</f>
        <v>72.599999999999994</v>
      </c>
      <c r="E98" s="446">
        <f>IF($M$3="English",'Table 18 calcs'!E94,IF($M$3="Mathematics",'Table 18 calcs'!R94,FALSE))</f>
        <v>5700</v>
      </c>
      <c r="F98" s="374">
        <f>IF($M$3="English",'Table 18 calcs'!F94,IF($M$3="Mathematics",'Table 18 calcs'!S94,FALSE))</f>
        <v>73.400000000000006</v>
      </c>
      <c r="G98" s="446">
        <f>IF($M$3="English",'Table 18 calcs'!G94,IF($M$3="Mathematics",'Table 18 calcs'!T94,FALSE))</f>
        <v>5624</v>
      </c>
      <c r="H98" s="374">
        <f>IF($M$3="English",'Table 18 calcs'!H94,IF($M$3="Mathematics",'Table 18 calcs'!U94,FALSE))</f>
        <v>69.099999999999994</v>
      </c>
      <c r="I98" s="446">
        <f>IF($M$3="English",'Table 18 calcs'!I94,IF($M$3="Mathematics",'Table 18 calcs'!V94,FALSE))</f>
        <v>5779</v>
      </c>
      <c r="J98" s="478">
        <f>IF($M$3="English",'Table 18 calcs'!J94,IF($M$3="Mathematics",'Table 18 calcs'!W94,FALSE))</f>
        <v>72.099999999999994</v>
      </c>
      <c r="K98" s="484">
        <f>IF($M$3="English",'Table 18 calcs'!K94,IF($M$3="Mathematics",'Table 18 calcs'!X94,FALSE))</f>
        <v>5645</v>
      </c>
      <c r="L98" s="478">
        <f>IF($M$3="English",'Table 18 calcs'!L94,IF($M$3="Mathematics",'Table 18 calcs'!Y94,FALSE))</f>
        <v>73.3</v>
      </c>
      <c r="M98" s="493">
        <f>IF($M$3="English",'Table 18 calcs'!M94,IF($M$3="Mathematics",'Table 18 calcs'!Z94,FALSE))</f>
        <v>5552</v>
      </c>
      <c r="N98" s="374">
        <f>IF($M$3="English",'Table 18 calcs'!N94,IF($M$3="Mathematics",'Table 18 calcs'!AA94,FALSE))</f>
        <v>73.2</v>
      </c>
      <c r="O98" s="536"/>
      <c r="P98" s="143"/>
      <c r="Q98" s="285"/>
      <c r="R98" s="143"/>
      <c r="S98" s="285"/>
      <c r="T98" s="143"/>
      <c r="U98" s="143"/>
      <c r="V98" s="143"/>
      <c r="W98" s="143"/>
      <c r="X98" s="143"/>
      <c r="Y98" s="143"/>
    </row>
    <row r="99" spans="1:25" ht="11.25" customHeight="1" x14ac:dyDescent="0.2">
      <c r="A99" s="127" t="s">
        <v>280</v>
      </c>
      <c r="B99" s="130" t="s">
        <v>281</v>
      </c>
      <c r="C99" s="446">
        <f>IF($M$3="English",'Table 18 calcs'!C95,IF($M$3="Mathematics",'Table 18 calcs'!P95,FALSE))</f>
        <v>2882</v>
      </c>
      <c r="D99" s="374">
        <f>IF($M$3="English",'Table 18 calcs'!D95,IF($M$3="Mathematics",'Table 18 calcs'!Q95,FALSE))</f>
        <v>68.900000000000006</v>
      </c>
      <c r="E99" s="446">
        <f>IF($M$3="English",'Table 18 calcs'!E95,IF($M$3="Mathematics",'Table 18 calcs'!R95,FALSE))</f>
        <v>2725</v>
      </c>
      <c r="F99" s="374">
        <f>IF($M$3="English",'Table 18 calcs'!F95,IF($M$3="Mathematics",'Table 18 calcs'!S95,FALSE))</f>
        <v>72.5</v>
      </c>
      <c r="G99" s="446">
        <f>IF($M$3="English",'Table 18 calcs'!G95,IF($M$3="Mathematics",'Table 18 calcs'!T95,FALSE))</f>
        <v>2806</v>
      </c>
      <c r="H99" s="374">
        <f>IF($M$3="English",'Table 18 calcs'!H95,IF($M$3="Mathematics",'Table 18 calcs'!U95,FALSE))</f>
        <v>65.099999999999994</v>
      </c>
      <c r="I99" s="446">
        <f>IF($M$3="English",'Table 18 calcs'!I95,IF($M$3="Mathematics",'Table 18 calcs'!V95,FALSE))</f>
        <v>2738</v>
      </c>
      <c r="J99" s="478">
        <f>IF($M$3="English",'Table 18 calcs'!J95,IF($M$3="Mathematics",'Table 18 calcs'!W95,FALSE))</f>
        <v>65.5</v>
      </c>
      <c r="K99" s="484">
        <f>IF($M$3="English",'Table 18 calcs'!K95,IF($M$3="Mathematics",'Table 18 calcs'!X95,FALSE))</f>
        <v>2625</v>
      </c>
      <c r="L99" s="478">
        <f>IF($M$3="English",'Table 18 calcs'!L95,IF($M$3="Mathematics",'Table 18 calcs'!Y95,FALSE))</f>
        <v>71.3</v>
      </c>
      <c r="M99" s="493">
        <f>IF($M$3="English",'Table 18 calcs'!M95,IF($M$3="Mathematics",'Table 18 calcs'!Z95,FALSE))</f>
        <v>2627</v>
      </c>
      <c r="N99" s="374">
        <f>IF($M$3="English",'Table 18 calcs'!N95,IF($M$3="Mathematics",'Table 18 calcs'!AA95,FALSE))</f>
        <v>72.5</v>
      </c>
      <c r="O99" s="536"/>
      <c r="P99" s="143"/>
      <c r="Q99" s="285"/>
      <c r="R99" s="143"/>
      <c r="S99" s="285"/>
      <c r="T99" s="143"/>
      <c r="U99" s="143"/>
      <c r="V99" s="143"/>
      <c r="W99" s="143"/>
      <c r="X99" s="143"/>
      <c r="Y99" s="143"/>
    </row>
    <row r="100" spans="1:25" ht="11.25" customHeight="1" x14ac:dyDescent="0.2">
      <c r="A100" s="127" t="s">
        <v>282</v>
      </c>
      <c r="B100" s="157" t="s">
        <v>283</v>
      </c>
      <c r="C100" s="446">
        <f>IF($M$3="English",'Table 18 calcs'!C96,IF($M$3="Mathematics",'Table 18 calcs'!P96,FALSE))</f>
        <v>15703</v>
      </c>
      <c r="D100" s="374">
        <f>IF($M$3="English",'Table 18 calcs'!D96,IF($M$3="Mathematics",'Table 18 calcs'!Q96,FALSE))</f>
        <v>69.5</v>
      </c>
      <c r="E100" s="446">
        <f>IF($M$3="English",'Table 18 calcs'!E96,IF($M$3="Mathematics",'Table 18 calcs'!R96,FALSE))</f>
        <v>15102</v>
      </c>
      <c r="F100" s="374">
        <f>IF($M$3="English",'Table 18 calcs'!F96,IF($M$3="Mathematics",'Table 18 calcs'!S96,FALSE))</f>
        <v>72.400000000000006</v>
      </c>
      <c r="G100" s="446">
        <f>IF($M$3="English",'Table 18 calcs'!G96,IF($M$3="Mathematics",'Table 18 calcs'!T96,FALSE))</f>
        <v>14953</v>
      </c>
      <c r="H100" s="374">
        <f>IF($M$3="English",'Table 18 calcs'!H96,IF($M$3="Mathematics",'Table 18 calcs'!U96,FALSE))</f>
        <v>67.3</v>
      </c>
      <c r="I100" s="446">
        <f>IF($M$3="English",'Table 18 calcs'!I96,IF($M$3="Mathematics",'Table 18 calcs'!V96,FALSE))</f>
        <v>15115</v>
      </c>
      <c r="J100" s="478">
        <f>IF($M$3="English",'Table 18 calcs'!J96,IF($M$3="Mathematics",'Table 18 calcs'!W96,FALSE))</f>
        <v>70.099999999999994</v>
      </c>
      <c r="K100" s="484">
        <f>IF($M$3="English",'Table 18 calcs'!K96,IF($M$3="Mathematics",'Table 18 calcs'!X96,FALSE))</f>
        <v>14936</v>
      </c>
      <c r="L100" s="478">
        <f>IF($M$3="English",'Table 18 calcs'!L96,IF($M$3="Mathematics",'Table 18 calcs'!Y96,FALSE))</f>
        <v>73.8</v>
      </c>
      <c r="M100" s="493">
        <f>IF($M$3="English",'Table 18 calcs'!M96,IF($M$3="Mathematics",'Table 18 calcs'!Z96,FALSE))</f>
        <v>14774</v>
      </c>
      <c r="N100" s="374">
        <f>IF($M$3="English",'Table 18 calcs'!N96,IF($M$3="Mathematics",'Table 18 calcs'!AA96,FALSE))</f>
        <v>74.3</v>
      </c>
      <c r="O100" s="536"/>
      <c r="P100" s="143"/>
      <c r="Q100" s="285"/>
      <c r="R100" s="143"/>
      <c r="S100" s="285"/>
      <c r="T100" s="143"/>
      <c r="U100" s="143"/>
      <c r="V100" s="143"/>
      <c r="W100" s="143"/>
      <c r="X100" s="143"/>
      <c r="Y100" s="143"/>
    </row>
    <row r="101" spans="1:25" ht="11.25" customHeight="1" x14ac:dyDescent="0.2">
      <c r="A101" s="127" t="s">
        <v>284</v>
      </c>
      <c r="B101" s="157" t="s">
        <v>285</v>
      </c>
      <c r="C101" s="446">
        <f>IF($M$3="English",'Table 18 calcs'!C97,IF($M$3="Mathematics",'Table 18 calcs'!P97,FALSE))</f>
        <v>12553</v>
      </c>
      <c r="D101" s="374">
        <f>IF($M$3="English",'Table 18 calcs'!D97,IF($M$3="Mathematics",'Table 18 calcs'!Q97,FALSE))</f>
        <v>76.7</v>
      </c>
      <c r="E101" s="446">
        <f>IF($M$3="English",'Table 18 calcs'!E97,IF($M$3="Mathematics",'Table 18 calcs'!R97,FALSE))</f>
        <v>12341</v>
      </c>
      <c r="F101" s="374">
        <f>IF($M$3="English",'Table 18 calcs'!F97,IF($M$3="Mathematics",'Table 18 calcs'!S97,FALSE))</f>
        <v>77.2</v>
      </c>
      <c r="G101" s="446">
        <f>IF($M$3="English",'Table 18 calcs'!G97,IF($M$3="Mathematics",'Table 18 calcs'!T97,FALSE))</f>
        <v>12105</v>
      </c>
      <c r="H101" s="374">
        <f>IF($M$3="English",'Table 18 calcs'!H97,IF($M$3="Mathematics",'Table 18 calcs'!U97,FALSE))</f>
        <v>71.2</v>
      </c>
      <c r="I101" s="446">
        <f>IF($M$3="English",'Table 18 calcs'!I97,IF($M$3="Mathematics",'Table 18 calcs'!V97,FALSE))</f>
        <v>12438</v>
      </c>
      <c r="J101" s="478">
        <f>IF($M$3="English",'Table 18 calcs'!J97,IF($M$3="Mathematics",'Table 18 calcs'!W97,FALSE))</f>
        <v>73.5</v>
      </c>
      <c r="K101" s="484">
        <f>IF($M$3="English",'Table 18 calcs'!K97,IF($M$3="Mathematics",'Table 18 calcs'!X97,FALSE))</f>
        <v>12525</v>
      </c>
      <c r="L101" s="478">
        <f>IF($M$3="English",'Table 18 calcs'!L97,IF($M$3="Mathematics",'Table 18 calcs'!Y97,FALSE))</f>
        <v>78.3</v>
      </c>
      <c r="M101" s="493">
        <f>IF($M$3="English",'Table 18 calcs'!M97,IF($M$3="Mathematics",'Table 18 calcs'!Z97,FALSE))</f>
        <v>12298</v>
      </c>
      <c r="N101" s="374">
        <f>IF($M$3="English",'Table 18 calcs'!N97,IF($M$3="Mathematics",'Table 18 calcs'!AA97,FALSE))</f>
        <v>75.7</v>
      </c>
      <c r="O101" s="536"/>
      <c r="P101" s="143"/>
      <c r="Q101" s="285"/>
      <c r="R101" s="143"/>
      <c r="S101" s="285"/>
      <c r="T101" s="143"/>
      <c r="U101" s="143"/>
      <c r="V101" s="143"/>
      <c r="W101" s="143"/>
      <c r="X101" s="143"/>
      <c r="Y101" s="143"/>
    </row>
    <row r="102" spans="1:25" ht="11.25" customHeight="1" x14ac:dyDescent="0.2">
      <c r="A102" s="127" t="s">
        <v>286</v>
      </c>
      <c r="B102" s="157" t="s">
        <v>287</v>
      </c>
      <c r="C102" s="446">
        <f>IF($M$3="English",'Table 18 calcs'!C98,IF($M$3="Mathematics",'Table 18 calcs'!P98,FALSE))</f>
        <v>2230</v>
      </c>
      <c r="D102" s="374">
        <f>IF($M$3="English",'Table 18 calcs'!D98,IF($M$3="Mathematics",'Table 18 calcs'!Q98,FALSE))</f>
        <v>71.5</v>
      </c>
      <c r="E102" s="446">
        <f>IF($M$3="English",'Table 18 calcs'!E98,IF($M$3="Mathematics",'Table 18 calcs'!R98,FALSE))</f>
        <v>2205</v>
      </c>
      <c r="F102" s="374">
        <f>IF($M$3="English",'Table 18 calcs'!F98,IF($M$3="Mathematics",'Table 18 calcs'!S98,FALSE))</f>
        <v>69.599999999999994</v>
      </c>
      <c r="G102" s="446">
        <f>IF($M$3="English",'Table 18 calcs'!G98,IF($M$3="Mathematics",'Table 18 calcs'!T98,FALSE))</f>
        <v>2280</v>
      </c>
      <c r="H102" s="374">
        <f>IF($M$3="English",'Table 18 calcs'!H98,IF($M$3="Mathematics",'Table 18 calcs'!U98,FALSE))</f>
        <v>70</v>
      </c>
      <c r="I102" s="446">
        <f>IF($M$3="English",'Table 18 calcs'!I98,IF($M$3="Mathematics",'Table 18 calcs'!V98,FALSE))</f>
        <v>2297</v>
      </c>
      <c r="J102" s="478">
        <f>IF($M$3="English",'Table 18 calcs'!J98,IF($M$3="Mathematics",'Table 18 calcs'!W98,FALSE))</f>
        <v>73.400000000000006</v>
      </c>
      <c r="K102" s="484">
        <f>IF($M$3="English",'Table 18 calcs'!K98,IF($M$3="Mathematics",'Table 18 calcs'!X98,FALSE))</f>
        <v>2350</v>
      </c>
      <c r="L102" s="478">
        <f>IF($M$3="English",'Table 18 calcs'!L98,IF($M$3="Mathematics",'Table 18 calcs'!Y98,FALSE))</f>
        <v>75.3</v>
      </c>
      <c r="M102" s="493">
        <f>IF($M$3="English",'Table 18 calcs'!M98,IF($M$3="Mathematics",'Table 18 calcs'!Z98,FALSE))</f>
        <v>2339</v>
      </c>
      <c r="N102" s="374">
        <f>IF($M$3="English",'Table 18 calcs'!N98,IF($M$3="Mathematics",'Table 18 calcs'!AA98,FALSE))</f>
        <v>69.7</v>
      </c>
      <c r="O102" s="536"/>
      <c r="P102" s="143"/>
      <c r="Q102" s="285"/>
      <c r="R102" s="143"/>
      <c r="S102" s="285"/>
      <c r="T102" s="143"/>
      <c r="U102" s="143"/>
      <c r="V102" s="143"/>
      <c r="W102" s="143"/>
      <c r="X102" s="143"/>
      <c r="Y102" s="143"/>
    </row>
    <row r="103" spans="1:25" ht="11.25" customHeight="1" x14ac:dyDescent="0.2">
      <c r="A103" s="127" t="s">
        <v>288</v>
      </c>
      <c r="B103" s="157" t="s">
        <v>289</v>
      </c>
      <c r="C103" s="446">
        <f>IF($M$3="English",'Table 18 calcs'!C99,IF($M$3="Mathematics",'Table 18 calcs'!P99,FALSE))</f>
        <v>8770</v>
      </c>
      <c r="D103" s="374">
        <f>IF($M$3="English",'Table 18 calcs'!D99,IF($M$3="Mathematics",'Table 18 calcs'!Q99,FALSE))</f>
        <v>67.599999999999994</v>
      </c>
      <c r="E103" s="446">
        <f>IF($M$3="English",'Table 18 calcs'!E99,IF($M$3="Mathematics",'Table 18 calcs'!R99,FALSE))</f>
        <v>8520</v>
      </c>
      <c r="F103" s="374">
        <f>IF($M$3="English",'Table 18 calcs'!F99,IF($M$3="Mathematics",'Table 18 calcs'!S99,FALSE))</f>
        <v>70.099999999999994</v>
      </c>
      <c r="G103" s="446">
        <f>IF($M$3="English",'Table 18 calcs'!G99,IF($M$3="Mathematics",'Table 18 calcs'!T99,FALSE))</f>
        <v>8278</v>
      </c>
      <c r="H103" s="374">
        <f>IF($M$3="English",'Table 18 calcs'!H99,IF($M$3="Mathematics",'Table 18 calcs'!U99,FALSE))</f>
        <v>67.599999999999994</v>
      </c>
      <c r="I103" s="446">
        <f>IF($M$3="English",'Table 18 calcs'!I99,IF($M$3="Mathematics",'Table 18 calcs'!V99,FALSE))</f>
        <v>8586</v>
      </c>
      <c r="J103" s="478">
        <f>IF($M$3="English",'Table 18 calcs'!J99,IF($M$3="Mathematics",'Table 18 calcs'!W99,FALSE))</f>
        <v>67.099999999999994</v>
      </c>
      <c r="K103" s="484">
        <f>IF($M$3="English",'Table 18 calcs'!K99,IF($M$3="Mathematics",'Table 18 calcs'!X99,FALSE))</f>
        <v>8335</v>
      </c>
      <c r="L103" s="478">
        <f>IF($M$3="English",'Table 18 calcs'!L99,IF($M$3="Mathematics",'Table 18 calcs'!Y99,FALSE))</f>
        <v>71.5</v>
      </c>
      <c r="M103" s="493">
        <f>IF($M$3="English",'Table 18 calcs'!M99,IF($M$3="Mathematics",'Table 18 calcs'!Z99,FALSE))</f>
        <v>7964</v>
      </c>
      <c r="N103" s="374">
        <f>IF($M$3="English",'Table 18 calcs'!N99,IF($M$3="Mathematics",'Table 18 calcs'!AA99,FALSE))</f>
        <v>69.599999999999994</v>
      </c>
      <c r="O103" s="536"/>
      <c r="P103" s="143"/>
      <c r="Q103" s="285"/>
      <c r="R103" s="143"/>
      <c r="S103" s="285"/>
      <c r="T103" s="143"/>
      <c r="U103" s="143"/>
      <c r="V103" s="143"/>
      <c r="W103" s="143"/>
      <c r="X103" s="143"/>
      <c r="Y103" s="143"/>
    </row>
    <row r="104" spans="1:25" ht="11.25" customHeight="1" x14ac:dyDescent="0.2">
      <c r="A104" s="127" t="s">
        <v>290</v>
      </c>
      <c r="B104" s="157" t="s">
        <v>291</v>
      </c>
      <c r="C104" s="446">
        <f>IF($M$3="English",'Table 18 calcs'!C100,IF($M$3="Mathematics",'Table 18 calcs'!P100,FALSE))</f>
        <v>2113</v>
      </c>
      <c r="D104" s="374">
        <f>IF($M$3="English",'Table 18 calcs'!D100,IF($M$3="Mathematics",'Table 18 calcs'!Q100,FALSE))</f>
        <v>64.099999999999994</v>
      </c>
      <c r="E104" s="446">
        <f>IF($M$3="English",'Table 18 calcs'!E100,IF($M$3="Mathematics",'Table 18 calcs'!R100,FALSE))</f>
        <v>2058</v>
      </c>
      <c r="F104" s="374">
        <f>IF($M$3="English",'Table 18 calcs'!F100,IF($M$3="Mathematics",'Table 18 calcs'!S100,FALSE))</f>
        <v>64.8</v>
      </c>
      <c r="G104" s="446">
        <f>IF($M$3="English",'Table 18 calcs'!G100,IF($M$3="Mathematics",'Table 18 calcs'!T100,FALSE))</f>
        <v>2036</v>
      </c>
      <c r="H104" s="374">
        <f>IF($M$3="English",'Table 18 calcs'!H100,IF($M$3="Mathematics",'Table 18 calcs'!U100,FALSE))</f>
        <v>62.4</v>
      </c>
      <c r="I104" s="446">
        <f>IF($M$3="English",'Table 18 calcs'!I100,IF($M$3="Mathematics",'Table 18 calcs'!V100,FALSE))</f>
        <v>2063</v>
      </c>
      <c r="J104" s="478">
        <f>IF($M$3="English",'Table 18 calcs'!J100,IF($M$3="Mathematics",'Table 18 calcs'!W100,FALSE))</f>
        <v>69.2</v>
      </c>
      <c r="K104" s="484">
        <f>IF($M$3="English",'Table 18 calcs'!K100,IF($M$3="Mathematics",'Table 18 calcs'!X100,FALSE))</f>
        <v>2030</v>
      </c>
      <c r="L104" s="478">
        <f>IF($M$3="English",'Table 18 calcs'!L100,IF($M$3="Mathematics",'Table 18 calcs'!Y100,FALSE))</f>
        <v>76.3</v>
      </c>
      <c r="M104" s="493">
        <f>IF($M$3="English",'Table 18 calcs'!M100,IF($M$3="Mathematics",'Table 18 calcs'!Z100,FALSE))</f>
        <v>2062</v>
      </c>
      <c r="N104" s="374">
        <f>IF($M$3="English",'Table 18 calcs'!N100,IF($M$3="Mathematics",'Table 18 calcs'!AA100,FALSE))</f>
        <v>72.099999999999994</v>
      </c>
      <c r="O104" s="536"/>
      <c r="P104" s="143"/>
      <c r="Q104" s="285"/>
      <c r="R104" s="143"/>
      <c r="S104" s="285"/>
      <c r="T104" s="143"/>
      <c r="U104" s="143"/>
      <c r="V104" s="143"/>
      <c r="W104" s="143"/>
      <c r="X104" s="143"/>
      <c r="Y104" s="143"/>
    </row>
    <row r="105" spans="1:25" ht="11.25" customHeight="1" x14ac:dyDescent="0.2">
      <c r="A105" s="127" t="s">
        <v>292</v>
      </c>
      <c r="B105" s="157" t="s">
        <v>293</v>
      </c>
      <c r="C105" s="446">
        <f>IF($M$3="English",'Table 18 calcs'!C101,IF($M$3="Mathematics",'Table 18 calcs'!P101,FALSE))</f>
        <v>2131</v>
      </c>
      <c r="D105" s="374">
        <f>IF($M$3="English",'Table 18 calcs'!D101,IF($M$3="Mathematics",'Table 18 calcs'!Q101,FALSE))</f>
        <v>77.099999999999994</v>
      </c>
      <c r="E105" s="446">
        <f>IF($M$3="English",'Table 18 calcs'!E101,IF($M$3="Mathematics",'Table 18 calcs'!R101,FALSE))</f>
        <v>1957</v>
      </c>
      <c r="F105" s="374">
        <f>IF($M$3="English",'Table 18 calcs'!F101,IF($M$3="Mathematics",'Table 18 calcs'!S101,FALSE))</f>
        <v>77.3</v>
      </c>
      <c r="G105" s="446">
        <f>IF($M$3="English",'Table 18 calcs'!G101,IF($M$3="Mathematics",'Table 18 calcs'!T101,FALSE))</f>
        <v>2078</v>
      </c>
      <c r="H105" s="374">
        <f>IF($M$3="English",'Table 18 calcs'!H101,IF($M$3="Mathematics",'Table 18 calcs'!U101,FALSE))</f>
        <v>69.900000000000006</v>
      </c>
      <c r="I105" s="446">
        <f>IF($M$3="English",'Table 18 calcs'!I101,IF($M$3="Mathematics",'Table 18 calcs'!V101,FALSE))</f>
        <v>2089</v>
      </c>
      <c r="J105" s="478">
        <f>IF($M$3="English",'Table 18 calcs'!J101,IF($M$3="Mathematics",'Table 18 calcs'!W101,FALSE))</f>
        <v>69.900000000000006</v>
      </c>
      <c r="K105" s="484">
        <f>IF($M$3="English",'Table 18 calcs'!K101,IF($M$3="Mathematics",'Table 18 calcs'!X101,FALSE))</f>
        <v>2084</v>
      </c>
      <c r="L105" s="478">
        <f>IF($M$3="English",'Table 18 calcs'!L101,IF($M$3="Mathematics",'Table 18 calcs'!Y101,FALSE))</f>
        <v>74.8</v>
      </c>
      <c r="M105" s="493">
        <f>IF($M$3="English",'Table 18 calcs'!M101,IF($M$3="Mathematics",'Table 18 calcs'!Z101,FALSE))</f>
        <v>1998</v>
      </c>
      <c r="N105" s="374">
        <f>IF($M$3="English",'Table 18 calcs'!N101,IF($M$3="Mathematics",'Table 18 calcs'!AA101,FALSE))</f>
        <v>76.099999999999994</v>
      </c>
      <c r="O105" s="536"/>
      <c r="P105" s="143"/>
      <c r="Q105" s="285"/>
      <c r="R105" s="143"/>
      <c r="S105" s="285"/>
      <c r="T105" s="143"/>
      <c r="U105" s="143"/>
      <c r="V105" s="143"/>
      <c r="W105" s="143"/>
      <c r="X105" s="143"/>
      <c r="Y105" s="143"/>
    </row>
    <row r="106" spans="1:25" ht="11.25" customHeight="1" x14ac:dyDescent="0.2">
      <c r="A106" s="127" t="s">
        <v>294</v>
      </c>
      <c r="B106" s="157" t="s">
        <v>295</v>
      </c>
      <c r="C106" s="446">
        <f>IF($M$3="English",'Table 18 calcs'!C102,IF($M$3="Mathematics",'Table 18 calcs'!P102,FALSE))</f>
        <v>7509</v>
      </c>
      <c r="D106" s="374">
        <f>IF($M$3="English",'Table 18 calcs'!D102,IF($M$3="Mathematics",'Table 18 calcs'!Q102,FALSE))</f>
        <v>70.3</v>
      </c>
      <c r="E106" s="446">
        <f>IF($M$3="English",'Table 18 calcs'!E102,IF($M$3="Mathematics",'Table 18 calcs'!R102,FALSE))</f>
        <v>7391</v>
      </c>
      <c r="F106" s="374">
        <f>IF($M$3="English",'Table 18 calcs'!F102,IF($M$3="Mathematics",'Table 18 calcs'!S102,FALSE))</f>
        <v>70.599999999999994</v>
      </c>
      <c r="G106" s="446">
        <f>IF($M$3="English",'Table 18 calcs'!G102,IF($M$3="Mathematics",'Table 18 calcs'!T102,FALSE))</f>
        <v>7276</v>
      </c>
      <c r="H106" s="374">
        <f>IF($M$3="English",'Table 18 calcs'!H102,IF($M$3="Mathematics",'Table 18 calcs'!U102,FALSE))</f>
        <v>61.9</v>
      </c>
      <c r="I106" s="446">
        <f>IF($M$3="English",'Table 18 calcs'!I102,IF($M$3="Mathematics",'Table 18 calcs'!V102,FALSE))</f>
        <v>7517</v>
      </c>
      <c r="J106" s="478">
        <f>IF($M$3="English",'Table 18 calcs'!J102,IF($M$3="Mathematics",'Table 18 calcs'!W102,FALSE))</f>
        <v>66.2</v>
      </c>
      <c r="K106" s="484">
        <f>IF($M$3="English",'Table 18 calcs'!K102,IF($M$3="Mathematics",'Table 18 calcs'!X102,FALSE))</f>
        <v>7186</v>
      </c>
      <c r="L106" s="478">
        <f>IF($M$3="English",'Table 18 calcs'!L102,IF($M$3="Mathematics",'Table 18 calcs'!Y102,FALSE))</f>
        <v>69.900000000000006</v>
      </c>
      <c r="M106" s="493">
        <f>IF($M$3="English",'Table 18 calcs'!M102,IF($M$3="Mathematics",'Table 18 calcs'!Z102,FALSE))</f>
        <v>7184</v>
      </c>
      <c r="N106" s="374">
        <f>IF($M$3="English",'Table 18 calcs'!N102,IF($M$3="Mathematics",'Table 18 calcs'!AA102,FALSE))</f>
        <v>70.2</v>
      </c>
      <c r="O106" s="536"/>
      <c r="P106" s="143"/>
      <c r="Q106" s="285"/>
      <c r="R106" s="143"/>
      <c r="S106" s="285"/>
      <c r="T106" s="143"/>
      <c r="U106" s="143"/>
      <c r="V106" s="143"/>
      <c r="W106" s="143"/>
      <c r="X106" s="143"/>
      <c r="Y106" s="143"/>
    </row>
    <row r="107" spans="1:25" ht="11.25" customHeight="1" x14ac:dyDescent="0.2">
      <c r="A107" s="127" t="s">
        <v>296</v>
      </c>
      <c r="B107" s="157" t="s">
        <v>297</v>
      </c>
      <c r="C107" s="446">
        <f>IF($M$3="English",'Table 18 calcs'!C103,IF($M$3="Mathematics",'Table 18 calcs'!P103,FALSE))</f>
        <v>1731</v>
      </c>
      <c r="D107" s="374">
        <f>IF($M$3="English",'Table 18 calcs'!D103,IF($M$3="Mathematics",'Table 18 calcs'!Q103,FALSE))</f>
        <v>72</v>
      </c>
      <c r="E107" s="446">
        <f>IF($M$3="English",'Table 18 calcs'!E103,IF($M$3="Mathematics",'Table 18 calcs'!R103,FALSE))</f>
        <v>1686</v>
      </c>
      <c r="F107" s="374">
        <f>IF($M$3="English",'Table 18 calcs'!F103,IF($M$3="Mathematics",'Table 18 calcs'!S103,FALSE))</f>
        <v>73</v>
      </c>
      <c r="G107" s="446">
        <f>IF($M$3="English",'Table 18 calcs'!G103,IF($M$3="Mathematics",'Table 18 calcs'!T103,FALSE))</f>
        <v>1647</v>
      </c>
      <c r="H107" s="374">
        <f>IF($M$3="English",'Table 18 calcs'!H103,IF($M$3="Mathematics",'Table 18 calcs'!U103,FALSE))</f>
        <v>68.2</v>
      </c>
      <c r="I107" s="446">
        <f>IF($M$3="English",'Table 18 calcs'!I103,IF($M$3="Mathematics",'Table 18 calcs'!V103,FALSE))</f>
        <v>1765</v>
      </c>
      <c r="J107" s="478">
        <f>IF($M$3="English",'Table 18 calcs'!J103,IF($M$3="Mathematics",'Table 18 calcs'!W103,FALSE))</f>
        <v>73.5</v>
      </c>
      <c r="K107" s="484">
        <f>IF($M$3="English",'Table 18 calcs'!K103,IF($M$3="Mathematics",'Table 18 calcs'!X103,FALSE))</f>
        <v>1675</v>
      </c>
      <c r="L107" s="478">
        <f>IF($M$3="English",'Table 18 calcs'!L103,IF($M$3="Mathematics",'Table 18 calcs'!Y103,FALSE))</f>
        <v>72.5</v>
      </c>
      <c r="M107" s="493">
        <f>IF($M$3="English",'Table 18 calcs'!M103,IF($M$3="Mathematics",'Table 18 calcs'!Z103,FALSE))</f>
        <v>1689</v>
      </c>
      <c r="N107" s="374">
        <f>IF($M$3="English",'Table 18 calcs'!N103,IF($M$3="Mathematics",'Table 18 calcs'!AA103,FALSE))</f>
        <v>67.8</v>
      </c>
      <c r="O107" s="536"/>
      <c r="P107" s="143"/>
      <c r="Q107" s="285"/>
      <c r="R107" s="143"/>
      <c r="S107" s="285"/>
      <c r="T107" s="143"/>
      <c r="U107" s="143"/>
      <c r="V107" s="143"/>
      <c r="W107" s="143"/>
      <c r="X107" s="143"/>
      <c r="Y107" s="143"/>
    </row>
    <row r="108" spans="1:25" ht="11.25" customHeight="1" x14ac:dyDescent="0.2">
      <c r="A108" s="32"/>
      <c r="B108" s="157"/>
      <c r="C108" s="445"/>
      <c r="D108" s="369"/>
      <c r="E108" s="445"/>
      <c r="F108" s="369"/>
      <c r="G108" s="445"/>
      <c r="H108" s="367"/>
      <c r="I108" s="367"/>
      <c r="J108" s="478"/>
      <c r="K108" s="484"/>
      <c r="L108" s="478"/>
      <c r="M108" s="494"/>
      <c r="N108" s="535"/>
      <c r="O108" s="536"/>
      <c r="P108" s="143"/>
      <c r="Q108" s="285"/>
      <c r="R108" s="143"/>
      <c r="S108" s="285"/>
      <c r="T108" s="143"/>
      <c r="U108" s="143"/>
      <c r="V108" s="143"/>
      <c r="W108" s="143"/>
      <c r="X108" s="143"/>
      <c r="Y108" s="143"/>
    </row>
    <row r="109" spans="1:25" s="108" customFormat="1" ht="11.25" customHeight="1" x14ac:dyDescent="0.2">
      <c r="A109" s="67" t="s">
        <v>467</v>
      </c>
      <c r="B109" s="105" t="s">
        <v>298</v>
      </c>
      <c r="C109" s="480">
        <f>IF($M$3="English",'Table 18 calcs'!C105,IF($M$3="Mathematics",'Table 18 calcs'!P105,FALSE))</f>
        <v>68726</v>
      </c>
      <c r="D109" s="487">
        <f>IF($M$3="English",'Table 18 calcs'!D105,IF($M$3="Mathematics",'Table 18 calcs'!Q105,FALSE))</f>
        <v>75.8</v>
      </c>
      <c r="E109" s="480">
        <f>IF($M$3="English",'Table 18 calcs'!E105,IF($M$3="Mathematics",'Table 18 calcs'!R105,FALSE))</f>
        <v>68020</v>
      </c>
      <c r="F109" s="487">
        <f>IF($M$3="English",'Table 18 calcs'!F105,IF($M$3="Mathematics",'Table 18 calcs'!S105,FALSE))</f>
        <v>78.400000000000006</v>
      </c>
      <c r="G109" s="480">
        <f>IF($M$3="English",'Table 18 calcs'!G105,IF($M$3="Mathematics",'Table 18 calcs'!T105,FALSE))</f>
        <v>68819</v>
      </c>
      <c r="H109" s="487">
        <f>IF($M$3="English",'Table 18 calcs'!H105,IF($M$3="Mathematics",'Table 18 calcs'!U105,FALSE))</f>
        <v>75</v>
      </c>
      <c r="I109" s="480">
        <f>IF($M$3="English",'Table 18 calcs'!I105,IF($M$3="Mathematics",'Table 18 calcs'!V105,FALSE))</f>
        <v>70958</v>
      </c>
      <c r="J109" s="608">
        <f>IF($M$3="English",'Table 18 calcs'!J105,IF($M$3="Mathematics",'Table 18 calcs'!W105,FALSE))</f>
        <v>78.2</v>
      </c>
      <c r="K109" s="486">
        <f>IF($M$3="English",'Table 18 calcs'!K105,IF($M$3="Mathematics",'Table 18 calcs'!X105,FALSE))</f>
        <v>70582</v>
      </c>
      <c r="L109" s="608">
        <f>IF($M$3="English",'Table 18 calcs'!L105,IF($M$3="Mathematics",'Table 18 calcs'!Y105,FALSE))</f>
        <v>79.5</v>
      </c>
      <c r="M109" s="492">
        <f>IF($M$3="English",'Table 18 calcs'!M105,IF($M$3="Mathematics",'Table 18 calcs'!Z105,FALSE))</f>
        <v>70760</v>
      </c>
      <c r="N109" s="487">
        <f>IF($M$3="English",'Table 18 calcs'!N105,IF($M$3="Mathematics",'Table 18 calcs'!AA105,FALSE))</f>
        <v>75.900000000000006</v>
      </c>
      <c r="O109" s="537"/>
      <c r="P109" s="143"/>
      <c r="Q109" s="285"/>
      <c r="R109" s="143"/>
      <c r="S109" s="285"/>
      <c r="T109" s="143"/>
      <c r="U109" s="143"/>
      <c r="V109" s="143"/>
      <c r="W109" s="143"/>
      <c r="X109" s="143"/>
      <c r="Y109" s="143"/>
    </row>
    <row r="110" spans="1:25" s="108" customFormat="1" ht="11.25" customHeight="1" x14ac:dyDescent="0.2">
      <c r="A110" s="66" t="s">
        <v>299</v>
      </c>
      <c r="B110" s="105" t="s">
        <v>300</v>
      </c>
      <c r="C110" s="480">
        <f>IF($M$3="English",'Table 18 calcs'!C106,IF($M$3="Mathematics",'Table 18 calcs'!P106,FALSE))</f>
        <v>20937</v>
      </c>
      <c r="D110" s="487">
        <f>IF($M$3="English",'Table 18 calcs'!D106,IF($M$3="Mathematics",'Table 18 calcs'!Q106,FALSE))</f>
        <v>73.7</v>
      </c>
      <c r="E110" s="480">
        <f>IF($M$3="English",'Table 18 calcs'!E106,IF($M$3="Mathematics",'Table 18 calcs'!R106,FALSE))</f>
        <v>20961</v>
      </c>
      <c r="F110" s="487">
        <f>IF($M$3="English",'Table 18 calcs'!F106,IF($M$3="Mathematics",'Table 18 calcs'!S106,FALSE))</f>
        <v>77.7</v>
      </c>
      <c r="G110" s="480">
        <f>IF($M$3="English",'Table 18 calcs'!G106,IF($M$3="Mathematics",'Table 18 calcs'!T106,FALSE))</f>
        <v>21744</v>
      </c>
      <c r="H110" s="487">
        <f>IF($M$3="English",'Table 18 calcs'!H106,IF($M$3="Mathematics",'Table 18 calcs'!U106,FALSE))</f>
        <v>75.599999999999994</v>
      </c>
      <c r="I110" s="480">
        <f>IF($M$3="English",'Table 18 calcs'!I106,IF($M$3="Mathematics",'Table 18 calcs'!V106,FALSE))</f>
        <v>22469</v>
      </c>
      <c r="J110" s="608">
        <f>IF($M$3="English",'Table 18 calcs'!J106,IF($M$3="Mathematics",'Table 18 calcs'!W106,FALSE))</f>
        <v>78.3</v>
      </c>
      <c r="K110" s="486">
        <f>IF($M$3="English",'Table 18 calcs'!K106,IF($M$3="Mathematics",'Table 18 calcs'!X106,FALSE))</f>
        <v>22246</v>
      </c>
      <c r="L110" s="608">
        <f>IF($M$3="English",'Table 18 calcs'!L106,IF($M$3="Mathematics",'Table 18 calcs'!Y106,FALSE))</f>
        <v>79</v>
      </c>
      <c r="M110" s="492">
        <f>IF($M$3="English",'Table 18 calcs'!M106,IF($M$3="Mathematics",'Table 18 calcs'!Z106,FALSE))</f>
        <v>22537</v>
      </c>
      <c r="N110" s="487">
        <f>IF($M$3="English",'Table 18 calcs'!N106,IF($M$3="Mathematics",'Table 18 calcs'!AA106,FALSE))</f>
        <v>76.2</v>
      </c>
      <c r="O110" s="537"/>
      <c r="P110" s="143"/>
      <c r="Q110" s="285"/>
      <c r="R110" s="143"/>
      <c r="S110" s="285"/>
      <c r="T110" s="143"/>
      <c r="U110" s="143"/>
      <c r="V110" s="143"/>
      <c r="W110" s="143"/>
      <c r="X110" s="143"/>
      <c r="Y110" s="143"/>
    </row>
    <row r="111" spans="1:25" ht="11.25" customHeight="1" x14ac:dyDescent="0.2">
      <c r="A111" s="127" t="s">
        <v>301</v>
      </c>
      <c r="B111" s="157" t="s">
        <v>302</v>
      </c>
      <c r="C111" s="446">
        <f>IF($M$3="English",'Table 18 calcs'!C107,IF($M$3="Mathematics",'Table 18 calcs'!P107,FALSE))</f>
        <v>1419</v>
      </c>
      <c r="D111" s="374">
        <f>IF($M$3="English",'Table 18 calcs'!D107,IF($M$3="Mathematics",'Table 18 calcs'!Q107,FALSE))</f>
        <v>74.3</v>
      </c>
      <c r="E111" s="446">
        <f>IF($M$3="English",'Table 18 calcs'!E107,IF($M$3="Mathematics",'Table 18 calcs'!R107,FALSE))</f>
        <v>1397</v>
      </c>
      <c r="F111" s="374">
        <f>IF($M$3="English",'Table 18 calcs'!F107,IF($M$3="Mathematics",'Table 18 calcs'!S107,FALSE))</f>
        <v>78.2</v>
      </c>
      <c r="G111" s="446">
        <f>IF($M$3="English",'Table 18 calcs'!G107,IF($M$3="Mathematics",'Table 18 calcs'!T107,FALSE))</f>
        <v>1404</v>
      </c>
      <c r="H111" s="374">
        <f>IF($M$3="English",'Table 18 calcs'!H107,IF($M$3="Mathematics",'Table 18 calcs'!U107,FALSE))</f>
        <v>75</v>
      </c>
      <c r="I111" s="446">
        <f>IF($M$3="English",'Table 18 calcs'!I107,IF($M$3="Mathematics",'Table 18 calcs'!V107,FALSE))</f>
        <v>1440</v>
      </c>
      <c r="J111" s="478">
        <f>IF($M$3="English",'Table 18 calcs'!J107,IF($M$3="Mathematics",'Table 18 calcs'!W107,FALSE))</f>
        <v>75.099999999999994</v>
      </c>
      <c r="K111" s="484">
        <f>IF($M$3="English",'Table 18 calcs'!K107,IF($M$3="Mathematics",'Table 18 calcs'!X107,FALSE))</f>
        <v>1332</v>
      </c>
      <c r="L111" s="478">
        <f>IF($M$3="English",'Table 18 calcs'!L107,IF($M$3="Mathematics",'Table 18 calcs'!Y107,FALSE))</f>
        <v>76.599999999999994</v>
      </c>
      <c r="M111" s="493">
        <f>IF($M$3="English",'Table 18 calcs'!M107,IF($M$3="Mathematics",'Table 18 calcs'!Z107,FALSE))</f>
        <v>1329</v>
      </c>
      <c r="N111" s="374">
        <f>IF($M$3="English",'Table 18 calcs'!N107,IF($M$3="Mathematics",'Table 18 calcs'!AA107,FALSE))</f>
        <v>73.400000000000006</v>
      </c>
      <c r="O111" s="536"/>
      <c r="P111" s="143"/>
      <c r="Q111" s="285"/>
      <c r="R111" s="143"/>
      <c r="S111" s="285"/>
      <c r="T111" s="143"/>
      <c r="U111" s="143"/>
      <c r="V111" s="143"/>
      <c r="W111" s="143"/>
      <c r="X111" s="143"/>
      <c r="Y111" s="143"/>
    </row>
    <row r="112" spans="1:25" ht="11.25" customHeight="1" x14ac:dyDescent="0.2">
      <c r="A112" s="127" t="s">
        <v>303</v>
      </c>
      <c r="B112" s="157" t="s">
        <v>304</v>
      </c>
      <c r="C112" s="446" t="str">
        <f>IF($M$3="English",'Table 18 calcs'!C108,IF($M$3="Mathematics",'Table 18 calcs'!P108,FALSE))</f>
        <v>.</v>
      </c>
      <c r="D112" s="374" t="str">
        <f>IF($M$3="English",'Table 18 calcs'!D108,IF($M$3="Mathematics",'Table 18 calcs'!Q108,FALSE))</f>
        <v>.</v>
      </c>
      <c r="E112" s="446" t="str">
        <f>IF($M$3="English",'Table 18 calcs'!E108,IF($M$3="Mathematics",'Table 18 calcs'!R108,FALSE))</f>
        <v>.</v>
      </c>
      <c r="F112" s="374" t="str">
        <f>IF($M$3="English",'Table 18 calcs'!F108,IF($M$3="Mathematics",'Table 18 calcs'!S108,FALSE))</f>
        <v>.</v>
      </c>
      <c r="G112" s="446" t="str">
        <f>IF($M$3="English",'Table 18 calcs'!G108,IF($M$3="Mathematics",'Table 18 calcs'!T108,FALSE))</f>
        <v>.</v>
      </c>
      <c r="H112" s="374" t="str">
        <f>IF($M$3="English",'Table 18 calcs'!H108,IF($M$3="Mathematics",'Table 18 calcs'!U108,FALSE))</f>
        <v>.</v>
      </c>
      <c r="I112" s="446" t="str">
        <f>IF($M$3="English",'Table 18 calcs'!I108,IF($M$3="Mathematics",'Table 18 calcs'!V108,FALSE))</f>
        <v>.</v>
      </c>
      <c r="J112" s="478" t="str">
        <f>IF($M$3="English",'Table 18 calcs'!J108,IF($M$3="Mathematics",'Table 18 calcs'!W108,FALSE))</f>
        <v>.</v>
      </c>
      <c r="K112" s="484" t="str">
        <f>IF($M$3="English",'Table 18 calcs'!K108,IF($M$3="Mathematics",'Table 18 calcs'!X108,FALSE))</f>
        <v>.</v>
      </c>
      <c r="L112" s="478" t="str">
        <f>IF($M$3="English",'Table 18 calcs'!L108,IF($M$3="Mathematics",'Table 18 calcs'!Y108,FALSE))</f>
        <v>.</v>
      </c>
      <c r="M112" s="493" t="str">
        <f>IF($M$3="English",'Table 18 calcs'!M108,IF($M$3="Mathematics",'Table 18 calcs'!Z108,FALSE))</f>
        <v>.</v>
      </c>
      <c r="N112" s="374" t="str">
        <f>IF($M$3="English",'Table 18 calcs'!N108,IF($M$3="Mathematics",'Table 18 calcs'!AA108,FALSE))</f>
        <v>.</v>
      </c>
      <c r="O112" s="536"/>
      <c r="P112" s="143"/>
      <c r="Q112" s="285"/>
      <c r="R112" s="143"/>
      <c r="S112" s="285"/>
      <c r="T112" s="143"/>
      <c r="U112" s="143"/>
      <c r="V112" s="143"/>
      <c r="W112" s="143"/>
      <c r="X112" s="143"/>
      <c r="Y112" s="143"/>
    </row>
    <row r="113" spans="1:25" ht="11.25" customHeight="1" x14ac:dyDescent="0.2">
      <c r="A113" s="127" t="s">
        <v>306</v>
      </c>
      <c r="B113" s="157" t="s">
        <v>307</v>
      </c>
      <c r="C113" s="446">
        <f>IF($M$3="English",'Table 18 calcs'!C109,IF($M$3="Mathematics",'Table 18 calcs'!P109,FALSE))</f>
        <v>1214</v>
      </c>
      <c r="D113" s="374">
        <f>IF($M$3="English",'Table 18 calcs'!D109,IF($M$3="Mathematics",'Table 18 calcs'!Q109,FALSE))</f>
        <v>79.5</v>
      </c>
      <c r="E113" s="446">
        <f>IF($M$3="English",'Table 18 calcs'!E109,IF($M$3="Mathematics",'Table 18 calcs'!R109,FALSE))</f>
        <v>1350</v>
      </c>
      <c r="F113" s="374">
        <f>IF($M$3="English",'Table 18 calcs'!F109,IF($M$3="Mathematics",'Table 18 calcs'!S109,FALSE))</f>
        <v>79</v>
      </c>
      <c r="G113" s="446">
        <f>IF($M$3="English",'Table 18 calcs'!G109,IF($M$3="Mathematics",'Table 18 calcs'!T109,FALSE))</f>
        <v>1462</v>
      </c>
      <c r="H113" s="374">
        <f>IF($M$3="English",'Table 18 calcs'!H109,IF($M$3="Mathematics",'Table 18 calcs'!U109,FALSE))</f>
        <v>78.2</v>
      </c>
      <c r="I113" s="446">
        <f>IF($M$3="English",'Table 18 calcs'!I109,IF($M$3="Mathematics",'Table 18 calcs'!V109,FALSE))</f>
        <v>1534</v>
      </c>
      <c r="J113" s="478">
        <f>IF($M$3="English",'Table 18 calcs'!J109,IF($M$3="Mathematics",'Table 18 calcs'!W109,FALSE))</f>
        <v>77.8</v>
      </c>
      <c r="K113" s="484">
        <f>IF($M$3="English",'Table 18 calcs'!K109,IF($M$3="Mathematics",'Table 18 calcs'!X109,FALSE))</f>
        <v>1721</v>
      </c>
      <c r="L113" s="478">
        <f>IF($M$3="English",'Table 18 calcs'!L109,IF($M$3="Mathematics",'Table 18 calcs'!Y109,FALSE))</f>
        <v>78.2</v>
      </c>
      <c r="M113" s="493">
        <f>IF($M$3="English",'Table 18 calcs'!M109,IF($M$3="Mathematics",'Table 18 calcs'!Z109,FALSE))</f>
        <v>1843</v>
      </c>
      <c r="N113" s="374">
        <f>IF($M$3="English",'Table 18 calcs'!N109,IF($M$3="Mathematics",'Table 18 calcs'!AA109,FALSE))</f>
        <v>76.7</v>
      </c>
      <c r="O113" s="536"/>
      <c r="P113" s="143"/>
      <c r="Q113" s="285"/>
      <c r="R113" s="143"/>
      <c r="S113" s="285"/>
      <c r="T113" s="143"/>
      <c r="U113" s="143"/>
      <c r="V113" s="143"/>
      <c r="W113" s="143"/>
      <c r="X113" s="143"/>
      <c r="Y113" s="143"/>
    </row>
    <row r="114" spans="1:25" ht="11.25" customHeight="1" x14ac:dyDescent="0.2">
      <c r="A114" s="127" t="s">
        <v>815</v>
      </c>
      <c r="B114" s="157" t="s">
        <v>309</v>
      </c>
      <c r="C114" s="446">
        <f>IF($M$3="English",'Table 18 calcs'!C110,IF($M$3="Mathematics",'Table 18 calcs'!P110,FALSE))</f>
        <v>919</v>
      </c>
      <c r="D114" s="374">
        <f>IF($M$3="English",'Table 18 calcs'!D110,IF($M$3="Mathematics",'Table 18 calcs'!Q110,FALSE))</f>
        <v>87.9</v>
      </c>
      <c r="E114" s="446">
        <f>IF($M$3="English",'Table 18 calcs'!E110,IF($M$3="Mathematics",'Table 18 calcs'!R110,FALSE))</f>
        <v>946</v>
      </c>
      <c r="F114" s="374">
        <f>IF($M$3="English",'Table 18 calcs'!F110,IF($M$3="Mathematics",'Table 18 calcs'!S110,FALSE))</f>
        <v>84</v>
      </c>
      <c r="G114" s="446">
        <f>IF($M$3="English",'Table 18 calcs'!G110,IF($M$3="Mathematics",'Table 18 calcs'!T110,FALSE))</f>
        <v>995</v>
      </c>
      <c r="H114" s="374">
        <f>IF($M$3="English",'Table 18 calcs'!H110,IF($M$3="Mathematics",'Table 18 calcs'!U110,FALSE))</f>
        <v>77.400000000000006</v>
      </c>
      <c r="I114" s="446">
        <f>IF($M$3="English",'Table 18 calcs'!I110,IF($M$3="Mathematics",'Table 18 calcs'!V110,FALSE))</f>
        <v>1053</v>
      </c>
      <c r="J114" s="478">
        <f>IF($M$3="English",'Table 18 calcs'!J110,IF($M$3="Mathematics",'Table 18 calcs'!W110,FALSE))</f>
        <v>73.900000000000006</v>
      </c>
      <c r="K114" s="484">
        <f>IF($M$3="English",'Table 18 calcs'!K110,IF($M$3="Mathematics",'Table 18 calcs'!X110,FALSE))</f>
        <v>1003</v>
      </c>
      <c r="L114" s="478">
        <f>IF($M$3="English",'Table 18 calcs'!L110,IF($M$3="Mathematics",'Table 18 calcs'!Y110,FALSE))</f>
        <v>80.5</v>
      </c>
      <c r="M114" s="493">
        <f>IF($M$3="English",'Table 18 calcs'!M110,IF($M$3="Mathematics",'Table 18 calcs'!Z110,FALSE))</f>
        <v>1021</v>
      </c>
      <c r="N114" s="374">
        <f>IF($M$3="English",'Table 18 calcs'!N110,IF($M$3="Mathematics",'Table 18 calcs'!AA110,FALSE))</f>
        <v>63.8</v>
      </c>
      <c r="O114" s="536"/>
      <c r="P114" s="143"/>
      <c r="Q114" s="285"/>
      <c r="R114" s="143"/>
      <c r="S114" s="285" t="s">
        <v>466</v>
      </c>
      <c r="T114" s="143"/>
      <c r="U114" s="143"/>
      <c r="V114" s="143"/>
      <c r="W114" s="143"/>
      <c r="X114" s="143"/>
      <c r="Y114" s="143"/>
    </row>
    <row r="115" spans="1:25" ht="11.25" customHeight="1" x14ac:dyDescent="0.2">
      <c r="A115" s="127" t="s">
        <v>310</v>
      </c>
      <c r="B115" s="157" t="s">
        <v>311</v>
      </c>
      <c r="C115" s="446">
        <f>IF($M$3="English",'Table 18 calcs'!C111,IF($M$3="Mathematics",'Table 18 calcs'!P111,FALSE))</f>
        <v>1938</v>
      </c>
      <c r="D115" s="374">
        <f>IF($M$3="English",'Table 18 calcs'!D111,IF($M$3="Mathematics",'Table 18 calcs'!Q111,FALSE))</f>
        <v>70.400000000000006</v>
      </c>
      <c r="E115" s="446">
        <f>IF($M$3="English",'Table 18 calcs'!E111,IF($M$3="Mathematics",'Table 18 calcs'!R111,FALSE))</f>
        <v>1837</v>
      </c>
      <c r="F115" s="374">
        <f>IF($M$3="English",'Table 18 calcs'!F111,IF($M$3="Mathematics",'Table 18 calcs'!S111,FALSE))</f>
        <v>78.7</v>
      </c>
      <c r="G115" s="446">
        <f>IF($M$3="English",'Table 18 calcs'!G111,IF($M$3="Mathematics",'Table 18 calcs'!T111,FALSE))</f>
        <v>1925</v>
      </c>
      <c r="H115" s="374">
        <f>IF($M$3="English",'Table 18 calcs'!H111,IF($M$3="Mathematics",'Table 18 calcs'!U111,FALSE))</f>
        <v>75.099999999999994</v>
      </c>
      <c r="I115" s="446">
        <f>IF($M$3="English",'Table 18 calcs'!I111,IF($M$3="Mathematics",'Table 18 calcs'!V111,FALSE))</f>
        <v>1984</v>
      </c>
      <c r="J115" s="478">
        <f>IF($M$3="English",'Table 18 calcs'!J111,IF($M$3="Mathematics",'Table 18 calcs'!W111,FALSE))</f>
        <v>79.099999999999994</v>
      </c>
      <c r="K115" s="484">
        <f>IF($M$3="English",'Table 18 calcs'!K111,IF($M$3="Mathematics",'Table 18 calcs'!X111,FALSE))</f>
        <v>1901</v>
      </c>
      <c r="L115" s="478">
        <f>IF($M$3="English",'Table 18 calcs'!L111,IF($M$3="Mathematics",'Table 18 calcs'!Y111,FALSE))</f>
        <v>80.5</v>
      </c>
      <c r="M115" s="493">
        <f>IF($M$3="English",'Table 18 calcs'!M111,IF($M$3="Mathematics",'Table 18 calcs'!Z111,FALSE))</f>
        <v>1924</v>
      </c>
      <c r="N115" s="374">
        <f>IF($M$3="English",'Table 18 calcs'!N111,IF($M$3="Mathematics",'Table 18 calcs'!AA111,FALSE))</f>
        <v>75.099999999999994</v>
      </c>
      <c r="O115" s="536"/>
      <c r="P115" s="143"/>
      <c r="Q115" s="285"/>
      <c r="R115" s="143"/>
      <c r="S115" s="285"/>
      <c r="T115" s="143"/>
      <c r="U115" s="143"/>
      <c r="V115" s="143"/>
      <c r="W115" s="143"/>
      <c r="X115" s="143"/>
      <c r="Y115" s="143"/>
    </row>
    <row r="116" spans="1:25" ht="11.25" customHeight="1" x14ac:dyDescent="0.2">
      <c r="A116" s="127" t="s">
        <v>312</v>
      </c>
      <c r="B116" s="157" t="s">
        <v>313</v>
      </c>
      <c r="C116" s="446">
        <f>IF($M$3="English",'Table 18 calcs'!C112,IF($M$3="Mathematics",'Table 18 calcs'!P112,FALSE))</f>
        <v>1284</v>
      </c>
      <c r="D116" s="374">
        <f>IF($M$3="English",'Table 18 calcs'!D112,IF($M$3="Mathematics",'Table 18 calcs'!Q112,FALSE))</f>
        <v>70.7</v>
      </c>
      <c r="E116" s="446">
        <f>IF($M$3="English",'Table 18 calcs'!E112,IF($M$3="Mathematics",'Table 18 calcs'!R112,FALSE))</f>
        <v>1208</v>
      </c>
      <c r="F116" s="374">
        <f>IF($M$3="English",'Table 18 calcs'!F112,IF($M$3="Mathematics",'Table 18 calcs'!S112,FALSE))</f>
        <v>69.099999999999994</v>
      </c>
      <c r="G116" s="446">
        <f>IF($M$3="English",'Table 18 calcs'!G112,IF($M$3="Mathematics",'Table 18 calcs'!T112,FALSE))</f>
        <v>1353</v>
      </c>
      <c r="H116" s="374">
        <f>IF($M$3="English",'Table 18 calcs'!H112,IF($M$3="Mathematics",'Table 18 calcs'!U112,FALSE))</f>
        <v>69.599999999999994</v>
      </c>
      <c r="I116" s="446">
        <f>IF($M$3="English",'Table 18 calcs'!I112,IF($M$3="Mathematics",'Table 18 calcs'!V112,FALSE))</f>
        <v>1327</v>
      </c>
      <c r="J116" s="478">
        <f>IF($M$3="English",'Table 18 calcs'!J112,IF($M$3="Mathematics",'Table 18 calcs'!W112,FALSE))</f>
        <v>79.8</v>
      </c>
      <c r="K116" s="484">
        <f>IF($M$3="English",'Table 18 calcs'!K112,IF($M$3="Mathematics",'Table 18 calcs'!X112,FALSE))</f>
        <v>1318</v>
      </c>
      <c r="L116" s="478">
        <f>IF($M$3="English",'Table 18 calcs'!L112,IF($M$3="Mathematics",'Table 18 calcs'!Y112,FALSE))</f>
        <v>83.8</v>
      </c>
      <c r="M116" s="493">
        <f>IF($M$3="English",'Table 18 calcs'!M112,IF($M$3="Mathematics",'Table 18 calcs'!Z112,FALSE))</f>
        <v>1284</v>
      </c>
      <c r="N116" s="374">
        <f>IF($M$3="English",'Table 18 calcs'!N112,IF($M$3="Mathematics",'Table 18 calcs'!AA112,FALSE))</f>
        <v>80.400000000000006</v>
      </c>
      <c r="O116" s="536"/>
      <c r="P116" s="143"/>
      <c r="Q116" s="285"/>
      <c r="R116" s="143"/>
      <c r="S116" s="285"/>
      <c r="T116" s="143"/>
      <c r="U116" s="143"/>
      <c r="V116" s="143"/>
      <c r="W116" s="143"/>
      <c r="X116" s="143"/>
      <c r="Y116" s="143"/>
    </row>
    <row r="117" spans="1:25" ht="11.25" customHeight="1" x14ac:dyDescent="0.2">
      <c r="A117" s="127" t="s">
        <v>314</v>
      </c>
      <c r="B117" s="157" t="s">
        <v>315</v>
      </c>
      <c r="C117" s="446">
        <f>IF($M$3="English",'Table 18 calcs'!C113,IF($M$3="Mathematics",'Table 18 calcs'!P113,FALSE))</f>
        <v>533</v>
      </c>
      <c r="D117" s="374">
        <f>IF($M$3="English",'Table 18 calcs'!D113,IF($M$3="Mathematics",'Table 18 calcs'!Q113,FALSE))</f>
        <v>80.3</v>
      </c>
      <c r="E117" s="446">
        <f>IF($M$3="English",'Table 18 calcs'!E113,IF($M$3="Mathematics",'Table 18 calcs'!R113,FALSE))</f>
        <v>551</v>
      </c>
      <c r="F117" s="374">
        <f>IF($M$3="English",'Table 18 calcs'!F113,IF($M$3="Mathematics",'Table 18 calcs'!S113,FALSE))</f>
        <v>86.4</v>
      </c>
      <c r="G117" s="446">
        <f>IF($M$3="English",'Table 18 calcs'!G113,IF($M$3="Mathematics",'Table 18 calcs'!T113,FALSE))</f>
        <v>581</v>
      </c>
      <c r="H117" s="374">
        <f>IF($M$3="English",'Table 18 calcs'!H113,IF($M$3="Mathematics",'Table 18 calcs'!U113,FALSE))</f>
        <v>86.1</v>
      </c>
      <c r="I117" s="446">
        <f>IF($M$3="English",'Table 18 calcs'!I113,IF($M$3="Mathematics",'Table 18 calcs'!V113,FALSE))</f>
        <v>585</v>
      </c>
      <c r="J117" s="478">
        <f>IF($M$3="English",'Table 18 calcs'!J113,IF($M$3="Mathematics",'Table 18 calcs'!W113,FALSE))</f>
        <v>87.9</v>
      </c>
      <c r="K117" s="484">
        <f>IF($M$3="English",'Table 18 calcs'!K113,IF($M$3="Mathematics",'Table 18 calcs'!X113,FALSE))</f>
        <v>726</v>
      </c>
      <c r="L117" s="478">
        <f>IF($M$3="English",'Table 18 calcs'!L113,IF($M$3="Mathematics",'Table 18 calcs'!Y113,FALSE))</f>
        <v>82.5</v>
      </c>
      <c r="M117" s="493">
        <f>IF($M$3="English",'Table 18 calcs'!M113,IF($M$3="Mathematics",'Table 18 calcs'!Z113,FALSE))</f>
        <v>718</v>
      </c>
      <c r="N117" s="374">
        <f>IF($M$3="English",'Table 18 calcs'!N113,IF($M$3="Mathematics",'Table 18 calcs'!AA113,FALSE))</f>
        <v>76.2</v>
      </c>
      <c r="O117" s="536"/>
      <c r="P117" s="143"/>
      <c r="Q117" s="285"/>
      <c r="R117" s="143"/>
      <c r="S117" s="285"/>
      <c r="T117" s="143"/>
      <c r="U117" s="143"/>
      <c r="V117" s="143"/>
      <c r="W117" s="143"/>
      <c r="X117" s="143"/>
      <c r="Y117" s="143"/>
    </row>
    <row r="118" spans="1:25" ht="11.25" customHeight="1" x14ac:dyDescent="0.2">
      <c r="A118" s="127" t="s">
        <v>316</v>
      </c>
      <c r="B118" s="157" t="s">
        <v>317</v>
      </c>
      <c r="C118" s="446">
        <f>IF($M$3="English",'Table 18 calcs'!C114,IF($M$3="Mathematics",'Table 18 calcs'!P114,FALSE))</f>
        <v>1449</v>
      </c>
      <c r="D118" s="374">
        <f>IF($M$3="English",'Table 18 calcs'!D114,IF($M$3="Mathematics",'Table 18 calcs'!Q114,FALSE))</f>
        <v>71.2</v>
      </c>
      <c r="E118" s="446">
        <f>IF($M$3="English",'Table 18 calcs'!E114,IF($M$3="Mathematics",'Table 18 calcs'!R114,FALSE))</f>
        <v>1459</v>
      </c>
      <c r="F118" s="374">
        <f>IF($M$3="English",'Table 18 calcs'!F114,IF($M$3="Mathematics",'Table 18 calcs'!S114,FALSE))</f>
        <v>75.400000000000006</v>
      </c>
      <c r="G118" s="446">
        <f>IF($M$3="English",'Table 18 calcs'!G114,IF($M$3="Mathematics",'Table 18 calcs'!T114,FALSE))</f>
        <v>1613</v>
      </c>
      <c r="H118" s="374">
        <f>IF($M$3="English",'Table 18 calcs'!H114,IF($M$3="Mathematics",'Table 18 calcs'!U114,FALSE))</f>
        <v>77.2</v>
      </c>
      <c r="I118" s="446">
        <f>IF($M$3="English",'Table 18 calcs'!I114,IF($M$3="Mathematics",'Table 18 calcs'!V114,FALSE))</f>
        <v>1736</v>
      </c>
      <c r="J118" s="478">
        <f>IF($M$3="English",'Table 18 calcs'!J114,IF($M$3="Mathematics",'Table 18 calcs'!W114,FALSE))</f>
        <v>78.2</v>
      </c>
      <c r="K118" s="484">
        <f>IF($M$3="English",'Table 18 calcs'!K114,IF($M$3="Mathematics",'Table 18 calcs'!X114,FALSE))</f>
        <v>1706</v>
      </c>
      <c r="L118" s="478">
        <f>IF($M$3="English",'Table 18 calcs'!L114,IF($M$3="Mathematics",'Table 18 calcs'!Y114,FALSE))</f>
        <v>79.8</v>
      </c>
      <c r="M118" s="493">
        <f>IF($M$3="English",'Table 18 calcs'!M114,IF($M$3="Mathematics",'Table 18 calcs'!Z114,FALSE))</f>
        <v>1740</v>
      </c>
      <c r="N118" s="374">
        <f>IF($M$3="English",'Table 18 calcs'!N114,IF($M$3="Mathematics",'Table 18 calcs'!AA114,FALSE))</f>
        <v>76.900000000000006</v>
      </c>
      <c r="O118" s="536"/>
      <c r="P118" s="143"/>
      <c r="Q118" s="285"/>
      <c r="R118" s="143"/>
      <c r="S118" s="285"/>
      <c r="T118" s="143"/>
      <c r="U118" s="143"/>
      <c r="V118" s="143"/>
      <c r="W118" s="143"/>
      <c r="X118" s="143"/>
      <c r="Y118" s="143"/>
    </row>
    <row r="119" spans="1:25" ht="11.25" customHeight="1" x14ac:dyDescent="0.2">
      <c r="A119" s="127" t="s">
        <v>318</v>
      </c>
      <c r="B119" s="157" t="s">
        <v>319</v>
      </c>
      <c r="C119" s="446">
        <f>IF($M$3="English",'Table 18 calcs'!C115,IF($M$3="Mathematics",'Table 18 calcs'!P115,FALSE))</f>
        <v>1978</v>
      </c>
      <c r="D119" s="374">
        <f>IF($M$3="English",'Table 18 calcs'!D115,IF($M$3="Mathematics",'Table 18 calcs'!Q115,FALSE))</f>
        <v>68.099999999999994</v>
      </c>
      <c r="E119" s="446">
        <f>IF($M$3="English",'Table 18 calcs'!E115,IF($M$3="Mathematics",'Table 18 calcs'!R115,FALSE))</f>
        <v>1956</v>
      </c>
      <c r="F119" s="374">
        <f>IF($M$3="English",'Table 18 calcs'!F115,IF($M$3="Mathematics",'Table 18 calcs'!S115,FALSE))</f>
        <v>75.2</v>
      </c>
      <c r="G119" s="446">
        <f>IF($M$3="English",'Table 18 calcs'!G115,IF($M$3="Mathematics",'Table 18 calcs'!T115,FALSE))</f>
        <v>2042</v>
      </c>
      <c r="H119" s="374">
        <f>IF($M$3="English",'Table 18 calcs'!H115,IF($M$3="Mathematics",'Table 18 calcs'!U115,FALSE))</f>
        <v>71.099999999999994</v>
      </c>
      <c r="I119" s="446">
        <f>IF($M$3="English",'Table 18 calcs'!I115,IF($M$3="Mathematics",'Table 18 calcs'!V115,FALSE))</f>
        <v>2148</v>
      </c>
      <c r="J119" s="478">
        <f>IF($M$3="English",'Table 18 calcs'!J115,IF($M$3="Mathematics",'Table 18 calcs'!W115,FALSE))</f>
        <v>73.5</v>
      </c>
      <c r="K119" s="484">
        <f>IF($M$3="English",'Table 18 calcs'!K115,IF($M$3="Mathematics",'Table 18 calcs'!X115,FALSE))</f>
        <v>2016</v>
      </c>
      <c r="L119" s="478">
        <f>IF($M$3="English",'Table 18 calcs'!L115,IF($M$3="Mathematics",'Table 18 calcs'!Y115,FALSE))</f>
        <v>77.7</v>
      </c>
      <c r="M119" s="493">
        <f>IF($M$3="English",'Table 18 calcs'!M115,IF($M$3="Mathematics",'Table 18 calcs'!Z115,FALSE))</f>
        <v>1954</v>
      </c>
      <c r="N119" s="374">
        <f>IF($M$3="English",'Table 18 calcs'!N115,IF($M$3="Mathematics",'Table 18 calcs'!AA115,FALSE))</f>
        <v>69.8</v>
      </c>
      <c r="O119" s="536"/>
      <c r="P119" s="143"/>
      <c r="Q119" s="285"/>
      <c r="R119" s="143"/>
      <c r="S119" s="285"/>
      <c r="T119" s="143"/>
      <c r="U119" s="143"/>
      <c r="V119" s="143"/>
      <c r="W119" s="143"/>
      <c r="X119" s="143"/>
      <c r="Y119" s="143"/>
    </row>
    <row r="120" spans="1:25" ht="11.25" customHeight="1" x14ac:dyDescent="0.2">
      <c r="A120" s="127" t="s">
        <v>320</v>
      </c>
      <c r="B120" s="157" t="s">
        <v>321</v>
      </c>
      <c r="C120" s="446">
        <f>IF($M$3="English",'Table 18 calcs'!C116,IF($M$3="Mathematics",'Table 18 calcs'!P116,FALSE))</f>
        <v>3019</v>
      </c>
      <c r="D120" s="374">
        <f>IF($M$3="English",'Table 18 calcs'!D116,IF($M$3="Mathematics",'Table 18 calcs'!Q116,FALSE))</f>
        <v>69.3</v>
      </c>
      <c r="E120" s="446">
        <f>IF($M$3="English",'Table 18 calcs'!E116,IF($M$3="Mathematics",'Table 18 calcs'!R116,FALSE))</f>
        <v>2946</v>
      </c>
      <c r="F120" s="374">
        <f>IF($M$3="English",'Table 18 calcs'!F116,IF($M$3="Mathematics",'Table 18 calcs'!S116,FALSE))</f>
        <v>75.7</v>
      </c>
      <c r="G120" s="446">
        <f>IF($M$3="English",'Table 18 calcs'!G116,IF($M$3="Mathematics",'Table 18 calcs'!T116,FALSE))</f>
        <v>3175</v>
      </c>
      <c r="H120" s="374">
        <f>IF($M$3="English",'Table 18 calcs'!H116,IF($M$3="Mathematics",'Table 18 calcs'!U116,FALSE))</f>
        <v>76.3</v>
      </c>
      <c r="I120" s="446">
        <f>IF($M$3="English",'Table 18 calcs'!I116,IF($M$3="Mathematics",'Table 18 calcs'!V116,FALSE))</f>
        <v>3197</v>
      </c>
      <c r="J120" s="478">
        <f>IF($M$3="English",'Table 18 calcs'!J116,IF($M$3="Mathematics",'Table 18 calcs'!W116,FALSE))</f>
        <v>77.5</v>
      </c>
      <c r="K120" s="484">
        <f>IF($M$3="English",'Table 18 calcs'!K116,IF($M$3="Mathematics",'Table 18 calcs'!X116,FALSE))</f>
        <v>3133</v>
      </c>
      <c r="L120" s="478">
        <f>IF($M$3="English",'Table 18 calcs'!L116,IF($M$3="Mathematics",'Table 18 calcs'!Y116,FALSE))</f>
        <v>75</v>
      </c>
      <c r="M120" s="493">
        <f>IF($M$3="English",'Table 18 calcs'!M116,IF($M$3="Mathematics",'Table 18 calcs'!Z116,FALSE))</f>
        <v>3222</v>
      </c>
      <c r="N120" s="374">
        <f>IF($M$3="English",'Table 18 calcs'!N116,IF($M$3="Mathematics",'Table 18 calcs'!AA116,FALSE))</f>
        <v>76.7</v>
      </c>
      <c r="O120" s="536"/>
      <c r="P120" s="143"/>
      <c r="Q120" s="285"/>
      <c r="R120" s="143"/>
      <c r="S120" s="285"/>
      <c r="T120" s="143"/>
      <c r="U120" s="143"/>
      <c r="V120" s="143"/>
      <c r="W120" s="143"/>
      <c r="X120" s="143"/>
      <c r="Y120" s="143"/>
    </row>
    <row r="121" spans="1:25" ht="11.25" customHeight="1" x14ac:dyDescent="0.2">
      <c r="A121" s="127" t="s">
        <v>322</v>
      </c>
      <c r="B121" s="157" t="s">
        <v>323</v>
      </c>
      <c r="C121" s="446">
        <f>IF($M$3="English",'Table 18 calcs'!C117,IF($M$3="Mathematics",'Table 18 calcs'!P117,FALSE))</f>
        <v>2073</v>
      </c>
      <c r="D121" s="374">
        <f>IF($M$3="English",'Table 18 calcs'!D117,IF($M$3="Mathematics",'Table 18 calcs'!Q117,FALSE))</f>
        <v>75.7</v>
      </c>
      <c r="E121" s="446">
        <f>IF($M$3="English",'Table 18 calcs'!E117,IF($M$3="Mathematics",'Table 18 calcs'!R117,FALSE))</f>
        <v>2065</v>
      </c>
      <c r="F121" s="374">
        <f>IF($M$3="English",'Table 18 calcs'!F117,IF($M$3="Mathematics",'Table 18 calcs'!S117,FALSE))</f>
        <v>76.599999999999994</v>
      </c>
      <c r="G121" s="446">
        <f>IF($M$3="English",'Table 18 calcs'!G117,IF($M$3="Mathematics",'Table 18 calcs'!T117,FALSE))</f>
        <v>2052</v>
      </c>
      <c r="H121" s="374">
        <f>IF($M$3="English",'Table 18 calcs'!H117,IF($M$3="Mathematics",'Table 18 calcs'!U117,FALSE))</f>
        <v>76.8</v>
      </c>
      <c r="I121" s="446">
        <f>IF($M$3="English",'Table 18 calcs'!I117,IF($M$3="Mathematics",'Table 18 calcs'!V117,FALSE))</f>
        <v>2114</v>
      </c>
      <c r="J121" s="478">
        <f>IF($M$3="English",'Table 18 calcs'!J117,IF($M$3="Mathematics",'Table 18 calcs'!W117,FALSE))</f>
        <v>81.599999999999994</v>
      </c>
      <c r="K121" s="484">
        <f>IF($M$3="English",'Table 18 calcs'!K117,IF($M$3="Mathematics",'Table 18 calcs'!X117,FALSE))</f>
        <v>2102</v>
      </c>
      <c r="L121" s="478">
        <f>IF($M$3="English",'Table 18 calcs'!L117,IF($M$3="Mathematics",'Table 18 calcs'!Y117,FALSE))</f>
        <v>80.900000000000006</v>
      </c>
      <c r="M121" s="493">
        <f>IF($M$3="English",'Table 18 calcs'!M117,IF($M$3="Mathematics",'Table 18 calcs'!Z117,FALSE))</f>
        <v>2180</v>
      </c>
      <c r="N121" s="374">
        <f>IF($M$3="English",'Table 18 calcs'!N117,IF($M$3="Mathematics",'Table 18 calcs'!AA117,FALSE))</f>
        <v>80.400000000000006</v>
      </c>
      <c r="O121" s="536"/>
      <c r="P121" s="143"/>
      <c r="Q121" s="285"/>
      <c r="R121" s="143"/>
      <c r="S121" s="285"/>
      <c r="T121" s="143"/>
      <c r="U121" s="143"/>
      <c r="V121" s="143"/>
      <c r="W121" s="143"/>
      <c r="X121" s="143"/>
      <c r="Y121" s="143"/>
    </row>
    <row r="122" spans="1:25" ht="11.25" customHeight="1" x14ac:dyDescent="0.2">
      <c r="A122" s="127" t="s">
        <v>324</v>
      </c>
      <c r="B122" s="157" t="s">
        <v>325</v>
      </c>
      <c r="C122" s="446">
        <f>IF($M$3="English",'Table 18 calcs'!C118,IF($M$3="Mathematics",'Table 18 calcs'!P118,FALSE))</f>
        <v>2228</v>
      </c>
      <c r="D122" s="374">
        <f>IF($M$3="English",'Table 18 calcs'!D118,IF($M$3="Mathematics",'Table 18 calcs'!Q118,FALSE))</f>
        <v>69.400000000000006</v>
      </c>
      <c r="E122" s="446">
        <f>IF($M$3="English",'Table 18 calcs'!E118,IF($M$3="Mathematics",'Table 18 calcs'!R118,FALSE))</f>
        <v>2361</v>
      </c>
      <c r="F122" s="374">
        <f>IF($M$3="English",'Table 18 calcs'!F118,IF($M$3="Mathematics",'Table 18 calcs'!S118,FALSE))</f>
        <v>76.099999999999994</v>
      </c>
      <c r="G122" s="446">
        <f>IF($M$3="English",'Table 18 calcs'!G118,IF($M$3="Mathematics",'Table 18 calcs'!T118,FALSE))</f>
        <v>2246</v>
      </c>
      <c r="H122" s="374">
        <f>IF($M$3="English",'Table 18 calcs'!H118,IF($M$3="Mathematics",'Table 18 calcs'!U118,FALSE))</f>
        <v>73.3</v>
      </c>
      <c r="I122" s="446">
        <f>IF($M$3="English",'Table 18 calcs'!I118,IF($M$3="Mathematics",'Table 18 calcs'!V118,FALSE))</f>
        <v>2376</v>
      </c>
      <c r="J122" s="478">
        <f>IF($M$3="English",'Table 18 calcs'!J118,IF($M$3="Mathematics",'Table 18 calcs'!W118,FALSE))</f>
        <v>78.599999999999994</v>
      </c>
      <c r="K122" s="484">
        <f>IF($M$3="English",'Table 18 calcs'!K118,IF($M$3="Mathematics",'Table 18 calcs'!X118,FALSE))</f>
        <v>2332</v>
      </c>
      <c r="L122" s="478">
        <f>IF($M$3="English",'Table 18 calcs'!L118,IF($M$3="Mathematics",'Table 18 calcs'!Y118,FALSE))</f>
        <v>76.7</v>
      </c>
      <c r="M122" s="493">
        <f>IF($M$3="English",'Table 18 calcs'!M118,IF($M$3="Mathematics",'Table 18 calcs'!Z118,FALSE))</f>
        <v>2303</v>
      </c>
      <c r="N122" s="374">
        <f>IF($M$3="English",'Table 18 calcs'!N118,IF($M$3="Mathematics",'Table 18 calcs'!AA118,FALSE))</f>
        <v>79.2</v>
      </c>
      <c r="O122" s="536"/>
      <c r="P122" s="143"/>
      <c r="Q122" s="285"/>
      <c r="R122" s="143"/>
      <c r="S122" s="285"/>
      <c r="T122" s="143"/>
      <c r="U122" s="143"/>
      <c r="V122" s="143"/>
      <c r="W122" s="143"/>
      <c r="X122" s="143"/>
      <c r="Y122" s="143"/>
    </row>
    <row r="123" spans="1:25" ht="11.25" customHeight="1" x14ac:dyDescent="0.2">
      <c r="A123" s="127" t="s">
        <v>326</v>
      </c>
      <c r="B123" s="157" t="s">
        <v>327</v>
      </c>
      <c r="C123" s="446">
        <f>IF($M$3="English",'Table 18 calcs'!C119,IF($M$3="Mathematics",'Table 18 calcs'!P119,FALSE))</f>
        <v>1630</v>
      </c>
      <c r="D123" s="374">
        <f>IF($M$3="English",'Table 18 calcs'!D119,IF($M$3="Mathematics",'Table 18 calcs'!Q119,FALSE))</f>
        <v>78.8</v>
      </c>
      <c r="E123" s="446">
        <f>IF($M$3="English",'Table 18 calcs'!E119,IF($M$3="Mathematics",'Table 18 calcs'!R119,FALSE))</f>
        <v>1630</v>
      </c>
      <c r="F123" s="374">
        <f>IF($M$3="English",'Table 18 calcs'!F119,IF($M$3="Mathematics",'Table 18 calcs'!S119,FALSE))</f>
        <v>81</v>
      </c>
      <c r="G123" s="446">
        <f>IF($M$3="English",'Table 18 calcs'!G119,IF($M$3="Mathematics",'Table 18 calcs'!T119,FALSE))</f>
        <v>1621</v>
      </c>
      <c r="H123" s="374">
        <f>IF($M$3="English",'Table 18 calcs'!H119,IF($M$3="Mathematics",'Table 18 calcs'!U119,FALSE))</f>
        <v>72.900000000000006</v>
      </c>
      <c r="I123" s="446">
        <f>IF($M$3="English",'Table 18 calcs'!I119,IF($M$3="Mathematics",'Table 18 calcs'!V119,FALSE))</f>
        <v>1648</v>
      </c>
      <c r="J123" s="478">
        <f>IF($M$3="English",'Table 18 calcs'!J119,IF($M$3="Mathematics",'Table 18 calcs'!W119,FALSE))</f>
        <v>76</v>
      </c>
      <c r="K123" s="484">
        <f>IF($M$3="English",'Table 18 calcs'!K119,IF($M$3="Mathematics",'Table 18 calcs'!X119,FALSE))</f>
        <v>1565</v>
      </c>
      <c r="L123" s="478">
        <f>IF($M$3="English",'Table 18 calcs'!L119,IF($M$3="Mathematics",'Table 18 calcs'!Y119,FALSE))</f>
        <v>78.7</v>
      </c>
      <c r="M123" s="493">
        <f>IF($M$3="English",'Table 18 calcs'!M119,IF($M$3="Mathematics",'Table 18 calcs'!Z119,FALSE))</f>
        <v>1619</v>
      </c>
      <c r="N123" s="374">
        <f>IF($M$3="English",'Table 18 calcs'!N119,IF($M$3="Mathematics",'Table 18 calcs'!AA119,FALSE))</f>
        <v>74.900000000000006</v>
      </c>
      <c r="O123" s="536"/>
      <c r="P123" s="143"/>
      <c r="Q123" s="285"/>
      <c r="R123" s="143"/>
      <c r="S123" s="285"/>
      <c r="T123" s="143"/>
      <c r="U123" s="143"/>
      <c r="V123" s="143"/>
      <c r="W123" s="143"/>
      <c r="X123" s="143"/>
      <c r="Y123" s="143"/>
    </row>
    <row r="124" spans="1:25" ht="11.25" customHeight="1" x14ac:dyDescent="0.2">
      <c r="A124" s="127" t="s">
        <v>328</v>
      </c>
      <c r="B124" s="157" t="s">
        <v>329</v>
      </c>
      <c r="C124" s="446">
        <f>IF($M$3="English",'Table 18 calcs'!C120,IF($M$3="Mathematics",'Table 18 calcs'!P120,FALSE))</f>
        <v>1253</v>
      </c>
      <c r="D124" s="374">
        <f>IF($M$3="English",'Table 18 calcs'!D120,IF($M$3="Mathematics",'Table 18 calcs'!Q120,FALSE))</f>
        <v>82.7</v>
      </c>
      <c r="E124" s="446">
        <f>IF($M$3="English",'Table 18 calcs'!E120,IF($M$3="Mathematics",'Table 18 calcs'!R120,FALSE))</f>
        <v>1255</v>
      </c>
      <c r="F124" s="374">
        <f>IF($M$3="English",'Table 18 calcs'!F120,IF($M$3="Mathematics",'Table 18 calcs'!S120,FALSE))</f>
        <v>86.3</v>
      </c>
      <c r="G124" s="446">
        <f>IF($M$3="English",'Table 18 calcs'!G120,IF($M$3="Mathematics",'Table 18 calcs'!T120,FALSE))</f>
        <v>1275</v>
      </c>
      <c r="H124" s="374">
        <f>IF($M$3="English",'Table 18 calcs'!H120,IF($M$3="Mathematics",'Table 18 calcs'!U120,FALSE))</f>
        <v>82.3</v>
      </c>
      <c r="I124" s="446">
        <f>IF($M$3="English",'Table 18 calcs'!I120,IF($M$3="Mathematics",'Table 18 calcs'!V120,FALSE))</f>
        <v>1327</v>
      </c>
      <c r="J124" s="478">
        <f>IF($M$3="English",'Table 18 calcs'!J120,IF($M$3="Mathematics",'Table 18 calcs'!W120,FALSE))</f>
        <v>85.3</v>
      </c>
      <c r="K124" s="484">
        <f>IF($M$3="English",'Table 18 calcs'!K120,IF($M$3="Mathematics",'Table 18 calcs'!X120,FALSE))</f>
        <v>1391</v>
      </c>
      <c r="L124" s="478">
        <f>IF($M$3="English",'Table 18 calcs'!L120,IF($M$3="Mathematics",'Table 18 calcs'!Y120,FALSE))</f>
        <v>83.6</v>
      </c>
      <c r="M124" s="493">
        <f>IF($M$3="English",'Table 18 calcs'!M120,IF($M$3="Mathematics",'Table 18 calcs'!Z120,FALSE))</f>
        <v>1400</v>
      </c>
      <c r="N124" s="374">
        <f>IF($M$3="English",'Table 18 calcs'!N120,IF($M$3="Mathematics",'Table 18 calcs'!AA120,FALSE))</f>
        <v>82.3</v>
      </c>
      <c r="O124" s="536"/>
      <c r="P124" s="143"/>
      <c r="Q124" s="285"/>
      <c r="R124" s="143"/>
      <c r="S124" s="285"/>
      <c r="T124" s="143"/>
      <c r="U124" s="143"/>
      <c r="V124" s="143"/>
      <c r="W124" s="143"/>
      <c r="X124" s="143"/>
      <c r="Y124" s="143"/>
    </row>
    <row r="125" spans="1:25" ht="11.25" customHeight="1" x14ac:dyDescent="0.2">
      <c r="A125" s="32"/>
      <c r="B125" s="157"/>
      <c r="C125" s="445"/>
      <c r="D125" s="369"/>
      <c r="E125" s="445"/>
      <c r="F125" s="369"/>
      <c r="G125" s="445"/>
      <c r="H125" s="367"/>
      <c r="I125" s="367"/>
      <c r="J125" s="478"/>
      <c r="K125" s="484"/>
      <c r="L125" s="478"/>
      <c r="M125" s="494"/>
      <c r="N125" s="535"/>
      <c r="O125" s="536"/>
      <c r="P125" s="143"/>
      <c r="Q125" s="285"/>
      <c r="R125" s="143"/>
      <c r="S125" s="285"/>
      <c r="T125" s="143"/>
      <c r="U125" s="143"/>
      <c r="V125" s="143"/>
      <c r="W125" s="143"/>
      <c r="X125" s="143"/>
      <c r="Y125" s="143"/>
    </row>
    <row r="126" spans="1:25" s="108" customFormat="1" ht="11.25" customHeight="1" x14ac:dyDescent="0.2">
      <c r="A126" s="67" t="s">
        <v>330</v>
      </c>
      <c r="B126" s="105" t="s">
        <v>331</v>
      </c>
      <c r="C126" s="480">
        <f>IF($M$3="English",'Table 18 calcs'!C122,IF($M$3="Mathematics",'Table 18 calcs'!P122,FALSE))</f>
        <v>47789</v>
      </c>
      <c r="D126" s="487">
        <f>IF($M$3="English",'Table 18 calcs'!D122,IF($M$3="Mathematics",'Table 18 calcs'!Q122,FALSE))</f>
        <v>76.7</v>
      </c>
      <c r="E126" s="480">
        <f>IF($M$3="English",'Table 18 calcs'!E122,IF($M$3="Mathematics",'Table 18 calcs'!R122,FALSE))</f>
        <v>47059</v>
      </c>
      <c r="F126" s="487">
        <f>IF($M$3="English",'Table 18 calcs'!F122,IF($M$3="Mathematics",'Table 18 calcs'!S122,FALSE))</f>
        <v>78.7</v>
      </c>
      <c r="G126" s="480">
        <f>IF($M$3="English",'Table 18 calcs'!G122,IF($M$3="Mathematics",'Table 18 calcs'!T122,FALSE))</f>
        <v>47075</v>
      </c>
      <c r="H126" s="487">
        <f>IF($M$3="English",'Table 18 calcs'!H122,IF($M$3="Mathematics",'Table 18 calcs'!U122,FALSE))</f>
        <v>74.8</v>
      </c>
      <c r="I126" s="480">
        <f>IF($M$3="English",'Table 18 calcs'!I122,IF($M$3="Mathematics",'Table 18 calcs'!V122,FALSE))</f>
        <v>48489</v>
      </c>
      <c r="J126" s="608">
        <f>IF($M$3="English",'Table 18 calcs'!J122,IF($M$3="Mathematics",'Table 18 calcs'!W122,FALSE))</f>
        <v>78.2</v>
      </c>
      <c r="K126" s="486">
        <f>IF($M$3="English",'Table 18 calcs'!K122,IF($M$3="Mathematics",'Table 18 calcs'!X122,FALSE))</f>
        <v>48336</v>
      </c>
      <c r="L126" s="608">
        <f>IF($M$3="English",'Table 18 calcs'!L122,IF($M$3="Mathematics",'Table 18 calcs'!Y122,FALSE))</f>
        <v>79.8</v>
      </c>
      <c r="M126" s="492">
        <f>IF($M$3="English",'Table 18 calcs'!M122,IF($M$3="Mathematics",'Table 18 calcs'!Z122,FALSE))</f>
        <v>48223</v>
      </c>
      <c r="N126" s="487">
        <f>IF($M$3="English",'Table 18 calcs'!N122,IF($M$3="Mathematics",'Table 18 calcs'!AA122,FALSE))</f>
        <v>75.8</v>
      </c>
      <c r="O126" s="537"/>
      <c r="P126" s="143"/>
      <c r="Q126" s="285"/>
      <c r="R126" s="143"/>
      <c r="S126" s="285"/>
      <c r="T126" s="143"/>
      <c r="U126" s="143"/>
      <c r="V126" s="143"/>
      <c r="W126" s="143"/>
      <c r="X126" s="143"/>
      <c r="Y126" s="143"/>
    </row>
    <row r="127" spans="1:25" ht="11.25" customHeight="1" x14ac:dyDescent="0.2">
      <c r="A127" s="127" t="s">
        <v>332</v>
      </c>
      <c r="B127" s="157" t="s">
        <v>333</v>
      </c>
      <c r="C127" s="446">
        <f>IF($M$3="English",'Table 18 calcs'!C123,IF($M$3="Mathematics",'Table 18 calcs'!P123,FALSE))</f>
        <v>1997</v>
      </c>
      <c r="D127" s="374">
        <f>IF($M$3="English",'Table 18 calcs'!D123,IF($M$3="Mathematics",'Table 18 calcs'!Q123,FALSE))</f>
        <v>70.3</v>
      </c>
      <c r="E127" s="446">
        <f>IF($M$3="English",'Table 18 calcs'!E123,IF($M$3="Mathematics",'Table 18 calcs'!R123,FALSE))</f>
        <v>1919</v>
      </c>
      <c r="F127" s="374">
        <f>IF($M$3="English",'Table 18 calcs'!F123,IF($M$3="Mathematics",'Table 18 calcs'!S123,FALSE))</f>
        <v>74</v>
      </c>
      <c r="G127" s="446">
        <f>IF($M$3="English",'Table 18 calcs'!G123,IF($M$3="Mathematics",'Table 18 calcs'!T123,FALSE))</f>
        <v>1972</v>
      </c>
      <c r="H127" s="374">
        <f>IF($M$3="English",'Table 18 calcs'!H123,IF($M$3="Mathematics",'Table 18 calcs'!U123,FALSE))</f>
        <v>71.5</v>
      </c>
      <c r="I127" s="446">
        <f>IF($M$3="English",'Table 18 calcs'!I123,IF($M$3="Mathematics",'Table 18 calcs'!V123,FALSE))</f>
        <v>2100</v>
      </c>
      <c r="J127" s="478">
        <f>IF($M$3="English",'Table 18 calcs'!J123,IF($M$3="Mathematics",'Table 18 calcs'!W123,FALSE))</f>
        <v>78.8</v>
      </c>
      <c r="K127" s="484">
        <f>IF($M$3="English",'Table 18 calcs'!K123,IF($M$3="Mathematics",'Table 18 calcs'!X123,FALSE))</f>
        <v>2021</v>
      </c>
      <c r="L127" s="478">
        <f>IF($M$3="English",'Table 18 calcs'!L123,IF($M$3="Mathematics",'Table 18 calcs'!Y123,FALSE))</f>
        <v>81.3</v>
      </c>
      <c r="M127" s="493">
        <f>IF($M$3="English",'Table 18 calcs'!M123,IF($M$3="Mathematics",'Table 18 calcs'!Z123,FALSE))</f>
        <v>1987</v>
      </c>
      <c r="N127" s="374">
        <f>IF($M$3="English",'Table 18 calcs'!N123,IF($M$3="Mathematics",'Table 18 calcs'!AA123,FALSE))</f>
        <v>76.400000000000006</v>
      </c>
      <c r="O127" s="536"/>
      <c r="P127" s="143"/>
      <c r="Q127" s="285"/>
      <c r="R127" s="143"/>
      <c r="S127" s="285"/>
      <c r="T127" s="143"/>
      <c r="U127" s="143"/>
      <c r="V127" s="143"/>
      <c r="W127" s="143"/>
      <c r="X127" s="143"/>
      <c r="Y127" s="143"/>
    </row>
    <row r="128" spans="1:25" ht="11.25" customHeight="1" x14ac:dyDescent="0.2">
      <c r="A128" s="127" t="s">
        <v>334</v>
      </c>
      <c r="B128" s="157" t="s">
        <v>335</v>
      </c>
      <c r="C128" s="446">
        <f>IF($M$3="English",'Table 18 calcs'!C124,IF($M$3="Mathematics",'Table 18 calcs'!P124,FALSE))</f>
        <v>3152</v>
      </c>
      <c r="D128" s="374">
        <f>IF($M$3="English",'Table 18 calcs'!D124,IF($M$3="Mathematics",'Table 18 calcs'!Q124,FALSE))</f>
        <v>83.3</v>
      </c>
      <c r="E128" s="446">
        <f>IF($M$3="English",'Table 18 calcs'!E124,IF($M$3="Mathematics",'Table 18 calcs'!R124,FALSE))</f>
        <v>3131</v>
      </c>
      <c r="F128" s="374">
        <f>IF($M$3="English",'Table 18 calcs'!F124,IF($M$3="Mathematics",'Table 18 calcs'!S124,FALSE))</f>
        <v>83.5</v>
      </c>
      <c r="G128" s="446">
        <f>IF($M$3="English",'Table 18 calcs'!G124,IF($M$3="Mathematics",'Table 18 calcs'!T124,FALSE))</f>
        <v>3056</v>
      </c>
      <c r="H128" s="374">
        <f>IF($M$3="English",'Table 18 calcs'!H124,IF($M$3="Mathematics",'Table 18 calcs'!U124,FALSE))</f>
        <v>82.2</v>
      </c>
      <c r="I128" s="446">
        <f>IF($M$3="English",'Table 18 calcs'!I124,IF($M$3="Mathematics",'Table 18 calcs'!V124,FALSE))</f>
        <v>3257</v>
      </c>
      <c r="J128" s="478">
        <f>IF($M$3="English",'Table 18 calcs'!J124,IF($M$3="Mathematics",'Table 18 calcs'!W124,FALSE))</f>
        <v>82.5</v>
      </c>
      <c r="K128" s="484">
        <f>IF($M$3="English",'Table 18 calcs'!K124,IF($M$3="Mathematics",'Table 18 calcs'!X124,FALSE))</f>
        <v>3203</v>
      </c>
      <c r="L128" s="478">
        <f>IF($M$3="English",'Table 18 calcs'!L124,IF($M$3="Mathematics",'Table 18 calcs'!Y124,FALSE))</f>
        <v>83.6</v>
      </c>
      <c r="M128" s="493">
        <f>IF($M$3="English",'Table 18 calcs'!M124,IF($M$3="Mathematics",'Table 18 calcs'!Z124,FALSE))</f>
        <v>3375</v>
      </c>
      <c r="N128" s="374">
        <f>IF($M$3="English",'Table 18 calcs'!N124,IF($M$3="Mathematics",'Table 18 calcs'!AA124,FALSE))</f>
        <v>81.8</v>
      </c>
      <c r="O128" s="536"/>
      <c r="P128" s="143"/>
      <c r="Q128" s="285"/>
      <c r="R128" s="143"/>
      <c r="S128" s="285"/>
      <c r="T128" s="143"/>
      <c r="U128" s="143"/>
      <c r="V128" s="143"/>
      <c r="W128" s="143"/>
      <c r="X128" s="143"/>
      <c r="Y128" s="143"/>
    </row>
    <row r="129" spans="1:25" ht="11.25" customHeight="1" x14ac:dyDescent="0.2">
      <c r="A129" s="127" t="s">
        <v>336</v>
      </c>
      <c r="B129" s="157" t="s">
        <v>337</v>
      </c>
      <c r="C129" s="446">
        <f>IF($M$3="English",'Table 18 calcs'!C125,IF($M$3="Mathematics",'Table 18 calcs'!P125,FALSE))</f>
        <v>3144</v>
      </c>
      <c r="D129" s="374">
        <f>IF($M$3="English",'Table 18 calcs'!D125,IF($M$3="Mathematics",'Table 18 calcs'!Q125,FALSE))</f>
        <v>72.2</v>
      </c>
      <c r="E129" s="446">
        <f>IF($M$3="English",'Table 18 calcs'!E125,IF($M$3="Mathematics",'Table 18 calcs'!R125,FALSE))</f>
        <v>3129</v>
      </c>
      <c r="F129" s="374">
        <f>IF($M$3="English",'Table 18 calcs'!F125,IF($M$3="Mathematics",'Table 18 calcs'!S125,FALSE))</f>
        <v>75.5</v>
      </c>
      <c r="G129" s="446">
        <f>IF($M$3="English",'Table 18 calcs'!G125,IF($M$3="Mathematics",'Table 18 calcs'!T125,FALSE))</f>
        <v>3161</v>
      </c>
      <c r="H129" s="374">
        <f>IF($M$3="English",'Table 18 calcs'!H125,IF($M$3="Mathematics",'Table 18 calcs'!U125,FALSE))</f>
        <v>69.599999999999994</v>
      </c>
      <c r="I129" s="446">
        <f>IF($M$3="English",'Table 18 calcs'!I125,IF($M$3="Mathematics",'Table 18 calcs'!V125,FALSE))</f>
        <v>3063</v>
      </c>
      <c r="J129" s="478">
        <f>IF($M$3="English",'Table 18 calcs'!J125,IF($M$3="Mathematics",'Table 18 calcs'!W125,FALSE))</f>
        <v>71.099999999999994</v>
      </c>
      <c r="K129" s="484">
        <f>IF($M$3="English",'Table 18 calcs'!K125,IF($M$3="Mathematics",'Table 18 calcs'!X125,FALSE))</f>
        <v>3061</v>
      </c>
      <c r="L129" s="478">
        <f>IF($M$3="English",'Table 18 calcs'!L125,IF($M$3="Mathematics",'Table 18 calcs'!Y125,FALSE))</f>
        <v>73.2</v>
      </c>
      <c r="M129" s="493">
        <f>IF($M$3="English",'Table 18 calcs'!M125,IF($M$3="Mathematics",'Table 18 calcs'!Z125,FALSE))</f>
        <v>3181</v>
      </c>
      <c r="N129" s="374">
        <f>IF($M$3="English",'Table 18 calcs'!N125,IF($M$3="Mathematics",'Table 18 calcs'!AA125,FALSE))</f>
        <v>64.099999999999994</v>
      </c>
      <c r="O129" s="536"/>
      <c r="P129" s="143"/>
      <c r="Q129" s="285"/>
      <c r="R129" s="143"/>
      <c r="S129" s="285"/>
      <c r="T129" s="143"/>
      <c r="U129" s="143"/>
      <c r="V129" s="143"/>
      <c r="W129" s="143"/>
      <c r="X129" s="143"/>
      <c r="Y129" s="143"/>
    </row>
    <row r="130" spans="1:25" ht="11.25" customHeight="1" x14ac:dyDescent="0.2">
      <c r="A130" s="127" t="s">
        <v>338</v>
      </c>
      <c r="B130" s="157" t="s">
        <v>339</v>
      </c>
      <c r="C130" s="446">
        <f>IF($M$3="English",'Table 18 calcs'!C126,IF($M$3="Mathematics",'Table 18 calcs'!P126,FALSE))</f>
        <v>2550</v>
      </c>
      <c r="D130" s="374">
        <f>IF($M$3="English",'Table 18 calcs'!D126,IF($M$3="Mathematics",'Table 18 calcs'!Q126,FALSE))</f>
        <v>79.400000000000006</v>
      </c>
      <c r="E130" s="446">
        <f>IF($M$3="English",'Table 18 calcs'!E126,IF($M$3="Mathematics",'Table 18 calcs'!R126,FALSE))</f>
        <v>2454</v>
      </c>
      <c r="F130" s="374">
        <f>IF($M$3="English",'Table 18 calcs'!F126,IF($M$3="Mathematics",'Table 18 calcs'!S126,FALSE))</f>
        <v>82</v>
      </c>
      <c r="G130" s="446">
        <f>IF($M$3="English",'Table 18 calcs'!G126,IF($M$3="Mathematics",'Table 18 calcs'!T126,FALSE))</f>
        <v>2523</v>
      </c>
      <c r="H130" s="374">
        <f>IF($M$3="English",'Table 18 calcs'!H126,IF($M$3="Mathematics",'Table 18 calcs'!U126,FALSE))</f>
        <v>74.8</v>
      </c>
      <c r="I130" s="446">
        <f>IF($M$3="English",'Table 18 calcs'!I126,IF($M$3="Mathematics",'Table 18 calcs'!V126,FALSE))</f>
        <v>2575</v>
      </c>
      <c r="J130" s="478">
        <f>IF($M$3="English",'Table 18 calcs'!J126,IF($M$3="Mathematics",'Table 18 calcs'!W126,FALSE))</f>
        <v>78.8</v>
      </c>
      <c r="K130" s="484">
        <f>IF($M$3="English",'Table 18 calcs'!K126,IF($M$3="Mathematics",'Table 18 calcs'!X126,FALSE))</f>
        <v>2609</v>
      </c>
      <c r="L130" s="478">
        <f>IF($M$3="English",'Table 18 calcs'!L126,IF($M$3="Mathematics",'Table 18 calcs'!Y126,FALSE))</f>
        <v>80.5</v>
      </c>
      <c r="M130" s="493">
        <f>IF($M$3="English",'Table 18 calcs'!M126,IF($M$3="Mathematics",'Table 18 calcs'!Z126,FALSE))</f>
        <v>2648</v>
      </c>
      <c r="N130" s="374">
        <f>IF($M$3="English",'Table 18 calcs'!N126,IF($M$3="Mathematics",'Table 18 calcs'!AA126,FALSE))</f>
        <v>77.599999999999994</v>
      </c>
      <c r="O130" s="536"/>
      <c r="P130" s="143"/>
      <c r="Q130" s="285"/>
      <c r="R130" s="143"/>
      <c r="S130" s="285"/>
      <c r="T130" s="143"/>
      <c r="U130" s="143"/>
      <c r="V130" s="143"/>
      <c r="W130" s="143"/>
      <c r="X130" s="143"/>
      <c r="Y130" s="143"/>
    </row>
    <row r="131" spans="1:25" ht="11.25" customHeight="1" x14ac:dyDescent="0.2">
      <c r="A131" s="127" t="s">
        <v>340</v>
      </c>
      <c r="B131" s="157" t="s">
        <v>341</v>
      </c>
      <c r="C131" s="446">
        <f>IF($M$3="English",'Table 18 calcs'!C127,IF($M$3="Mathematics",'Table 18 calcs'!P127,FALSE))</f>
        <v>3289</v>
      </c>
      <c r="D131" s="374">
        <f>IF($M$3="English",'Table 18 calcs'!D127,IF($M$3="Mathematics",'Table 18 calcs'!Q127,FALSE))</f>
        <v>78.8</v>
      </c>
      <c r="E131" s="446">
        <f>IF($M$3="English",'Table 18 calcs'!E127,IF($M$3="Mathematics",'Table 18 calcs'!R127,FALSE))</f>
        <v>3299</v>
      </c>
      <c r="F131" s="374">
        <f>IF($M$3="English",'Table 18 calcs'!F127,IF($M$3="Mathematics",'Table 18 calcs'!S127,FALSE))</f>
        <v>81.099999999999994</v>
      </c>
      <c r="G131" s="446">
        <f>IF($M$3="English",'Table 18 calcs'!G127,IF($M$3="Mathematics",'Table 18 calcs'!T127,FALSE))</f>
        <v>3209</v>
      </c>
      <c r="H131" s="374">
        <f>IF($M$3="English",'Table 18 calcs'!H127,IF($M$3="Mathematics",'Table 18 calcs'!U127,FALSE))</f>
        <v>77.7</v>
      </c>
      <c r="I131" s="446">
        <f>IF($M$3="English",'Table 18 calcs'!I127,IF($M$3="Mathematics",'Table 18 calcs'!V127,FALSE))</f>
        <v>3291</v>
      </c>
      <c r="J131" s="478">
        <f>IF($M$3="English",'Table 18 calcs'!J127,IF($M$3="Mathematics",'Table 18 calcs'!W127,FALSE))</f>
        <v>82.7</v>
      </c>
      <c r="K131" s="484">
        <f>IF($M$3="English",'Table 18 calcs'!K127,IF($M$3="Mathematics",'Table 18 calcs'!X127,FALSE))</f>
        <v>3225</v>
      </c>
      <c r="L131" s="478">
        <f>IF($M$3="English",'Table 18 calcs'!L127,IF($M$3="Mathematics",'Table 18 calcs'!Y127,FALSE))</f>
        <v>78.599999999999994</v>
      </c>
      <c r="M131" s="493">
        <f>IF($M$3="English",'Table 18 calcs'!M127,IF($M$3="Mathematics",'Table 18 calcs'!Z127,FALSE))</f>
        <v>3146</v>
      </c>
      <c r="N131" s="374">
        <f>IF($M$3="English",'Table 18 calcs'!N127,IF($M$3="Mathematics",'Table 18 calcs'!AA127,FALSE))</f>
        <v>79.5</v>
      </c>
      <c r="O131" s="536"/>
      <c r="P131" s="143"/>
      <c r="Q131" s="285"/>
      <c r="R131" s="143"/>
      <c r="S131" s="285"/>
      <c r="T131" s="143"/>
      <c r="U131" s="143"/>
      <c r="V131" s="143"/>
      <c r="W131" s="143"/>
      <c r="X131" s="143"/>
      <c r="Y131" s="143"/>
    </row>
    <row r="132" spans="1:25" ht="11.25" customHeight="1" x14ac:dyDescent="0.2">
      <c r="A132" s="127" t="s">
        <v>342</v>
      </c>
      <c r="B132" s="157" t="s">
        <v>343</v>
      </c>
      <c r="C132" s="446">
        <f>IF($M$3="English",'Table 18 calcs'!C128,IF($M$3="Mathematics",'Table 18 calcs'!P128,FALSE))</f>
        <v>3431</v>
      </c>
      <c r="D132" s="374">
        <f>IF($M$3="English",'Table 18 calcs'!D128,IF($M$3="Mathematics",'Table 18 calcs'!Q128,FALSE))</f>
        <v>71.900000000000006</v>
      </c>
      <c r="E132" s="446">
        <f>IF($M$3="English",'Table 18 calcs'!E128,IF($M$3="Mathematics",'Table 18 calcs'!R128,FALSE))</f>
        <v>3446</v>
      </c>
      <c r="F132" s="374">
        <f>IF($M$3="English",'Table 18 calcs'!F128,IF($M$3="Mathematics",'Table 18 calcs'!S128,FALSE))</f>
        <v>74.900000000000006</v>
      </c>
      <c r="G132" s="446">
        <f>IF($M$3="English",'Table 18 calcs'!G128,IF($M$3="Mathematics",'Table 18 calcs'!T128,FALSE))</f>
        <v>3350</v>
      </c>
      <c r="H132" s="374">
        <f>IF($M$3="English",'Table 18 calcs'!H128,IF($M$3="Mathematics",'Table 18 calcs'!U128,FALSE))</f>
        <v>74.2</v>
      </c>
      <c r="I132" s="446">
        <f>IF($M$3="English",'Table 18 calcs'!I128,IF($M$3="Mathematics",'Table 18 calcs'!V128,FALSE))</f>
        <v>3482</v>
      </c>
      <c r="J132" s="478">
        <f>IF($M$3="English",'Table 18 calcs'!J128,IF($M$3="Mathematics",'Table 18 calcs'!W128,FALSE))</f>
        <v>77.3</v>
      </c>
      <c r="K132" s="484">
        <f>IF($M$3="English",'Table 18 calcs'!K128,IF($M$3="Mathematics",'Table 18 calcs'!X128,FALSE))</f>
        <v>3462</v>
      </c>
      <c r="L132" s="478">
        <f>IF($M$3="English",'Table 18 calcs'!L128,IF($M$3="Mathematics",'Table 18 calcs'!Y128,FALSE))</f>
        <v>74.400000000000006</v>
      </c>
      <c r="M132" s="493">
        <f>IF($M$3="English",'Table 18 calcs'!M128,IF($M$3="Mathematics",'Table 18 calcs'!Z128,FALSE))</f>
        <v>3370</v>
      </c>
      <c r="N132" s="374">
        <f>IF($M$3="English",'Table 18 calcs'!N128,IF($M$3="Mathematics",'Table 18 calcs'!AA128,FALSE))</f>
        <v>75.599999999999994</v>
      </c>
      <c r="O132" s="536"/>
      <c r="P132" s="143"/>
      <c r="Q132" s="285"/>
      <c r="R132" s="143"/>
      <c r="S132" s="285"/>
      <c r="T132" s="143"/>
      <c r="U132" s="143"/>
      <c r="V132" s="143"/>
      <c r="W132" s="143"/>
      <c r="X132" s="143"/>
      <c r="Y132" s="143"/>
    </row>
    <row r="133" spans="1:25" ht="11.25" customHeight="1" x14ac:dyDescent="0.2">
      <c r="A133" s="127" t="s">
        <v>344</v>
      </c>
      <c r="B133" s="157" t="s">
        <v>345</v>
      </c>
      <c r="C133" s="446">
        <f>IF($M$3="English",'Table 18 calcs'!C129,IF($M$3="Mathematics",'Table 18 calcs'!P129,FALSE))</f>
        <v>2590</v>
      </c>
      <c r="D133" s="374">
        <f>IF($M$3="English",'Table 18 calcs'!D129,IF($M$3="Mathematics",'Table 18 calcs'!Q129,FALSE))</f>
        <v>80.3</v>
      </c>
      <c r="E133" s="446">
        <f>IF($M$3="English",'Table 18 calcs'!E129,IF($M$3="Mathematics",'Table 18 calcs'!R129,FALSE))</f>
        <v>2444</v>
      </c>
      <c r="F133" s="374">
        <f>IF($M$3="English",'Table 18 calcs'!F129,IF($M$3="Mathematics",'Table 18 calcs'!S129,FALSE))</f>
        <v>79.099999999999994</v>
      </c>
      <c r="G133" s="446">
        <f>IF($M$3="English",'Table 18 calcs'!G129,IF($M$3="Mathematics",'Table 18 calcs'!T129,FALSE))</f>
        <v>2534</v>
      </c>
      <c r="H133" s="374">
        <f>IF($M$3="English",'Table 18 calcs'!H129,IF($M$3="Mathematics",'Table 18 calcs'!U129,FALSE))</f>
        <v>77.599999999999994</v>
      </c>
      <c r="I133" s="446">
        <f>IF($M$3="English",'Table 18 calcs'!I129,IF($M$3="Mathematics",'Table 18 calcs'!V129,FALSE))</f>
        <v>2600</v>
      </c>
      <c r="J133" s="478">
        <f>IF($M$3="English",'Table 18 calcs'!J129,IF($M$3="Mathematics",'Table 18 calcs'!W129,FALSE))</f>
        <v>78.900000000000006</v>
      </c>
      <c r="K133" s="484">
        <f>IF($M$3="English",'Table 18 calcs'!K129,IF($M$3="Mathematics",'Table 18 calcs'!X129,FALSE))</f>
        <v>2640</v>
      </c>
      <c r="L133" s="478">
        <f>IF($M$3="English",'Table 18 calcs'!L129,IF($M$3="Mathematics",'Table 18 calcs'!Y129,FALSE))</f>
        <v>82.6</v>
      </c>
      <c r="M133" s="493">
        <f>IF($M$3="English",'Table 18 calcs'!M129,IF($M$3="Mathematics",'Table 18 calcs'!Z129,FALSE))</f>
        <v>2571</v>
      </c>
      <c r="N133" s="374">
        <f>IF($M$3="English",'Table 18 calcs'!N129,IF($M$3="Mathematics",'Table 18 calcs'!AA129,FALSE))</f>
        <v>81.900000000000006</v>
      </c>
      <c r="O133" s="536"/>
      <c r="P133" s="143"/>
      <c r="Q133" s="285"/>
      <c r="R133" s="143"/>
      <c r="S133" s="285"/>
      <c r="T133" s="143"/>
      <c r="U133" s="143"/>
      <c r="V133" s="143"/>
      <c r="W133" s="143"/>
      <c r="X133" s="143"/>
      <c r="Y133" s="143"/>
    </row>
    <row r="134" spans="1:25" ht="11.25" customHeight="1" x14ac:dyDescent="0.2">
      <c r="A134" s="127" t="s">
        <v>346</v>
      </c>
      <c r="B134" s="157" t="s">
        <v>347</v>
      </c>
      <c r="C134" s="446">
        <f>IF($M$3="English",'Table 18 calcs'!C130,IF($M$3="Mathematics",'Table 18 calcs'!P130,FALSE))</f>
        <v>3407</v>
      </c>
      <c r="D134" s="374">
        <f>IF($M$3="English",'Table 18 calcs'!D130,IF($M$3="Mathematics",'Table 18 calcs'!Q130,FALSE))</f>
        <v>76</v>
      </c>
      <c r="E134" s="446">
        <f>IF($M$3="English",'Table 18 calcs'!E130,IF($M$3="Mathematics",'Table 18 calcs'!R130,FALSE))</f>
        <v>3296</v>
      </c>
      <c r="F134" s="374">
        <f>IF($M$3="English",'Table 18 calcs'!F130,IF($M$3="Mathematics",'Table 18 calcs'!S130,FALSE))</f>
        <v>75.900000000000006</v>
      </c>
      <c r="G134" s="446">
        <f>IF($M$3="English",'Table 18 calcs'!G130,IF($M$3="Mathematics",'Table 18 calcs'!T130,FALSE))</f>
        <v>3480</v>
      </c>
      <c r="H134" s="374">
        <f>IF($M$3="English",'Table 18 calcs'!H130,IF($M$3="Mathematics",'Table 18 calcs'!U130,FALSE))</f>
        <v>71.599999999999994</v>
      </c>
      <c r="I134" s="446">
        <f>IF($M$3="English",'Table 18 calcs'!I130,IF($M$3="Mathematics",'Table 18 calcs'!V130,FALSE))</f>
        <v>3559</v>
      </c>
      <c r="J134" s="478">
        <f>IF($M$3="English",'Table 18 calcs'!J130,IF($M$3="Mathematics",'Table 18 calcs'!W130,FALSE))</f>
        <v>76.400000000000006</v>
      </c>
      <c r="K134" s="484">
        <f>IF($M$3="English",'Table 18 calcs'!K130,IF($M$3="Mathematics",'Table 18 calcs'!X130,FALSE))</f>
        <v>3507</v>
      </c>
      <c r="L134" s="478">
        <f>IF($M$3="English",'Table 18 calcs'!L130,IF($M$3="Mathematics",'Table 18 calcs'!Y130,FALSE))</f>
        <v>81.2</v>
      </c>
      <c r="M134" s="493">
        <f>IF($M$3="English",'Table 18 calcs'!M130,IF($M$3="Mathematics",'Table 18 calcs'!Z130,FALSE))</f>
        <v>3399</v>
      </c>
      <c r="N134" s="374">
        <f>IF($M$3="English",'Table 18 calcs'!N130,IF($M$3="Mathematics",'Table 18 calcs'!AA130,FALSE))</f>
        <v>72.8</v>
      </c>
      <c r="O134" s="536"/>
      <c r="P134" s="143"/>
      <c r="Q134" s="285"/>
      <c r="R134" s="143"/>
      <c r="S134" s="285"/>
      <c r="T134" s="143"/>
      <c r="U134" s="143"/>
      <c r="V134" s="143"/>
      <c r="W134" s="143"/>
      <c r="X134" s="143"/>
      <c r="Y134" s="143"/>
    </row>
    <row r="135" spans="1:25" ht="11.25" customHeight="1" x14ac:dyDescent="0.2">
      <c r="A135" s="127" t="s">
        <v>348</v>
      </c>
      <c r="B135" s="157" t="s">
        <v>349</v>
      </c>
      <c r="C135" s="446">
        <f>IF($M$3="English",'Table 18 calcs'!C131,IF($M$3="Mathematics",'Table 18 calcs'!P131,FALSE))</f>
        <v>2109</v>
      </c>
      <c r="D135" s="374">
        <f>IF($M$3="English",'Table 18 calcs'!D131,IF($M$3="Mathematics",'Table 18 calcs'!Q131,FALSE))</f>
        <v>73</v>
      </c>
      <c r="E135" s="446">
        <f>IF($M$3="English",'Table 18 calcs'!E131,IF($M$3="Mathematics",'Table 18 calcs'!R131,FALSE))</f>
        <v>2042</v>
      </c>
      <c r="F135" s="374">
        <f>IF($M$3="English",'Table 18 calcs'!F131,IF($M$3="Mathematics",'Table 18 calcs'!S131,FALSE))</f>
        <v>74.8</v>
      </c>
      <c r="G135" s="446">
        <f>IF($M$3="English",'Table 18 calcs'!G131,IF($M$3="Mathematics",'Table 18 calcs'!T131,FALSE))</f>
        <v>1974</v>
      </c>
      <c r="H135" s="374">
        <f>IF($M$3="English",'Table 18 calcs'!H131,IF($M$3="Mathematics",'Table 18 calcs'!U131,FALSE))</f>
        <v>76.7</v>
      </c>
      <c r="I135" s="446">
        <f>IF($M$3="English",'Table 18 calcs'!I131,IF($M$3="Mathematics",'Table 18 calcs'!V131,FALSE))</f>
        <v>1961</v>
      </c>
      <c r="J135" s="478">
        <f>IF($M$3="English",'Table 18 calcs'!J131,IF($M$3="Mathematics",'Table 18 calcs'!W131,FALSE))</f>
        <v>80.599999999999994</v>
      </c>
      <c r="K135" s="484">
        <f>IF($M$3="English",'Table 18 calcs'!K131,IF($M$3="Mathematics",'Table 18 calcs'!X131,FALSE))</f>
        <v>2003</v>
      </c>
      <c r="L135" s="478">
        <f>IF($M$3="English",'Table 18 calcs'!L131,IF($M$3="Mathematics",'Table 18 calcs'!Y131,FALSE))</f>
        <v>81.8</v>
      </c>
      <c r="M135" s="493">
        <f>IF($M$3="English",'Table 18 calcs'!M131,IF($M$3="Mathematics",'Table 18 calcs'!Z131,FALSE))</f>
        <v>1986</v>
      </c>
      <c r="N135" s="374">
        <f>IF($M$3="English",'Table 18 calcs'!N131,IF($M$3="Mathematics",'Table 18 calcs'!AA131,FALSE))</f>
        <v>74.5</v>
      </c>
      <c r="O135" s="536"/>
      <c r="P135" s="143"/>
      <c r="Q135" s="285"/>
      <c r="R135" s="143"/>
      <c r="S135" s="285"/>
      <c r="T135" s="143"/>
      <c r="U135" s="143"/>
      <c r="V135" s="143"/>
      <c r="W135" s="143"/>
      <c r="X135" s="143"/>
      <c r="Y135" s="143"/>
    </row>
    <row r="136" spans="1:25" ht="11.25" customHeight="1" x14ac:dyDescent="0.2">
      <c r="A136" s="127" t="s">
        <v>350</v>
      </c>
      <c r="B136" s="157" t="s">
        <v>351</v>
      </c>
      <c r="C136" s="446">
        <f>IF($M$3="English",'Table 18 calcs'!C132,IF($M$3="Mathematics",'Table 18 calcs'!P132,FALSE))</f>
        <v>1965</v>
      </c>
      <c r="D136" s="374">
        <f>IF($M$3="English",'Table 18 calcs'!D132,IF($M$3="Mathematics",'Table 18 calcs'!Q132,FALSE))</f>
        <v>80.099999999999994</v>
      </c>
      <c r="E136" s="446">
        <f>IF($M$3="English",'Table 18 calcs'!E132,IF($M$3="Mathematics",'Table 18 calcs'!R132,FALSE))</f>
        <v>1915</v>
      </c>
      <c r="F136" s="374">
        <f>IF($M$3="English",'Table 18 calcs'!F132,IF($M$3="Mathematics",'Table 18 calcs'!S132,FALSE))</f>
        <v>80.900000000000006</v>
      </c>
      <c r="G136" s="446">
        <f>IF($M$3="English",'Table 18 calcs'!G132,IF($M$3="Mathematics",'Table 18 calcs'!T132,FALSE))</f>
        <v>1907</v>
      </c>
      <c r="H136" s="374">
        <f>IF($M$3="English",'Table 18 calcs'!H132,IF($M$3="Mathematics",'Table 18 calcs'!U132,FALSE))</f>
        <v>82.3</v>
      </c>
      <c r="I136" s="446">
        <f>IF($M$3="English",'Table 18 calcs'!I132,IF($M$3="Mathematics",'Table 18 calcs'!V132,FALSE))</f>
        <v>1956</v>
      </c>
      <c r="J136" s="478">
        <f>IF($M$3="English",'Table 18 calcs'!J132,IF($M$3="Mathematics",'Table 18 calcs'!W132,FALSE))</f>
        <v>79.7</v>
      </c>
      <c r="K136" s="484">
        <f>IF($M$3="English",'Table 18 calcs'!K132,IF($M$3="Mathematics",'Table 18 calcs'!X132,FALSE))</f>
        <v>1915</v>
      </c>
      <c r="L136" s="478">
        <f>IF($M$3="English",'Table 18 calcs'!L132,IF($M$3="Mathematics",'Table 18 calcs'!Y132,FALSE))</f>
        <v>83.2</v>
      </c>
      <c r="M136" s="493">
        <f>IF($M$3="English",'Table 18 calcs'!M132,IF($M$3="Mathematics",'Table 18 calcs'!Z132,FALSE))</f>
        <v>1931</v>
      </c>
      <c r="N136" s="374">
        <f>IF($M$3="English",'Table 18 calcs'!N132,IF($M$3="Mathematics",'Table 18 calcs'!AA132,FALSE))</f>
        <v>76.3</v>
      </c>
      <c r="O136" s="536"/>
      <c r="P136" s="143"/>
      <c r="Q136" s="285"/>
      <c r="R136" s="143"/>
      <c r="S136" s="285"/>
      <c r="T136" s="143"/>
      <c r="U136" s="143"/>
      <c r="V136" s="143"/>
      <c r="W136" s="143"/>
      <c r="X136" s="143"/>
      <c r="Y136" s="143"/>
    </row>
    <row r="137" spans="1:25" ht="11.25" customHeight="1" x14ac:dyDescent="0.2">
      <c r="A137" s="127" t="s">
        <v>352</v>
      </c>
      <c r="B137" s="157" t="s">
        <v>353</v>
      </c>
      <c r="C137" s="446">
        <f>IF($M$3="English",'Table 18 calcs'!C133,IF($M$3="Mathematics",'Table 18 calcs'!P133,FALSE))</f>
        <v>3004</v>
      </c>
      <c r="D137" s="374">
        <f>IF($M$3="English",'Table 18 calcs'!D133,IF($M$3="Mathematics",'Table 18 calcs'!Q133,FALSE))</f>
        <v>70.900000000000006</v>
      </c>
      <c r="E137" s="446">
        <f>IF($M$3="English",'Table 18 calcs'!E133,IF($M$3="Mathematics",'Table 18 calcs'!R133,FALSE))</f>
        <v>2969</v>
      </c>
      <c r="F137" s="374">
        <f>IF($M$3="English",'Table 18 calcs'!F133,IF($M$3="Mathematics",'Table 18 calcs'!S133,FALSE))</f>
        <v>75.599999999999994</v>
      </c>
      <c r="G137" s="446">
        <f>IF($M$3="English",'Table 18 calcs'!G133,IF($M$3="Mathematics",'Table 18 calcs'!T133,FALSE))</f>
        <v>2933</v>
      </c>
      <c r="H137" s="374">
        <f>IF($M$3="English",'Table 18 calcs'!H133,IF($M$3="Mathematics",'Table 18 calcs'!U133,FALSE))</f>
        <v>64.900000000000006</v>
      </c>
      <c r="I137" s="446">
        <f>IF($M$3="English",'Table 18 calcs'!I133,IF($M$3="Mathematics",'Table 18 calcs'!V133,FALSE))</f>
        <v>2960</v>
      </c>
      <c r="J137" s="478">
        <f>IF($M$3="English",'Table 18 calcs'!J133,IF($M$3="Mathematics",'Table 18 calcs'!W133,FALSE))</f>
        <v>72.5</v>
      </c>
      <c r="K137" s="484">
        <f>IF($M$3="English",'Table 18 calcs'!K133,IF($M$3="Mathematics",'Table 18 calcs'!X133,FALSE))</f>
        <v>2960</v>
      </c>
      <c r="L137" s="478">
        <f>IF($M$3="English",'Table 18 calcs'!L133,IF($M$3="Mathematics",'Table 18 calcs'!Y133,FALSE))</f>
        <v>74.400000000000006</v>
      </c>
      <c r="M137" s="493">
        <f>IF($M$3="English",'Table 18 calcs'!M133,IF($M$3="Mathematics",'Table 18 calcs'!Z133,FALSE))</f>
        <v>2991</v>
      </c>
      <c r="N137" s="374">
        <f>IF($M$3="English",'Table 18 calcs'!N133,IF($M$3="Mathematics",'Table 18 calcs'!AA133,FALSE))</f>
        <v>68.3</v>
      </c>
      <c r="O137" s="536"/>
      <c r="P137" s="143"/>
      <c r="Q137" s="285"/>
      <c r="R137" s="143"/>
      <c r="S137" s="285"/>
      <c r="T137" s="143"/>
      <c r="U137" s="143"/>
      <c r="V137" s="143"/>
      <c r="W137" s="143"/>
      <c r="X137" s="143"/>
      <c r="Y137" s="143"/>
    </row>
    <row r="138" spans="1:25" ht="11.25" customHeight="1" x14ac:dyDescent="0.2">
      <c r="A138" s="127" t="s">
        <v>354</v>
      </c>
      <c r="B138" s="157" t="s">
        <v>355</v>
      </c>
      <c r="C138" s="446">
        <f>IF($M$3="English",'Table 18 calcs'!C134,IF($M$3="Mathematics",'Table 18 calcs'!P134,FALSE))</f>
        <v>2814</v>
      </c>
      <c r="D138" s="374">
        <f>IF($M$3="English",'Table 18 calcs'!D134,IF($M$3="Mathematics",'Table 18 calcs'!Q134,FALSE))</f>
        <v>73.3</v>
      </c>
      <c r="E138" s="446">
        <f>IF($M$3="English",'Table 18 calcs'!E134,IF($M$3="Mathematics",'Table 18 calcs'!R134,FALSE))</f>
        <v>2774</v>
      </c>
      <c r="F138" s="374">
        <f>IF($M$3="English",'Table 18 calcs'!F134,IF($M$3="Mathematics",'Table 18 calcs'!S134,FALSE))</f>
        <v>75.2</v>
      </c>
      <c r="G138" s="446">
        <f>IF($M$3="English",'Table 18 calcs'!G134,IF($M$3="Mathematics",'Table 18 calcs'!T134,FALSE))</f>
        <v>2752</v>
      </c>
      <c r="H138" s="374">
        <f>IF($M$3="English",'Table 18 calcs'!H134,IF($M$3="Mathematics",'Table 18 calcs'!U134,FALSE))</f>
        <v>71</v>
      </c>
      <c r="I138" s="446">
        <f>IF($M$3="English",'Table 18 calcs'!I134,IF($M$3="Mathematics",'Table 18 calcs'!V134,FALSE))</f>
        <v>2838</v>
      </c>
      <c r="J138" s="478">
        <f>IF($M$3="English",'Table 18 calcs'!J134,IF($M$3="Mathematics",'Table 18 calcs'!W134,FALSE))</f>
        <v>74</v>
      </c>
      <c r="K138" s="484">
        <f>IF($M$3="English",'Table 18 calcs'!K134,IF($M$3="Mathematics",'Table 18 calcs'!X134,FALSE))</f>
        <v>2946</v>
      </c>
      <c r="L138" s="478">
        <f>IF($M$3="English",'Table 18 calcs'!L134,IF($M$3="Mathematics",'Table 18 calcs'!Y134,FALSE))</f>
        <v>74.400000000000006</v>
      </c>
      <c r="M138" s="493">
        <f>IF($M$3="English",'Table 18 calcs'!M134,IF($M$3="Mathematics",'Table 18 calcs'!Z134,FALSE))</f>
        <v>2895</v>
      </c>
      <c r="N138" s="374">
        <f>IF($M$3="English",'Table 18 calcs'!N134,IF($M$3="Mathematics",'Table 18 calcs'!AA134,FALSE))</f>
        <v>71.099999999999994</v>
      </c>
      <c r="O138" s="536"/>
      <c r="P138" s="143"/>
      <c r="Q138" s="285"/>
      <c r="R138" s="143"/>
      <c r="S138" s="285"/>
      <c r="T138" s="143"/>
      <c r="U138" s="143"/>
      <c r="V138" s="143"/>
      <c r="W138" s="143"/>
      <c r="X138" s="143"/>
      <c r="Y138" s="143"/>
    </row>
    <row r="139" spans="1:25" ht="11.25" customHeight="1" x14ac:dyDescent="0.2">
      <c r="A139" s="127" t="s">
        <v>356</v>
      </c>
      <c r="B139" s="157" t="s">
        <v>357</v>
      </c>
      <c r="C139" s="446">
        <f>IF($M$3="English",'Table 18 calcs'!C135,IF($M$3="Mathematics",'Table 18 calcs'!P135,FALSE))</f>
        <v>2383</v>
      </c>
      <c r="D139" s="374">
        <f>IF($M$3="English",'Table 18 calcs'!D135,IF($M$3="Mathematics",'Table 18 calcs'!Q135,FALSE))</f>
        <v>78.7</v>
      </c>
      <c r="E139" s="446">
        <f>IF($M$3="English",'Table 18 calcs'!E135,IF($M$3="Mathematics",'Table 18 calcs'!R135,FALSE))</f>
        <v>2353</v>
      </c>
      <c r="F139" s="374">
        <f>IF($M$3="English",'Table 18 calcs'!F135,IF($M$3="Mathematics",'Table 18 calcs'!S135,FALSE))</f>
        <v>81.3</v>
      </c>
      <c r="G139" s="446">
        <f>IF($M$3="English",'Table 18 calcs'!G135,IF($M$3="Mathematics",'Table 18 calcs'!T135,FALSE))</f>
        <v>2292</v>
      </c>
      <c r="H139" s="374">
        <f>IF($M$3="English",'Table 18 calcs'!H135,IF($M$3="Mathematics",'Table 18 calcs'!U135,FALSE))</f>
        <v>75.599999999999994</v>
      </c>
      <c r="I139" s="446">
        <f>IF($M$3="English",'Table 18 calcs'!I135,IF($M$3="Mathematics",'Table 18 calcs'!V135,FALSE))</f>
        <v>2492</v>
      </c>
      <c r="J139" s="478">
        <f>IF($M$3="English",'Table 18 calcs'!J135,IF($M$3="Mathematics",'Table 18 calcs'!W135,FALSE))</f>
        <v>79</v>
      </c>
      <c r="K139" s="484">
        <f>IF($M$3="English",'Table 18 calcs'!K135,IF($M$3="Mathematics",'Table 18 calcs'!X135,FALSE))</f>
        <v>2489</v>
      </c>
      <c r="L139" s="478">
        <f>IF($M$3="English",'Table 18 calcs'!L135,IF($M$3="Mathematics",'Table 18 calcs'!Y135,FALSE))</f>
        <v>82.5</v>
      </c>
      <c r="M139" s="493">
        <f>IF($M$3="English",'Table 18 calcs'!M135,IF($M$3="Mathematics",'Table 18 calcs'!Z135,FALSE))</f>
        <v>2459</v>
      </c>
      <c r="N139" s="374">
        <f>IF($M$3="English",'Table 18 calcs'!N135,IF($M$3="Mathematics",'Table 18 calcs'!AA135,FALSE))</f>
        <v>76.7</v>
      </c>
      <c r="O139" s="536"/>
      <c r="P139" s="143"/>
      <c r="Q139" s="285"/>
      <c r="R139" s="143"/>
      <c r="S139" s="285"/>
      <c r="T139" s="143"/>
      <c r="U139" s="143"/>
      <c r="V139" s="143"/>
      <c r="W139" s="143"/>
      <c r="X139" s="143"/>
      <c r="Y139" s="143"/>
    </row>
    <row r="140" spans="1:25" ht="11.25" customHeight="1" x14ac:dyDescent="0.2">
      <c r="A140" s="127" t="s">
        <v>358</v>
      </c>
      <c r="B140" s="157" t="s">
        <v>359</v>
      </c>
      <c r="C140" s="446">
        <f>IF($M$3="English",'Table 18 calcs'!C136,IF($M$3="Mathematics",'Table 18 calcs'!P136,FALSE))</f>
        <v>1366</v>
      </c>
      <c r="D140" s="374">
        <f>IF($M$3="English",'Table 18 calcs'!D136,IF($M$3="Mathematics",'Table 18 calcs'!Q136,FALSE))</f>
        <v>82.2</v>
      </c>
      <c r="E140" s="446">
        <f>IF($M$3="English",'Table 18 calcs'!E136,IF($M$3="Mathematics",'Table 18 calcs'!R136,FALSE))</f>
        <v>1416</v>
      </c>
      <c r="F140" s="374">
        <f>IF($M$3="English",'Table 18 calcs'!F136,IF($M$3="Mathematics",'Table 18 calcs'!S136,FALSE))</f>
        <v>84.1</v>
      </c>
      <c r="G140" s="446">
        <f>IF($M$3="English",'Table 18 calcs'!G136,IF($M$3="Mathematics",'Table 18 calcs'!T136,FALSE))</f>
        <v>1417</v>
      </c>
      <c r="H140" s="374">
        <f>IF($M$3="English",'Table 18 calcs'!H136,IF($M$3="Mathematics",'Table 18 calcs'!U136,FALSE))</f>
        <v>80</v>
      </c>
      <c r="I140" s="446">
        <f>IF($M$3="English",'Table 18 calcs'!I136,IF($M$3="Mathematics",'Table 18 calcs'!V136,FALSE))</f>
        <v>1488</v>
      </c>
      <c r="J140" s="478">
        <f>IF($M$3="English",'Table 18 calcs'!J136,IF($M$3="Mathematics",'Table 18 calcs'!W136,FALSE))</f>
        <v>81.900000000000006</v>
      </c>
      <c r="K140" s="484">
        <f>IF($M$3="English",'Table 18 calcs'!K136,IF($M$3="Mathematics",'Table 18 calcs'!X136,FALSE))</f>
        <v>1481</v>
      </c>
      <c r="L140" s="478">
        <f>IF($M$3="English",'Table 18 calcs'!L136,IF($M$3="Mathematics",'Table 18 calcs'!Y136,FALSE))</f>
        <v>83.7</v>
      </c>
      <c r="M140" s="493">
        <f>IF($M$3="English",'Table 18 calcs'!M136,IF($M$3="Mathematics",'Table 18 calcs'!Z136,FALSE))</f>
        <v>1509</v>
      </c>
      <c r="N140" s="374">
        <f>IF($M$3="English",'Table 18 calcs'!N136,IF($M$3="Mathematics",'Table 18 calcs'!AA136,FALSE))</f>
        <v>85</v>
      </c>
      <c r="O140" s="536"/>
      <c r="P140" s="143"/>
      <c r="Q140" s="285"/>
      <c r="R140" s="143"/>
      <c r="S140" s="285"/>
      <c r="T140" s="143"/>
      <c r="U140" s="143"/>
      <c r="V140" s="143"/>
      <c r="W140" s="143"/>
      <c r="X140" s="143"/>
      <c r="Y140" s="143"/>
    </row>
    <row r="141" spans="1:25" ht="11.25" customHeight="1" x14ac:dyDescent="0.2">
      <c r="A141" s="127" t="s">
        <v>360</v>
      </c>
      <c r="B141" s="157" t="s">
        <v>361</v>
      </c>
      <c r="C141" s="446">
        <f>IF($M$3="English",'Table 18 calcs'!C137,IF($M$3="Mathematics",'Table 18 calcs'!P137,FALSE))</f>
        <v>1412</v>
      </c>
      <c r="D141" s="374">
        <f>IF($M$3="English",'Table 18 calcs'!D137,IF($M$3="Mathematics",'Table 18 calcs'!Q137,FALSE))</f>
        <v>69.3</v>
      </c>
      <c r="E141" s="446">
        <f>IF($M$3="English",'Table 18 calcs'!E137,IF($M$3="Mathematics",'Table 18 calcs'!R137,FALSE))</f>
        <v>1349</v>
      </c>
      <c r="F141" s="374">
        <f>IF($M$3="English",'Table 18 calcs'!F137,IF($M$3="Mathematics",'Table 18 calcs'!S137,FALSE))</f>
        <v>75.900000000000006</v>
      </c>
      <c r="G141" s="446">
        <f>IF($M$3="English",'Table 18 calcs'!G137,IF($M$3="Mathematics",'Table 18 calcs'!T137,FALSE))</f>
        <v>1396</v>
      </c>
      <c r="H141" s="374">
        <f>IF($M$3="English",'Table 18 calcs'!H137,IF($M$3="Mathematics",'Table 18 calcs'!U137,FALSE))</f>
        <v>72.599999999999994</v>
      </c>
      <c r="I141" s="446">
        <f>IF($M$3="English",'Table 18 calcs'!I137,IF($M$3="Mathematics",'Table 18 calcs'!V137,FALSE))</f>
        <v>1447</v>
      </c>
      <c r="J141" s="478">
        <f>IF($M$3="English",'Table 18 calcs'!J137,IF($M$3="Mathematics",'Table 18 calcs'!W137,FALSE))</f>
        <v>77.099999999999994</v>
      </c>
      <c r="K141" s="484">
        <f>IF($M$3="English",'Table 18 calcs'!K137,IF($M$3="Mathematics",'Table 18 calcs'!X137,FALSE))</f>
        <v>1439</v>
      </c>
      <c r="L141" s="478">
        <f>IF($M$3="English",'Table 18 calcs'!L137,IF($M$3="Mathematics",'Table 18 calcs'!Y137,FALSE))</f>
        <v>83.5</v>
      </c>
      <c r="M141" s="493">
        <f>IF($M$3="English",'Table 18 calcs'!M137,IF($M$3="Mathematics",'Table 18 calcs'!Z137,FALSE))</f>
        <v>1387</v>
      </c>
      <c r="N141" s="374">
        <f>IF($M$3="English",'Table 18 calcs'!N137,IF($M$3="Mathematics",'Table 18 calcs'!AA137,FALSE))</f>
        <v>78.400000000000006</v>
      </c>
      <c r="O141" s="536"/>
      <c r="P141" s="143"/>
      <c r="Q141" s="285"/>
      <c r="R141" s="143"/>
      <c r="S141" s="285"/>
      <c r="T141" s="143"/>
      <c r="U141" s="143"/>
      <c r="V141" s="143"/>
      <c r="W141" s="143"/>
      <c r="X141" s="143"/>
      <c r="Y141" s="143"/>
    </row>
    <row r="142" spans="1:25" ht="11.25" customHeight="1" x14ac:dyDescent="0.2">
      <c r="A142" s="127" t="s">
        <v>362</v>
      </c>
      <c r="B142" s="157" t="s">
        <v>363</v>
      </c>
      <c r="C142" s="446">
        <f>IF($M$3="English",'Table 18 calcs'!C138,IF($M$3="Mathematics",'Table 18 calcs'!P138,FALSE))</f>
        <v>2999</v>
      </c>
      <c r="D142" s="374">
        <f>IF($M$3="English",'Table 18 calcs'!D138,IF($M$3="Mathematics",'Table 18 calcs'!Q138,FALSE))</f>
        <v>84.6</v>
      </c>
      <c r="E142" s="446">
        <f>IF($M$3="English",'Table 18 calcs'!E138,IF($M$3="Mathematics",'Table 18 calcs'!R138,FALSE))</f>
        <v>3080</v>
      </c>
      <c r="F142" s="374">
        <f>IF($M$3="English",'Table 18 calcs'!F138,IF($M$3="Mathematics",'Table 18 calcs'!S138,FALSE))</f>
        <v>83.7</v>
      </c>
      <c r="G142" s="446">
        <f>IF($M$3="English",'Table 18 calcs'!G138,IF($M$3="Mathematics",'Table 18 calcs'!T138,FALSE))</f>
        <v>3122</v>
      </c>
      <c r="H142" s="374">
        <f>IF($M$3="English",'Table 18 calcs'!H138,IF($M$3="Mathematics",'Table 18 calcs'!U138,FALSE))</f>
        <v>80.3</v>
      </c>
      <c r="I142" s="446">
        <f>IF($M$3="English",'Table 18 calcs'!I138,IF($M$3="Mathematics",'Table 18 calcs'!V138,FALSE))</f>
        <v>3243</v>
      </c>
      <c r="J142" s="478">
        <f>IF($M$3="English",'Table 18 calcs'!J138,IF($M$3="Mathematics",'Table 18 calcs'!W138,FALSE))</f>
        <v>81.5</v>
      </c>
      <c r="K142" s="484">
        <f>IF($M$3="English",'Table 18 calcs'!K138,IF($M$3="Mathematics",'Table 18 calcs'!X138,FALSE))</f>
        <v>3132</v>
      </c>
      <c r="L142" s="478">
        <f>IF($M$3="English",'Table 18 calcs'!L138,IF($M$3="Mathematics",'Table 18 calcs'!Y138,FALSE))</f>
        <v>80.400000000000006</v>
      </c>
      <c r="M142" s="493">
        <f>IF($M$3="English",'Table 18 calcs'!M138,IF($M$3="Mathematics",'Table 18 calcs'!Z138,FALSE))</f>
        <v>3183</v>
      </c>
      <c r="N142" s="374">
        <f>IF($M$3="English",'Table 18 calcs'!N138,IF($M$3="Mathematics",'Table 18 calcs'!AA138,FALSE))</f>
        <v>75.3</v>
      </c>
      <c r="O142" s="536"/>
      <c r="P142" s="143"/>
      <c r="Q142" s="285"/>
      <c r="R142" s="143"/>
      <c r="S142" s="285"/>
      <c r="T142" s="143"/>
      <c r="U142" s="143"/>
      <c r="V142" s="143"/>
      <c r="W142" s="143"/>
      <c r="X142" s="143"/>
      <c r="Y142" s="143"/>
    </row>
    <row r="143" spans="1:25" ht="11.25" customHeight="1" x14ac:dyDescent="0.2">
      <c r="A143" s="127" t="s">
        <v>364</v>
      </c>
      <c r="B143" s="157" t="s">
        <v>365</v>
      </c>
      <c r="C143" s="446">
        <f>IF($M$3="English",'Table 18 calcs'!C139,IF($M$3="Mathematics",'Table 18 calcs'!P139,FALSE))</f>
        <v>1265</v>
      </c>
      <c r="D143" s="374">
        <f>IF($M$3="English",'Table 18 calcs'!D139,IF($M$3="Mathematics",'Table 18 calcs'!Q139,FALSE))</f>
        <v>73.7</v>
      </c>
      <c r="E143" s="446">
        <f>IF($M$3="English",'Table 18 calcs'!E139,IF($M$3="Mathematics",'Table 18 calcs'!R139,FALSE))</f>
        <v>1288</v>
      </c>
      <c r="F143" s="374">
        <f>IF($M$3="English",'Table 18 calcs'!F139,IF($M$3="Mathematics",'Table 18 calcs'!S139,FALSE))</f>
        <v>77.5</v>
      </c>
      <c r="G143" s="446">
        <f>IF($M$3="English",'Table 18 calcs'!G139,IF($M$3="Mathematics",'Table 18 calcs'!T139,FALSE))</f>
        <v>1207</v>
      </c>
      <c r="H143" s="374">
        <f>IF($M$3="English",'Table 18 calcs'!H139,IF($M$3="Mathematics",'Table 18 calcs'!U139,FALSE))</f>
        <v>69.3</v>
      </c>
      <c r="I143" s="446">
        <f>IF($M$3="English",'Table 18 calcs'!I139,IF($M$3="Mathematics",'Table 18 calcs'!V139,FALSE))</f>
        <v>1247</v>
      </c>
      <c r="J143" s="478">
        <f>IF($M$3="English",'Table 18 calcs'!J139,IF($M$3="Mathematics",'Table 18 calcs'!W139,FALSE))</f>
        <v>75.900000000000006</v>
      </c>
      <c r="K143" s="484">
        <f>IF($M$3="English",'Table 18 calcs'!K139,IF($M$3="Mathematics",'Table 18 calcs'!X139,FALSE))</f>
        <v>1320</v>
      </c>
      <c r="L143" s="478">
        <f>IF($M$3="English",'Table 18 calcs'!L139,IF($M$3="Mathematics",'Table 18 calcs'!Y139,FALSE))</f>
        <v>77.400000000000006</v>
      </c>
      <c r="M143" s="493">
        <f>IF($M$3="English",'Table 18 calcs'!M139,IF($M$3="Mathematics",'Table 18 calcs'!Z139,FALSE))</f>
        <v>1293</v>
      </c>
      <c r="N143" s="374">
        <f>IF($M$3="English",'Table 18 calcs'!N139,IF($M$3="Mathematics",'Table 18 calcs'!AA139,FALSE))</f>
        <v>77</v>
      </c>
      <c r="O143" s="536"/>
      <c r="P143" s="143"/>
      <c r="Q143" s="285"/>
      <c r="R143" s="143"/>
      <c r="S143" s="285"/>
      <c r="T143" s="143"/>
      <c r="U143" s="143"/>
      <c r="V143" s="143"/>
      <c r="W143" s="143"/>
      <c r="X143" s="143"/>
      <c r="Y143" s="143"/>
    </row>
    <row r="144" spans="1:25" ht="11.25" customHeight="1" x14ac:dyDescent="0.2">
      <c r="A144" s="127" t="s">
        <v>366</v>
      </c>
      <c r="B144" s="157" t="s">
        <v>367</v>
      </c>
      <c r="C144" s="446">
        <f>IF($M$3="English",'Table 18 calcs'!C140,IF($M$3="Mathematics",'Table 18 calcs'!P140,FALSE))</f>
        <v>2553</v>
      </c>
      <c r="D144" s="374">
        <f>IF($M$3="English",'Table 18 calcs'!D140,IF($M$3="Mathematics",'Table 18 calcs'!Q140,FALSE))</f>
        <v>80.599999999999994</v>
      </c>
      <c r="E144" s="446">
        <f>IF($M$3="English",'Table 18 calcs'!E140,IF($M$3="Mathematics",'Table 18 calcs'!R140,FALSE))</f>
        <v>2515</v>
      </c>
      <c r="F144" s="374">
        <f>IF($M$3="English",'Table 18 calcs'!F140,IF($M$3="Mathematics",'Table 18 calcs'!S140,FALSE))</f>
        <v>83.7</v>
      </c>
      <c r="G144" s="446">
        <f>IF($M$3="English",'Table 18 calcs'!G140,IF($M$3="Mathematics",'Table 18 calcs'!T140,FALSE))</f>
        <v>2545</v>
      </c>
      <c r="H144" s="374">
        <f>IF($M$3="English",'Table 18 calcs'!H140,IF($M$3="Mathematics",'Table 18 calcs'!U140,FALSE))</f>
        <v>79.7</v>
      </c>
      <c r="I144" s="446">
        <f>IF($M$3="English",'Table 18 calcs'!I140,IF($M$3="Mathematics",'Table 18 calcs'!V140,FALSE))</f>
        <v>2597</v>
      </c>
      <c r="J144" s="478">
        <f>IF($M$3="English",'Table 18 calcs'!J140,IF($M$3="Mathematics",'Table 18 calcs'!W140,FALSE))</f>
        <v>84.9</v>
      </c>
      <c r="K144" s="484">
        <f>IF($M$3="English",'Table 18 calcs'!K140,IF($M$3="Mathematics",'Table 18 calcs'!X140,FALSE))</f>
        <v>2638</v>
      </c>
      <c r="L144" s="478">
        <f>IF($M$3="English",'Table 18 calcs'!L140,IF($M$3="Mathematics",'Table 18 calcs'!Y140,FALSE))</f>
        <v>86</v>
      </c>
      <c r="M144" s="493">
        <f>IF($M$3="English",'Table 18 calcs'!M140,IF($M$3="Mathematics",'Table 18 calcs'!Z140,FALSE))</f>
        <v>2599</v>
      </c>
      <c r="N144" s="374">
        <f>IF($M$3="English",'Table 18 calcs'!N140,IF($M$3="Mathematics",'Table 18 calcs'!AA140,FALSE))</f>
        <v>80.2</v>
      </c>
      <c r="O144" s="536"/>
      <c r="P144" s="143"/>
      <c r="Q144" s="285"/>
      <c r="R144" s="143"/>
      <c r="S144" s="285"/>
      <c r="T144" s="143"/>
      <c r="U144" s="143"/>
      <c r="V144" s="143"/>
      <c r="W144" s="143"/>
      <c r="X144" s="143"/>
      <c r="Y144" s="143"/>
    </row>
    <row r="145" spans="1:25" ht="11.25" customHeight="1" x14ac:dyDescent="0.2">
      <c r="A145" s="127" t="s">
        <v>368</v>
      </c>
      <c r="B145" s="157" t="s">
        <v>369</v>
      </c>
      <c r="C145" s="446">
        <f>IF($M$3="English",'Table 18 calcs'!C141,IF($M$3="Mathematics",'Table 18 calcs'!P141,FALSE))</f>
        <v>2359</v>
      </c>
      <c r="D145" s="374">
        <f>IF($M$3="English",'Table 18 calcs'!D141,IF($M$3="Mathematics",'Table 18 calcs'!Q141,FALSE))</f>
        <v>75.599999999999994</v>
      </c>
      <c r="E145" s="446">
        <f>IF($M$3="English",'Table 18 calcs'!E141,IF($M$3="Mathematics",'Table 18 calcs'!R141,FALSE))</f>
        <v>2240</v>
      </c>
      <c r="F145" s="374">
        <f>IF($M$3="English",'Table 18 calcs'!F141,IF($M$3="Mathematics",'Table 18 calcs'!S141,FALSE))</f>
        <v>76</v>
      </c>
      <c r="G145" s="446">
        <f>IF($M$3="English",'Table 18 calcs'!G141,IF($M$3="Mathematics",'Table 18 calcs'!T141,FALSE))</f>
        <v>2245</v>
      </c>
      <c r="H145" s="374">
        <f>IF($M$3="English",'Table 18 calcs'!H141,IF($M$3="Mathematics",'Table 18 calcs'!U141,FALSE))</f>
        <v>70.599999999999994</v>
      </c>
      <c r="I145" s="446">
        <f>IF($M$3="English",'Table 18 calcs'!I141,IF($M$3="Mathematics",'Table 18 calcs'!V141,FALSE))</f>
        <v>2333</v>
      </c>
      <c r="J145" s="478">
        <f>IF($M$3="English",'Table 18 calcs'!J141,IF($M$3="Mathematics",'Table 18 calcs'!W141,FALSE))</f>
        <v>73</v>
      </c>
      <c r="K145" s="484">
        <f>IF($M$3="English",'Table 18 calcs'!K141,IF($M$3="Mathematics",'Table 18 calcs'!X141,FALSE))</f>
        <v>2285</v>
      </c>
      <c r="L145" s="478">
        <f>IF($M$3="English",'Table 18 calcs'!L141,IF($M$3="Mathematics",'Table 18 calcs'!Y141,FALSE))</f>
        <v>80.2</v>
      </c>
      <c r="M145" s="493">
        <f>IF($M$3="English",'Table 18 calcs'!M141,IF($M$3="Mathematics",'Table 18 calcs'!Z141,FALSE))</f>
        <v>2313</v>
      </c>
      <c r="N145" s="374">
        <f>IF($M$3="English",'Table 18 calcs'!N141,IF($M$3="Mathematics",'Table 18 calcs'!AA141,FALSE))</f>
        <v>75.599999999999994</v>
      </c>
      <c r="O145" s="536"/>
      <c r="P145" s="143"/>
      <c r="Q145" s="285"/>
      <c r="R145" s="143"/>
      <c r="S145" s="285"/>
      <c r="T145" s="143"/>
      <c r="U145" s="143"/>
      <c r="V145" s="143"/>
      <c r="W145" s="143"/>
      <c r="X145" s="143"/>
      <c r="Y145" s="143"/>
    </row>
    <row r="146" spans="1:25" ht="11.25" customHeight="1" x14ac:dyDescent="0.2">
      <c r="A146" s="32"/>
      <c r="B146" s="157"/>
      <c r="C146" s="445"/>
      <c r="D146" s="369"/>
      <c r="E146" s="445"/>
      <c r="F146" s="369"/>
      <c r="G146" s="445"/>
      <c r="H146" s="367"/>
      <c r="I146" s="367"/>
      <c r="J146" s="478"/>
      <c r="K146" s="484"/>
      <c r="L146" s="478"/>
      <c r="M146" s="494"/>
      <c r="N146" s="535"/>
      <c r="O146" s="536"/>
      <c r="P146" s="143"/>
      <c r="Q146" s="285"/>
      <c r="R146" s="143"/>
      <c r="S146" s="285"/>
      <c r="T146" s="143"/>
      <c r="U146" s="143"/>
      <c r="V146" s="143"/>
      <c r="W146" s="143"/>
      <c r="X146" s="143"/>
      <c r="Y146" s="143"/>
    </row>
    <row r="147" spans="1:25" s="108" customFormat="1" ht="11.25" customHeight="1" x14ac:dyDescent="0.2">
      <c r="A147" s="66" t="s">
        <v>523</v>
      </c>
      <c r="B147" s="105" t="s">
        <v>370</v>
      </c>
      <c r="C147" s="480">
        <f>IF($M$3="English",'Table 18 calcs'!C143,IF($M$3="Mathematics",'Table 18 calcs'!P143,FALSE))</f>
        <v>86830</v>
      </c>
      <c r="D147" s="487">
        <f>IF($M$3="English",'Table 18 calcs'!D143,IF($M$3="Mathematics",'Table 18 calcs'!Q143,FALSE))</f>
        <v>73</v>
      </c>
      <c r="E147" s="480">
        <f>IF($M$3="English",'Table 18 calcs'!E143,IF($M$3="Mathematics",'Table 18 calcs'!R143,FALSE))</f>
        <v>83869</v>
      </c>
      <c r="F147" s="487">
        <f>IF($M$3="English",'Table 18 calcs'!F143,IF($M$3="Mathematics",'Table 18 calcs'!S143,FALSE))</f>
        <v>73.5</v>
      </c>
      <c r="G147" s="480">
        <f>IF($M$3="English",'Table 18 calcs'!G143,IF($M$3="Mathematics",'Table 18 calcs'!T143,FALSE))</f>
        <v>83465</v>
      </c>
      <c r="H147" s="487">
        <f>IF($M$3="English",'Table 18 calcs'!H143,IF($M$3="Mathematics",'Table 18 calcs'!U143,FALSE))</f>
        <v>69.7</v>
      </c>
      <c r="I147" s="480">
        <f>IF($M$3="English",'Table 18 calcs'!I143,IF($M$3="Mathematics",'Table 18 calcs'!V143,FALSE))</f>
        <v>85275</v>
      </c>
      <c r="J147" s="608">
        <f>IF($M$3="English",'Table 18 calcs'!J143,IF($M$3="Mathematics",'Table 18 calcs'!W143,FALSE))</f>
        <v>73.7</v>
      </c>
      <c r="K147" s="486">
        <f>IF($M$3="English",'Table 18 calcs'!K143,IF($M$3="Mathematics",'Table 18 calcs'!X143,FALSE))</f>
        <v>84512</v>
      </c>
      <c r="L147" s="608">
        <f>IF($M$3="English",'Table 18 calcs'!L143,IF($M$3="Mathematics",'Table 18 calcs'!Y143,FALSE))</f>
        <v>75.3</v>
      </c>
      <c r="M147" s="492">
        <f>IF($M$3="English",'Table 18 calcs'!M143,IF($M$3="Mathematics",'Table 18 calcs'!Z143,FALSE))</f>
        <v>84355</v>
      </c>
      <c r="N147" s="487">
        <f>IF($M$3="English",'Table 18 calcs'!N143,IF($M$3="Mathematics",'Table 18 calcs'!AA143,FALSE))</f>
        <v>74</v>
      </c>
      <c r="O147" s="537"/>
      <c r="P147" s="143"/>
      <c r="Q147" s="285"/>
      <c r="R147" s="143"/>
      <c r="S147" s="285"/>
      <c r="T147" s="143"/>
      <c r="U147" s="143"/>
      <c r="V147" s="143"/>
      <c r="W147" s="143"/>
      <c r="X147" s="143"/>
      <c r="Y147" s="143"/>
    </row>
    <row r="148" spans="1:25" ht="11.25" customHeight="1" x14ac:dyDescent="0.2">
      <c r="A148" s="127" t="s">
        <v>371</v>
      </c>
      <c r="B148" s="157" t="s">
        <v>372</v>
      </c>
      <c r="C148" s="446">
        <f>IF($M$3="English",'Table 18 calcs'!C144,IF($M$3="Mathematics",'Table 18 calcs'!P144,FALSE))</f>
        <v>1044</v>
      </c>
      <c r="D148" s="374">
        <f>IF($M$3="English",'Table 18 calcs'!D144,IF($M$3="Mathematics",'Table 18 calcs'!Q144,FALSE))</f>
        <v>72.099999999999994</v>
      </c>
      <c r="E148" s="446">
        <f>IF($M$3="English",'Table 18 calcs'!E144,IF($M$3="Mathematics",'Table 18 calcs'!R144,FALSE))</f>
        <v>1035</v>
      </c>
      <c r="F148" s="374">
        <f>IF($M$3="English",'Table 18 calcs'!F144,IF($M$3="Mathematics",'Table 18 calcs'!S144,FALSE))</f>
        <v>74.2</v>
      </c>
      <c r="G148" s="446">
        <f>IF($M$3="English",'Table 18 calcs'!G144,IF($M$3="Mathematics",'Table 18 calcs'!T144,FALSE))</f>
        <v>1048</v>
      </c>
      <c r="H148" s="374">
        <f>IF($M$3="English",'Table 18 calcs'!H144,IF($M$3="Mathematics",'Table 18 calcs'!U144,FALSE))</f>
        <v>71.900000000000006</v>
      </c>
      <c r="I148" s="446">
        <f>IF($M$3="English",'Table 18 calcs'!I144,IF($M$3="Mathematics",'Table 18 calcs'!V144,FALSE))</f>
        <v>1032</v>
      </c>
      <c r="J148" s="478">
        <f>IF($M$3="English",'Table 18 calcs'!J144,IF($M$3="Mathematics",'Table 18 calcs'!W144,FALSE))</f>
        <v>71.5</v>
      </c>
      <c r="K148" s="484">
        <f>IF($M$3="English",'Table 18 calcs'!K144,IF($M$3="Mathematics",'Table 18 calcs'!X144,FALSE))</f>
        <v>1140</v>
      </c>
      <c r="L148" s="478">
        <f>IF($M$3="English",'Table 18 calcs'!L144,IF($M$3="Mathematics",'Table 18 calcs'!Y144,FALSE))</f>
        <v>77.2</v>
      </c>
      <c r="M148" s="493">
        <f>IF($M$3="English",'Table 18 calcs'!M144,IF($M$3="Mathematics",'Table 18 calcs'!Z144,FALSE))</f>
        <v>1075</v>
      </c>
      <c r="N148" s="374">
        <f>IF($M$3="English",'Table 18 calcs'!N144,IF($M$3="Mathematics",'Table 18 calcs'!AA144,FALSE))</f>
        <v>75.599999999999994</v>
      </c>
      <c r="O148" s="536"/>
      <c r="P148" s="143"/>
      <c r="Q148" s="285"/>
      <c r="R148" s="143"/>
      <c r="S148" s="285"/>
      <c r="T148" s="143"/>
      <c r="U148" s="143"/>
      <c r="V148" s="143"/>
      <c r="W148" s="143"/>
      <c r="X148" s="143"/>
      <c r="Y148" s="143"/>
    </row>
    <row r="149" spans="1:25" ht="11.25" customHeight="1" x14ac:dyDescent="0.2">
      <c r="A149" s="127" t="s">
        <v>373</v>
      </c>
      <c r="B149" s="157" t="s">
        <v>374</v>
      </c>
      <c r="C149" s="446">
        <f>IF($M$3="English",'Table 18 calcs'!C145,IF($M$3="Mathematics",'Table 18 calcs'!P145,FALSE))</f>
        <v>2216</v>
      </c>
      <c r="D149" s="374">
        <f>IF($M$3="English",'Table 18 calcs'!D145,IF($M$3="Mathematics",'Table 18 calcs'!Q145,FALSE))</f>
        <v>68.5</v>
      </c>
      <c r="E149" s="446">
        <f>IF($M$3="English",'Table 18 calcs'!E145,IF($M$3="Mathematics",'Table 18 calcs'!R145,FALSE))</f>
        <v>2158</v>
      </c>
      <c r="F149" s="374">
        <f>IF($M$3="English",'Table 18 calcs'!F145,IF($M$3="Mathematics",'Table 18 calcs'!S145,FALSE))</f>
        <v>65.900000000000006</v>
      </c>
      <c r="G149" s="446">
        <f>IF($M$3="English",'Table 18 calcs'!G145,IF($M$3="Mathematics",'Table 18 calcs'!T145,FALSE))</f>
        <v>2054</v>
      </c>
      <c r="H149" s="374">
        <f>IF($M$3="English",'Table 18 calcs'!H145,IF($M$3="Mathematics",'Table 18 calcs'!U145,FALSE))</f>
        <v>72.599999999999994</v>
      </c>
      <c r="I149" s="446">
        <f>IF($M$3="English",'Table 18 calcs'!I145,IF($M$3="Mathematics",'Table 18 calcs'!V145,FALSE))</f>
        <v>2145</v>
      </c>
      <c r="J149" s="478">
        <f>IF($M$3="English",'Table 18 calcs'!J145,IF($M$3="Mathematics",'Table 18 calcs'!W145,FALSE))</f>
        <v>75.2</v>
      </c>
      <c r="K149" s="484">
        <f>IF($M$3="English",'Table 18 calcs'!K145,IF($M$3="Mathematics",'Table 18 calcs'!X145,FALSE))</f>
        <v>2150</v>
      </c>
      <c r="L149" s="478">
        <f>IF($M$3="English",'Table 18 calcs'!L145,IF($M$3="Mathematics",'Table 18 calcs'!Y145,FALSE))</f>
        <v>73</v>
      </c>
      <c r="M149" s="493">
        <f>IF($M$3="English",'Table 18 calcs'!M145,IF($M$3="Mathematics",'Table 18 calcs'!Z145,FALSE))</f>
        <v>2103</v>
      </c>
      <c r="N149" s="374">
        <f>IF($M$3="English",'Table 18 calcs'!N145,IF($M$3="Mathematics",'Table 18 calcs'!AA145,FALSE))</f>
        <v>77</v>
      </c>
      <c r="O149" s="536"/>
      <c r="P149" s="143"/>
      <c r="Q149" s="285"/>
      <c r="R149" s="143"/>
      <c r="S149" s="285"/>
      <c r="T149" s="143"/>
      <c r="U149" s="143"/>
      <c r="V149" s="143"/>
      <c r="W149" s="143"/>
      <c r="X149" s="143"/>
      <c r="Y149" s="143"/>
    </row>
    <row r="150" spans="1:25" ht="11.25" customHeight="1" x14ac:dyDescent="0.2">
      <c r="A150" s="127" t="s">
        <v>375</v>
      </c>
      <c r="B150" s="157" t="s">
        <v>376</v>
      </c>
      <c r="C150" s="446">
        <f>IF($M$3="English",'Table 18 calcs'!C146,IF($M$3="Mathematics",'Table 18 calcs'!P146,FALSE))</f>
        <v>5509</v>
      </c>
      <c r="D150" s="374">
        <f>IF($M$3="English",'Table 18 calcs'!D146,IF($M$3="Mathematics",'Table 18 calcs'!Q146,FALSE))</f>
        <v>77.8</v>
      </c>
      <c r="E150" s="446">
        <f>IF($M$3="English",'Table 18 calcs'!E146,IF($M$3="Mathematics",'Table 18 calcs'!R146,FALSE))</f>
        <v>5259</v>
      </c>
      <c r="F150" s="374">
        <f>IF($M$3="English",'Table 18 calcs'!F146,IF($M$3="Mathematics",'Table 18 calcs'!S146,FALSE))</f>
        <v>79</v>
      </c>
      <c r="G150" s="446">
        <f>IF($M$3="English",'Table 18 calcs'!G146,IF($M$3="Mathematics",'Table 18 calcs'!T146,FALSE))</f>
        <v>5248</v>
      </c>
      <c r="H150" s="374">
        <f>IF($M$3="English",'Table 18 calcs'!H146,IF($M$3="Mathematics",'Table 18 calcs'!U146,FALSE))</f>
        <v>76</v>
      </c>
      <c r="I150" s="446">
        <f>IF($M$3="English",'Table 18 calcs'!I146,IF($M$3="Mathematics",'Table 18 calcs'!V146,FALSE))</f>
        <v>5317</v>
      </c>
      <c r="J150" s="478">
        <f>IF($M$3="English",'Table 18 calcs'!J146,IF($M$3="Mathematics",'Table 18 calcs'!W146,FALSE))</f>
        <v>79.7</v>
      </c>
      <c r="K150" s="484">
        <f>IF($M$3="English",'Table 18 calcs'!K146,IF($M$3="Mathematics",'Table 18 calcs'!X146,FALSE))</f>
        <v>5443</v>
      </c>
      <c r="L150" s="478">
        <f>IF($M$3="English",'Table 18 calcs'!L146,IF($M$3="Mathematics",'Table 18 calcs'!Y146,FALSE))</f>
        <v>79.900000000000006</v>
      </c>
      <c r="M150" s="493">
        <f>IF($M$3="English",'Table 18 calcs'!M146,IF($M$3="Mathematics",'Table 18 calcs'!Z146,FALSE))</f>
        <v>5480</v>
      </c>
      <c r="N150" s="374">
        <f>IF($M$3="English",'Table 18 calcs'!N146,IF($M$3="Mathematics",'Table 18 calcs'!AA146,FALSE))</f>
        <v>78.2</v>
      </c>
      <c r="O150" s="536"/>
      <c r="P150" s="143"/>
      <c r="Q150" s="285"/>
      <c r="R150" s="143"/>
      <c r="S150" s="285"/>
      <c r="T150" s="143"/>
      <c r="U150" s="143"/>
      <c r="V150" s="143"/>
      <c r="W150" s="143"/>
      <c r="X150" s="143"/>
      <c r="Y150" s="143"/>
    </row>
    <row r="151" spans="1:25" ht="11.25" customHeight="1" x14ac:dyDescent="0.2">
      <c r="A151" s="127" t="s">
        <v>377</v>
      </c>
      <c r="B151" s="157" t="s">
        <v>378</v>
      </c>
      <c r="C151" s="446">
        <f>IF($M$3="English",'Table 18 calcs'!C147,IF($M$3="Mathematics",'Table 18 calcs'!P147,FALSE))</f>
        <v>5169</v>
      </c>
      <c r="D151" s="374">
        <f>IF($M$3="English",'Table 18 calcs'!D147,IF($M$3="Mathematics",'Table 18 calcs'!Q147,FALSE))</f>
        <v>69.2</v>
      </c>
      <c r="E151" s="446">
        <f>IF($M$3="English",'Table 18 calcs'!E147,IF($M$3="Mathematics",'Table 18 calcs'!R147,FALSE))</f>
        <v>4952</v>
      </c>
      <c r="F151" s="374">
        <f>IF($M$3="English",'Table 18 calcs'!F147,IF($M$3="Mathematics",'Table 18 calcs'!S147,FALSE))</f>
        <v>71.2</v>
      </c>
      <c r="G151" s="446">
        <f>IF($M$3="English",'Table 18 calcs'!G147,IF($M$3="Mathematics",'Table 18 calcs'!T147,FALSE))</f>
        <v>4831</v>
      </c>
      <c r="H151" s="374">
        <f>IF($M$3="English",'Table 18 calcs'!H147,IF($M$3="Mathematics",'Table 18 calcs'!U147,FALSE))</f>
        <v>66.900000000000006</v>
      </c>
      <c r="I151" s="446">
        <f>IF($M$3="English",'Table 18 calcs'!I147,IF($M$3="Mathematics",'Table 18 calcs'!V147,FALSE))</f>
        <v>5106</v>
      </c>
      <c r="J151" s="478">
        <f>IF($M$3="English",'Table 18 calcs'!J147,IF($M$3="Mathematics",'Table 18 calcs'!W147,FALSE))</f>
        <v>73.5</v>
      </c>
      <c r="K151" s="484">
        <f>IF($M$3="English",'Table 18 calcs'!K147,IF($M$3="Mathematics",'Table 18 calcs'!X147,FALSE))</f>
        <v>5003</v>
      </c>
      <c r="L151" s="478">
        <f>IF($M$3="English",'Table 18 calcs'!L147,IF($M$3="Mathematics",'Table 18 calcs'!Y147,FALSE))</f>
        <v>71.599999999999994</v>
      </c>
      <c r="M151" s="493">
        <f>IF($M$3="English",'Table 18 calcs'!M147,IF($M$3="Mathematics",'Table 18 calcs'!Z147,FALSE))</f>
        <v>4974</v>
      </c>
      <c r="N151" s="374">
        <f>IF($M$3="English",'Table 18 calcs'!N147,IF($M$3="Mathematics",'Table 18 calcs'!AA147,FALSE))</f>
        <v>72.7</v>
      </c>
      <c r="O151" s="536"/>
      <c r="P151" s="143"/>
      <c r="Q151" s="285"/>
      <c r="R151" s="143"/>
      <c r="S151" s="285"/>
      <c r="T151" s="143"/>
      <c r="U151" s="143"/>
      <c r="V151" s="143"/>
      <c r="W151" s="143"/>
      <c r="X151" s="143"/>
      <c r="Y151" s="143"/>
    </row>
    <row r="152" spans="1:25" ht="11.25" customHeight="1" x14ac:dyDescent="0.2">
      <c r="A152" s="127" t="s">
        <v>379</v>
      </c>
      <c r="B152" s="157" t="s">
        <v>380</v>
      </c>
      <c r="C152" s="446">
        <f>IF($M$3="English",'Table 18 calcs'!C148,IF($M$3="Mathematics",'Table 18 calcs'!P148,FALSE))</f>
        <v>13579</v>
      </c>
      <c r="D152" s="374">
        <f>IF($M$3="English",'Table 18 calcs'!D148,IF($M$3="Mathematics",'Table 18 calcs'!Q148,FALSE))</f>
        <v>73.7</v>
      </c>
      <c r="E152" s="446">
        <f>IF($M$3="English",'Table 18 calcs'!E148,IF($M$3="Mathematics",'Table 18 calcs'!R148,FALSE))</f>
        <v>13198</v>
      </c>
      <c r="F152" s="374">
        <f>IF($M$3="English",'Table 18 calcs'!F148,IF($M$3="Mathematics",'Table 18 calcs'!S148,FALSE))</f>
        <v>74.400000000000006</v>
      </c>
      <c r="G152" s="446">
        <f>IF($M$3="English",'Table 18 calcs'!G148,IF($M$3="Mathematics",'Table 18 calcs'!T148,FALSE))</f>
        <v>13208</v>
      </c>
      <c r="H152" s="374">
        <f>IF($M$3="English",'Table 18 calcs'!H148,IF($M$3="Mathematics",'Table 18 calcs'!U148,FALSE))</f>
        <v>67.400000000000006</v>
      </c>
      <c r="I152" s="446">
        <f>IF($M$3="English",'Table 18 calcs'!I148,IF($M$3="Mathematics",'Table 18 calcs'!V148,FALSE))</f>
        <v>13354</v>
      </c>
      <c r="J152" s="478">
        <f>IF($M$3="English",'Table 18 calcs'!J148,IF($M$3="Mathematics",'Table 18 calcs'!W148,FALSE))</f>
        <v>70.5</v>
      </c>
      <c r="K152" s="484">
        <f>IF($M$3="English",'Table 18 calcs'!K148,IF($M$3="Mathematics",'Table 18 calcs'!X148,FALSE))</f>
        <v>13079</v>
      </c>
      <c r="L152" s="478">
        <f>IF($M$3="English",'Table 18 calcs'!L148,IF($M$3="Mathematics",'Table 18 calcs'!Y148,FALSE))</f>
        <v>73.900000000000006</v>
      </c>
      <c r="M152" s="493">
        <f>IF($M$3="English",'Table 18 calcs'!M148,IF($M$3="Mathematics",'Table 18 calcs'!Z148,FALSE))</f>
        <v>13287</v>
      </c>
      <c r="N152" s="374">
        <f>IF($M$3="English",'Table 18 calcs'!N148,IF($M$3="Mathematics",'Table 18 calcs'!AA148,FALSE))</f>
        <v>71.3</v>
      </c>
      <c r="O152" s="536"/>
      <c r="P152" s="143"/>
      <c r="Q152" s="285"/>
      <c r="R152" s="143"/>
      <c r="S152" s="285"/>
      <c r="T152" s="143"/>
      <c r="U152" s="143"/>
      <c r="V152" s="143"/>
      <c r="W152" s="143"/>
      <c r="X152" s="143"/>
      <c r="Y152" s="143"/>
    </row>
    <row r="153" spans="1:25" ht="11.25" customHeight="1" x14ac:dyDescent="0.2">
      <c r="A153" s="127" t="s">
        <v>381</v>
      </c>
      <c r="B153" s="157" t="s">
        <v>382</v>
      </c>
      <c r="C153" s="446">
        <f>IF($M$3="English",'Table 18 calcs'!C149,IF($M$3="Mathematics",'Table 18 calcs'!P149,FALSE))</f>
        <v>1488</v>
      </c>
      <c r="D153" s="374">
        <f>IF($M$3="English",'Table 18 calcs'!D149,IF($M$3="Mathematics",'Table 18 calcs'!Q149,FALSE))</f>
        <v>65</v>
      </c>
      <c r="E153" s="446">
        <f>IF($M$3="English",'Table 18 calcs'!E149,IF($M$3="Mathematics",'Table 18 calcs'!R149,FALSE))</f>
        <v>1416</v>
      </c>
      <c r="F153" s="374">
        <f>IF($M$3="English",'Table 18 calcs'!F149,IF($M$3="Mathematics",'Table 18 calcs'!S149,FALSE))</f>
        <v>64.2</v>
      </c>
      <c r="G153" s="446">
        <f>IF($M$3="English",'Table 18 calcs'!G149,IF($M$3="Mathematics",'Table 18 calcs'!T149,FALSE))</f>
        <v>1503</v>
      </c>
      <c r="H153" s="374">
        <f>IF($M$3="English",'Table 18 calcs'!H149,IF($M$3="Mathematics",'Table 18 calcs'!U149,FALSE))</f>
        <v>53.3</v>
      </c>
      <c r="I153" s="446">
        <f>IF($M$3="English",'Table 18 calcs'!I149,IF($M$3="Mathematics",'Table 18 calcs'!V149,FALSE))</f>
        <v>1416</v>
      </c>
      <c r="J153" s="478">
        <f>IF($M$3="English",'Table 18 calcs'!J149,IF($M$3="Mathematics",'Table 18 calcs'!W149,FALSE))</f>
        <v>62.1</v>
      </c>
      <c r="K153" s="484">
        <f>IF($M$3="English",'Table 18 calcs'!K149,IF($M$3="Mathematics",'Table 18 calcs'!X149,FALSE))</f>
        <v>1376</v>
      </c>
      <c r="L153" s="478">
        <f>IF($M$3="English",'Table 18 calcs'!L149,IF($M$3="Mathematics",'Table 18 calcs'!Y149,FALSE))</f>
        <v>67.2</v>
      </c>
      <c r="M153" s="493">
        <f>IF($M$3="English",'Table 18 calcs'!M149,IF($M$3="Mathematics",'Table 18 calcs'!Z149,FALSE))</f>
        <v>1341</v>
      </c>
      <c r="N153" s="374">
        <f>IF($M$3="English",'Table 18 calcs'!N149,IF($M$3="Mathematics",'Table 18 calcs'!AA149,FALSE))</f>
        <v>64.400000000000006</v>
      </c>
      <c r="O153" s="536"/>
      <c r="P153" s="143"/>
      <c r="Q153" s="285"/>
      <c r="R153" s="143"/>
      <c r="S153" s="285"/>
      <c r="T153" s="143"/>
      <c r="U153" s="143"/>
      <c r="V153" s="143"/>
      <c r="W153" s="143"/>
      <c r="X153" s="143"/>
      <c r="Y153" s="143"/>
    </row>
    <row r="154" spans="1:25" ht="11.25" customHeight="1" x14ac:dyDescent="0.2">
      <c r="A154" s="127" t="s">
        <v>383</v>
      </c>
      <c r="B154" s="157" t="s">
        <v>384</v>
      </c>
      <c r="C154" s="446">
        <f>IF($M$3="English",'Table 18 calcs'!C150,IF($M$3="Mathematics",'Table 18 calcs'!P150,FALSE))</f>
        <v>16131</v>
      </c>
      <c r="D154" s="374">
        <f>IF($M$3="English",'Table 18 calcs'!D150,IF($M$3="Mathematics",'Table 18 calcs'!Q150,FALSE))</f>
        <v>71.599999999999994</v>
      </c>
      <c r="E154" s="446">
        <f>IF($M$3="English",'Table 18 calcs'!E150,IF($M$3="Mathematics",'Table 18 calcs'!R150,FALSE))</f>
        <v>15398</v>
      </c>
      <c r="F154" s="374">
        <f>IF($M$3="English",'Table 18 calcs'!F150,IF($M$3="Mathematics",'Table 18 calcs'!S150,FALSE))</f>
        <v>72.599999999999994</v>
      </c>
      <c r="G154" s="446">
        <f>IF($M$3="English",'Table 18 calcs'!G150,IF($M$3="Mathematics",'Table 18 calcs'!T150,FALSE))</f>
        <v>15559</v>
      </c>
      <c r="H154" s="374">
        <f>IF($M$3="English",'Table 18 calcs'!H150,IF($M$3="Mathematics",'Table 18 calcs'!U150,FALSE))</f>
        <v>70.2</v>
      </c>
      <c r="I154" s="446">
        <f>IF($M$3="English",'Table 18 calcs'!I150,IF($M$3="Mathematics",'Table 18 calcs'!V150,FALSE))</f>
        <v>15869</v>
      </c>
      <c r="J154" s="478">
        <f>IF($M$3="English",'Table 18 calcs'!J150,IF($M$3="Mathematics",'Table 18 calcs'!W150,FALSE))</f>
        <v>74.400000000000006</v>
      </c>
      <c r="K154" s="484">
        <f>IF($M$3="English",'Table 18 calcs'!K150,IF($M$3="Mathematics",'Table 18 calcs'!X150,FALSE))</f>
        <v>15651</v>
      </c>
      <c r="L154" s="478">
        <f>IF($M$3="English",'Table 18 calcs'!L150,IF($M$3="Mathematics",'Table 18 calcs'!Y150,FALSE))</f>
        <v>75.599999999999994</v>
      </c>
      <c r="M154" s="493">
        <f>IF($M$3="English",'Table 18 calcs'!M150,IF($M$3="Mathematics",'Table 18 calcs'!Z150,FALSE))</f>
        <v>15412</v>
      </c>
      <c r="N154" s="374">
        <f>IF($M$3="English",'Table 18 calcs'!N150,IF($M$3="Mathematics",'Table 18 calcs'!AA150,FALSE))</f>
        <v>73.400000000000006</v>
      </c>
      <c r="O154" s="536"/>
      <c r="P154" s="143"/>
      <c r="Q154" s="285"/>
      <c r="R154" s="143"/>
      <c r="S154" s="285"/>
      <c r="T154" s="143"/>
      <c r="U154" s="143"/>
      <c r="V154" s="143"/>
      <c r="W154" s="143"/>
      <c r="X154" s="143"/>
      <c r="Y154" s="143"/>
    </row>
    <row r="155" spans="1:25" ht="11.25" customHeight="1" x14ac:dyDescent="0.2">
      <c r="A155" s="127" t="s">
        <v>385</v>
      </c>
      <c r="B155" s="157" t="s">
        <v>386</v>
      </c>
      <c r="C155" s="446">
        <f>IF($M$3="English",'Table 18 calcs'!C151,IF($M$3="Mathematics",'Table 18 calcs'!P151,FALSE))</f>
        <v>3310</v>
      </c>
      <c r="D155" s="374">
        <f>IF($M$3="English",'Table 18 calcs'!D151,IF($M$3="Mathematics",'Table 18 calcs'!Q151,FALSE))</f>
        <v>69.099999999999994</v>
      </c>
      <c r="E155" s="446">
        <f>IF($M$3="English",'Table 18 calcs'!E151,IF($M$3="Mathematics",'Table 18 calcs'!R151,FALSE))</f>
        <v>3105</v>
      </c>
      <c r="F155" s="374">
        <f>IF($M$3="English",'Table 18 calcs'!F151,IF($M$3="Mathematics",'Table 18 calcs'!S151,FALSE))</f>
        <v>68.5</v>
      </c>
      <c r="G155" s="446">
        <f>IF($M$3="English",'Table 18 calcs'!G151,IF($M$3="Mathematics",'Table 18 calcs'!T151,FALSE))</f>
        <v>3035</v>
      </c>
      <c r="H155" s="374">
        <f>IF($M$3="English",'Table 18 calcs'!H151,IF($M$3="Mathematics",'Table 18 calcs'!U151,FALSE))</f>
        <v>73.8</v>
      </c>
      <c r="I155" s="446">
        <f>IF($M$3="English",'Table 18 calcs'!I151,IF($M$3="Mathematics",'Table 18 calcs'!V151,FALSE))</f>
        <v>3105</v>
      </c>
      <c r="J155" s="478">
        <f>IF($M$3="English",'Table 18 calcs'!J151,IF($M$3="Mathematics",'Table 18 calcs'!W151,FALSE))</f>
        <v>73</v>
      </c>
      <c r="K155" s="484">
        <f>IF($M$3="English",'Table 18 calcs'!K151,IF($M$3="Mathematics",'Table 18 calcs'!X151,FALSE))</f>
        <v>2943</v>
      </c>
      <c r="L155" s="478">
        <f>IF($M$3="English",'Table 18 calcs'!L151,IF($M$3="Mathematics",'Table 18 calcs'!Y151,FALSE))</f>
        <v>77.8</v>
      </c>
      <c r="M155" s="493">
        <f>IF($M$3="English",'Table 18 calcs'!M151,IF($M$3="Mathematics",'Table 18 calcs'!Z151,FALSE))</f>
        <v>3017</v>
      </c>
      <c r="N155" s="374">
        <f>IF($M$3="English",'Table 18 calcs'!N151,IF($M$3="Mathematics",'Table 18 calcs'!AA151,FALSE))</f>
        <v>74.7</v>
      </c>
      <c r="O155" s="536"/>
      <c r="P155" s="143"/>
      <c r="Q155" s="285"/>
      <c r="R155" s="143"/>
      <c r="S155" s="285"/>
      <c r="T155" s="143"/>
      <c r="U155" s="143"/>
      <c r="V155" s="143"/>
      <c r="W155" s="143"/>
      <c r="X155" s="143"/>
      <c r="Y155" s="143"/>
    </row>
    <row r="156" spans="1:25" ht="11.25" customHeight="1" x14ac:dyDescent="0.2">
      <c r="A156" s="127" t="s">
        <v>387</v>
      </c>
      <c r="B156" s="157" t="s">
        <v>388</v>
      </c>
      <c r="C156" s="446">
        <f>IF($M$3="English",'Table 18 calcs'!C152,IF($M$3="Mathematics",'Table 18 calcs'!P152,FALSE))</f>
        <v>2582</v>
      </c>
      <c r="D156" s="374">
        <f>IF($M$3="English",'Table 18 calcs'!D152,IF($M$3="Mathematics",'Table 18 calcs'!Q152,FALSE))</f>
        <v>72.3</v>
      </c>
      <c r="E156" s="446">
        <f>IF($M$3="English",'Table 18 calcs'!E152,IF($M$3="Mathematics",'Table 18 calcs'!R152,FALSE))</f>
        <v>2470</v>
      </c>
      <c r="F156" s="374">
        <f>IF($M$3="English",'Table 18 calcs'!F152,IF($M$3="Mathematics",'Table 18 calcs'!S152,FALSE))</f>
        <v>71</v>
      </c>
      <c r="G156" s="446">
        <f>IF($M$3="English",'Table 18 calcs'!G152,IF($M$3="Mathematics",'Table 18 calcs'!T152,FALSE))</f>
        <v>2554</v>
      </c>
      <c r="H156" s="374">
        <f>IF($M$3="English",'Table 18 calcs'!H152,IF($M$3="Mathematics",'Table 18 calcs'!U152,FALSE))</f>
        <v>77.099999999999994</v>
      </c>
      <c r="I156" s="446">
        <f>IF($M$3="English",'Table 18 calcs'!I152,IF($M$3="Mathematics",'Table 18 calcs'!V152,FALSE))</f>
        <v>2600</v>
      </c>
      <c r="J156" s="478">
        <f>IF($M$3="English",'Table 18 calcs'!J152,IF($M$3="Mathematics",'Table 18 calcs'!W152,FALSE))</f>
        <v>74.599999999999994</v>
      </c>
      <c r="K156" s="484">
        <f>IF($M$3="English",'Table 18 calcs'!K152,IF($M$3="Mathematics",'Table 18 calcs'!X152,FALSE))</f>
        <v>2645</v>
      </c>
      <c r="L156" s="478">
        <f>IF($M$3="English",'Table 18 calcs'!L152,IF($M$3="Mathematics",'Table 18 calcs'!Y152,FALSE))</f>
        <v>64.5</v>
      </c>
      <c r="M156" s="493">
        <f>IF($M$3="English",'Table 18 calcs'!M152,IF($M$3="Mathematics",'Table 18 calcs'!Z152,FALSE))</f>
        <v>2731</v>
      </c>
      <c r="N156" s="374">
        <f>IF($M$3="English",'Table 18 calcs'!N152,IF($M$3="Mathematics",'Table 18 calcs'!AA152,FALSE))</f>
        <v>68.7</v>
      </c>
      <c r="O156" s="536"/>
      <c r="P156" s="143"/>
      <c r="Q156" s="285"/>
      <c r="R156" s="143"/>
      <c r="S156" s="285"/>
      <c r="T156" s="143"/>
      <c r="U156" s="143"/>
      <c r="V156" s="143"/>
      <c r="W156" s="143"/>
      <c r="X156" s="143"/>
      <c r="Y156" s="143"/>
    </row>
    <row r="157" spans="1:25" ht="11.25" customHeight="1" x14ac:dyDescent="0.2">
      <c r="A157" s="127" t="s">
        <v>389</v>
      </c>
      <c r="B157" s="157" t="s">
        <v>390</v>
      </c>
      <c r="C157" s="446">
        <f>IF($M$3="English",'Table 18 calcs'!C153,IF($M$3="Mathematics",'Table 18 calcs'!P153,FALSE))</f>
        <v>6106</v>
      </c>
      <c r="D157" s="374">
        <f>IF($M$3="English",'Table 18 calcs'!D153,IF($M$3="Mathematics",'Table 18 calcs'!Q153,FALSE))</f>
        <v>71.7</v>
      </c>
      <c r="E157" s="446">
        <f>IF($M$3="English",'Table 18 calcs'!E153,IF($M$3="Mathematics",'Table 18 calcs'!R153,FALSE))</f>
        <v>5862</v>
      </c>
      <c r="F157" s="374">
        <f>IF($M$3="English",'Table 18 calcs'!F153,IF($M$3="Mathematics",'Table 18 calcs'!S153,FALSE))</f>
        <v>70.7</v>
      </c>
      <c r="G157" s="446">
        <f>IF($M$3="English",'Table 18 calcs'!G153,IF($M$3="Mathematics",'Table 18 calcs'!T153,FALSE))</f>
        <v>5758</v>
      </c>
      <c r="H157" s="374">
        <f>IF($M$3="English",'Table 18 calcs'!H153,IF($M$3="Mathematics",'Table 18 calcs'!U153,FALSE))</f>
        <v>66.099999999999994</v>
      </c>
      <c r="I157" s="446">
        <f>IF($M$3="English",'Table 18 calcs'!I153,IF($M$3="Mathematics",'Table 18 calcs'!V153,FALSE))</f>
        <v>6012</v>
      </c>
      <c r="J157" s="478">
        <f>IF($M$3="English",'Table 18 calcs'!J153,IF($M$3="Mathematics",'Table 18 calcs'!W153,FALSE))</f>
        <v>71.2</v>
      </c>
      <c r="K157" s="484">
        <f>IF($M$3="English",'Table 18 calcs'!K153,IF($M$3="Mathematics",'Table 18 calcs'!X153,FALSE))</f>
        <v>5901</v>
      </c>
      <c r="L157" s="478">
        <f>IF($M$3="English",'Table 18 calcs'!L153,IF($M$3="Mathematics",'Table 18 calcs'!Y153,FALSE))</f>
        <v>75</v>
      </c>
      <c r="M157" s="493">
        <f>IF($M$3="English",'Table 18 calcs'!M153,IF($M$3="Mathematics",'Table 18 calcs'!Z153,FALSE))</f>
        <v>5941</v>
      </c>
      <c r="N157" s="374">
        <f>IF($M$3="English",'Table 18 calcs'!N153,IF($M$3="Mathematics",'Table 18 calcs'!AA153,FALSE))</f>
        <v>73.8</v>
      </c>
      <c r="O157" s="536"/>
      <c r="P157" s="143"/>
      <c r="Q157" s="285"/>
      <c r="R157" s="143"/>
      <c r="S157" s="285"/>
      <c r="T157" s="143"/>
      <c r="U157" s="143"/>
      <c r="V157" s="143"/>
      <c r="W157" s="143"/>
      <c r="X157" s="143"/>
      <c r="Y157" s="143"/>
    </row>
    <row r="158" spans="1:25" ht="11.25" customHeight="1" x14ac:dyDescent="0.2">
      <c r="A158" s="127" t="s">
        <v>391</v>
      </c>
      <c r="B158" s="157" t="s">
        <v>392</v>
      </c>
      <c r="C158" s="446">
        <f>IF($M$3="English",'Table 18 calcs'!C154,IF($M$3="Mathematics",'Table 18 calcs'!P154,FALSE))</f>
        <v>1793</v>
      </c>
      <c r="D158" s="374">
        <f>IF($M$3="English",'Table 18 calcs'!D154,IF($M$3="Mathematics",'Table 18 calcs'!Q154,FALSE))</f>
        <v>64.599999999999994</v>
      </c>
      <c r="E158" s="446">
        <f>IF($M$3="English",'Table 18 calcs'!E154,IF($M$3="Mathematics",'Table 18 calcs'!R154,FALSE))</f>
        <v>1796</v>
      </c>
      <c r="F158" s="374">
        <f>IF($M$3="English",'Table 18 calcs'!F154,IF($M$3="Mathematics",'Table 18 calcs'!S154,FALSE))</f>
        <v>66.3</v>
      </c>
      <c r="G158" s="446">
        <f>IF($M$3="English",'Table 18 calcs'!G154,IF($M$3="Mathematics",'Table 18 calcs'!T154,FALSE))</f>
        <v>1703</v>
      </c>
      <c r="H158" s="374">
        <f>IF($M$3="English",'Table 18 calcs'!H154,IF($M$3="Mathematics",'Table 18 calcs'!U154,FALSE))</f>
        <v>64.900000000000006</v>
      </c>
      <c r="I158" s="446">
        <f>IF($M$3="English",'Table 18 calcs'!I154,IF($M$3="Mathematics",'Table 18 calcs'!V154,FALSE))</f>
        <v>1717</v>
      </c>
      <c r="J158" s="478">
        <f>IF($M$3="English",'Table 18 calcs'!J154,IF($M$3="Mathematics",'Table 18 calcs'!W154,FALSE))</f>
        <v>60.6</v>
      </c>
      <c r="K158" s="484">
        <f>IF($M$3="English",'Table 18 calcs'!K154,IF($M$3="Mathematics",'Table 18 calcs'!X154,FALSE))</f>
        <v>1677</v>
      </c>
      <c r="L158" s="478">
        <f>IF($M$3="English",'Table 18 calcs'!L154,IF($M$3="Mathematics",'Table 18 calcs'!Y154,FALSE))</f>
        <v>68.2</v>
      </c>
      <c r="M158" s="493">
        <f>IF($M$3="English",'Table 18 calcs'!M154,IF($M$3="Mathematics",'Table 18 calcs'!Z154,FALSE))</f>
        <v>1602</v>
      </c>
      <c r="N158" s="374">
        <f>IF($M$3="English",'Table 18 calcs'!N154,IF($M$3="Mathematics",'Table 18 calcs'!AA154,FALSE))</f>
        <v>67.5</v>
      </c>
      <c r="O158" s="536"/>
      <c r="P158" s="143"/>
      <c r="Q158" s="285"/>
      <c r="R158" s="143"/>
      <c r="S158" s="285"/>
      <c r="T158" s="143"/>
      <c r="U158" s="143"/>
      <c r="V158" s="143"/>
      <c r="W158" s="143"/>
      <c r="X158" s="143"/>
      <c r="Y158" s="143"/>
    </row>
    <row r="159" spans="1:25" ht="11.25" customHeight="1" x14ac:dyDescent="0.2">
      <c r="A159" s="127" t="s">
        <v>393</v>
      </c>
      <c r="B159" s="157" t="s">
        <v>394</v>
      </c>
      <c r="C159" s="446">
        <f>IF($M$3="English",'Table 18 calcs'!C155,IF($M$3="Mathematics",'Table 18 calcs'!P155,FALSE))</f>
        <v>903</v>
      </c>
      <c r="D159" s="374">
        <f>IF($M$3="English",'Table 18 calcs'!D155,IF($M$3="Mathematics",'Table 18 calcs'!Q155,FALSE))</f>
        <v>72.400000000000006</v>
      </c>
      <c r="E159" s="446">
        <f>IF($M$3="English",'Table 18 calcs'!E155,IF($M$3="Mathematics",'Table 18 calcs'!R155,FALSE))</f>
        <v>907</v>
      </c>
      <c r="F159" s="374">
        <f>IF($M$3="English",'Table 18 calcs'!F155,IF($M$3="Mathematics",'Table 18 calcs'!S155,FALSE))</f>
        <v>67.7</v>
      </c>
      <c r="G159" s="446">
        <f>IF($M$3="English",'Table 18 calcs'!G155,IF($M$3="Mathematics",'Table 18 calcs'!T155,FALSE))</f>
        <v>935</v>
      </c>
      <c r="H159" s="374">
        <f>IF($M$3="English",'Table 18 calcs'!H155,IF($M$3="Mathematics",'Table 18 calcs'!U155,FALSE))</f>
        <v>70.900000000000006</v>
      </c>
      <c r="I159" s="446">
        <f>IF($M$3="English",'Table 18 calcs'!I155,IF($M$3="Mathematics",'Table 18 calcs'!V155,FALSE))</f>
        <v>1010</v>
      </c>
      <c r="J159" s="478">
        <f>IF($M$3="English",'Table 18 calcs'!J155,IF($M$3="Mathematics",'Table 18 calcs'!W155,FALSE))</f>
        <v>73.8</v>
      </c>
      <c r="K159" s="484">
        <f>IF($M$3="English",'Table 18 calcs'!K155,IF($M$3="Mathematics",'Table 18 calcs'!X155,FALSE))</f>
        <v>997</v>
      </c>
      <c r="L159" s="478">
        <f>IF($M$3="English",'Table 18 calcs'!L155,IF($M$3="Mathematics",'Table 18 calcs'!Y155,FALSE))</f>
        <v>80.5</v>
      </c>
      <c r="M159" s="493">
        <f>IF($M$3="English",'Table 18 calcs'!M155,IF($M$3="Mathematics",'Table 18 calcs'!Z155,FALSE))</f>
        <v>1082</v>
      </c>
      <c r="N159" s="374">
        <f>IF($M$3="English",'Table 18 calcs'!N155,IF($M$3="Mathematics",'Table 18 calcs'!AA155,FALSE))</f>
        <v>75.099999999999994</v>
      </c>
      <c r="O159" s="536"/>
      <c r="P159" s="143"/>
      <c r="Q159" s="285"/>
      <c r="R159" s="143"/>
      <c r="S159" s="285"/>
      <c r="T159" s="143"/>
      <c r="U159" s="143"/>
      <c r="V159" s="143"/>
      <c r="W159" s="143"/>
      <c r="X159" s="143"/>
      <c r="Y159" s="143"/>
    </row>
    <row r="160" spans="1:25" ht="11.25" customHeight="1" x14ac:dyDescent="0.2">
      <c r="A160" s="127" t="s">
        <v>395</v>
      </c>
      <c r="B160" s="157" t="s">
        <v>396</v>
      </c>
      <c r="C160" s="446">
        <f>IF($M$3="English",'Table 18 calcs'!C156,IF($M$3="Mathematics",'Table 18 calcs'!P156,FALSE))</f>
        <v>1444</v>
      </c>
      <c r="D160" s="374">
        <f>IF($M$3="English",'Table 18 calcs'!D156,IF($M$3="Mathematics",'Table 18 calcs'!Q156,FALSE))</f>
        <v>81.5</v>
      </c>
      <c r="E160" s="446">
        <f>IF($M$3="English",'Table 18 calcs'!E156,IF($M$3="Mathematics",'Table 18 calcs'!R156,FALSE))</f>
        <v>1433</v>
      </c>
      <c r="F160" s="374">
        <f>IF($M$3="English",'Table 18 calcs'!F156,IF($M$3="Mathematics",'Table 18 calcs'!S156,FALSE))</f>
        <v>80.7</v>
      </c>
      <c r="G160" s="446">
        <f>IF($M$3="English",'Table 18 calcs'!G156,IF($M$3="Mathematics",'Table 18 calcs'!T156,FALSE))</f>
        <v>1466</v>
      </c>
      <c r="H160" s="374">
        <f>IF($M$3="English",'Table 18 calcs'!H156,IF($M$3="Mathematics",'Table 18 calcs'!U156,FALSE))</f>
        <v>76.599999999999994</v>
      </c>
      <c r="I160" s="446">
        <f>IF($M$3="English",'Table 18 calcs'!I156,IF($M$3="Mathematics",'Table 18 calcs'!V156,FALSE))</f>
        <v>1572</v>
      </c>
      <c r="J160" s="478">
        <f>IF($M$3="English",'Table 18 calcs'!J156,IF($M$3="Mathematics",'Table 18 calcs'!W156,FALSE))</f>
        <v>85.2</v>
      </c>
      <c r="K160" s="484">
        <f>IF($M$3="English",'Table 18 calcs'!K156,IF($M$3="Mathematics",'Table 18 calcs'!X156,FALSE))</f>
        <v>1525</v>
      </c>
      <c r="L160" s="478">
        <f>IF($M$3="English",'Table 18 calcs'!L156,IF($M$3="Mathematics",'Table 18 calcs'!Y156,FALSE))</f>
        <v>87</v>
      </c>
      <c r="M160" s="493">
        <f>IF($M$3="English",'Table 18 calcs'!M156,IF($M$3="Mathematics",'Table 18 calcs'!Z156,FALSE))</f>
        <v>1535</v>
      </c>
      <c r="N160" s="374">
        <f>IF($M$3="English",'Table 18 calcs'!N156,IF($M$3="Mathematics",'Table 18 calcs'!AA156,FALSE))</f>
        <v>82</v>
      </c>
      <c r="O160" s="536"/>
      <c r="P160" s="143"/>
      <c r="Q160" s="285"/>
      <c r="R160" s="143"/>
      <c r="S160" s="285"/>
      <c r="T160" s="143"/>
      <c r="U160" s="143"/>
      <c r="V160" s="143"/>
      <c r="W160" s="143"/>
      <c r="X160" s="143"/>
      <c r="Y160" s="143"/>
    </row>
    <row r="161" spans="1:25" ht="11.25" customHeight="1" x14ac:dyDescent="0.2">
      <c r="A161" s="127" t="s">
        <v>397</v>
      </c>
      <c r="B161" s="157" t="s">
        <v>398</v>
      </c>
      <c r="C161" s="446">
        <f>IF($M$3="English",'Table 18 calcs'!C157,IF($M$3="Mathematics",'Table 18 calcs'!P157,FALSE))</f>
        <v>1981</v>
      </c>
      <c r="D161" s="374">
        <f>IF($M$3="English",'Table 18 calcs'!D157,IF($M$3="Mathematics",'Table 18 calcs'!Q157,FALSE))</f>
        <v>63.9</v>
      </c>
      <c r="E161" s="446">
        <f>IF($M$3="English",'Table 18 calcs'!E157,IF($M$3="Mathematics",'Table 18 calcs'!R157,FALSE))</f>
        <v>1901</v>
      </c>
      <c r="F161" s="374">
        <f>IF($M$3="English",'Table 18 calcs'!F157,IF($M$3="Mathematics",'Table 18 calcs'!S157,FALSE))</f>
        <v>68.5</v>
      </c>
      <c r="G161" s="446">
        <f>IF($M$3="English",'Table 18 calcs'!G157,IF($M$3="Mathematics",'Table 18 calcs'!T157,FALSE))</f>
        <v>1786</v>
      </c>
      <c r="H161" s="374">
        <f>IF($M$3="English",'Table 18 calcs'!H157,IF($M$3="Mathematics",'Table 18 calcs'!U157,FALSE))</f>
        <v>68.8</v>
      </c>
      <c r="I161" s="446">
        <f>IF($M$3="English",'Table 18 calcs'!I157,IF($M$3="Mathematics",'Table 18 calcs'!V157,FALSE))</f>
        <v>1938</v>
      </c>
      <c r="J161" s="478">
        <f>IF($M$3="English",'Table 18 calcs'!J157,IF($M$3="Mathematics",'Table 18 calcs'!W157,FALSE))</f>
        <v>73.5</v>
      </c>
      <c r="K161" s="484">
        <f>IF($M$3="English",'Table 18 calcs'!K157,IF($M$3="Mathematics",'Table 18 calcs'!X157,FALSE))</f>
        <v>1828</v>
      </c>
      <c r="L161" s="478">
        <f>IF($M$3="English",'Table 18 calcs'!L157,IF($M$3="Mathematics",'Table 18 calcs'!Y157,FALSE))</f>
        <v>76.2</v>
      </c>
      <c r="M161" s="493">
        <f>IF($M$3="English",'Table 18 calcs'!M157,IF($M$3="Mathematics",'Table 18 calcs'!Z157,FALSE))</f>
        <v>1806</v>
      </c>
      <c r="N161" s="374">
        <f>IF($M$3="English",'Table 18 calcs'!N157,IF($M$3="Mathematics",'Table 18 calcs'!AA157,FALSE))</f>
        <v>69.900000000000006</v>
      </c>
      <c r="O161" s="536"/>
      <c r="P161" s="143"/>
      <c r="Q161" s="285"/>
      <c r="R161" s="143"/>
      <c r="S161" s="285"/>
      <c r="T161" s="143"/>
      <c r="U161" s="143"/>
      <c r="V161" s="143"/>
      <c r="W161" s="143"/>
      <c r="X161" s="143"/>
      <c r="Y161" s="143"/>
    </row>
    <row r="162" spans="1:25" ht="11.25" customHeight="1" x14ac:dyDescent="0.2">
      <c r="A162" s="127" t="s">
        <v>399</v>
      </c>
      <c r="B162" s="157" t="s">
        <v>400</v>
      </c>
      <c r="C162" s="446">
        <f>IF($M$3="English",'Table 18 calcs'!C158,IF($M$3="Mathematics",'Table 18 calcs'!P158,FALSE))</f>
        <v>10259</v>
      </c>
      <c r="D162" s="374">
        <f>IF($M$3="English",'Table 18 calcs'!D158,IF($M$3="Mathematics",'Table 18 calcs'!Q158,FALSE))</f>
        <v>76.2</v>
      </c>
      <c r="E162" s="446">
        <f>IF($M$3="English",'Table 18 calcs'!E158,IF($M$3="Mathematics",'Table 18 calcs'!R158,FALSE))</f>
        <v>10207</v>
      </c>
      <c r="F162" s="374">
        <f>IF($M$3="English",'Table 18 calcs'!F158,IF($M$3="Mathematics",'Table 18 calcs'!S158,FALSE))</f>
        <v>76.8</v>
      </c>
      <c r="G162" s="446">
        <f>IF($M$3="English",'Table 18 calcs'!G158,IF($M$3="Mathematics",'Table 18 calcs'!T158,FALSE))</f>
        <v>10083</v>
      </c>
      <c r="H162" s="374">
        <f>IF($M$3="English",'Table 18 calcs'!H158,IF($M$3="Mathematics",'Table 18 calcs'!U158,FALSE))</f>
        <v>72.400000000000006</v>
      </c>
      <c r="I162" s="446">
        <f>IF($M$3="English",'Table 18 calcs'!I158,IF($M$3="Mathematics",'Table 18 calcs'!V158,FALSE))</f>
        <v>10140</v>
      </c>
      <c r="J162" s="478">
        <f>IF($M$3="English",'Table 18 calcs'!J158,IF($M$3="Mathematics",'Table 18 calcs'!W158,FALSE))</f>
        <v>78.099999999999994</v>
      </c>
      <c r="K162" s="484">
        <f>IF($M$3="English",'Table 18 calcs'!K158,IF($M$3="Mathematics",'Table 18 calcs'!X158,FALSE))</f>
        <v>10244</v>
      </c>
      <c r="L162" s="478">
        <f>IF($M$3="English",'Table 18 calcs'!L158,IF($M$3="Mathematics",'Table 18 calcs'!Y158,FALSE))</f>
        <v>77.400000000000006</v>
      </c>
      <c r="M162" s="493">
        <f>IF($M$3="English",'Table 18 calcs'!M158,IF($M$3="Mathematics",'Table 18 calcs'!Z158,FALSE))</f>
        <v>10300</v>
      </c>
      <c r="N162" s="374">
        <f>IF($M$3="English",'Table 18 calcs'!N158,IF($M$3="Mathematics",'Table 18 calcs'!AA158,FALSE))</f>
        <v>76.8</v>
      </c>
      <c r="O162" s="536"/>
      <c r="P162" s="143"/>
      <c r="Q162" s="285"/>
      <c r="R162" s="143"/>
      <c r="S162" s="285"/>
      <c r="T162" s="143"/>
      <c r="U162" s="143"/>
      <c r="V162" s="143"/>
      <c r="W162" s="143"/>
      <c r="X162" s="143"/>
      <c r="Y162" s="143"/>
    </row>
    <row r="163" spans="1:25" ht="11.25" customHeight="1" x14ac:dyDescent="0.2">
      <c r="A163" s="127" t="s">
        <v>401</v>
      </c>
      <c r="B163" s="157" t="s">
        <v>402</v>
      </c>
      <c r="C163" s="446">
        <f>IF($M$3="English",'Table 18 calcs'!C159,IF($M$3="Mathematics",'Table 18 calcs'!P159,FALSE))</f>
        <v>1927</v>
      </c>
      <c r="D163" s="374">
        <f>IF($M$3="English",'Table 18 calcs'!D159,IF($M$3="Mathematics",'Table 18 calcs'!Q159,FALSE))</f>
        <v>77.400000000000006</v>
      </c>
      <c r="E163" s="446">
        <f>IF($M$3="English",'Table 18 calcs'!E159,IF($M$3="Mathematics",'Table 18 calcs'!R159,FALSE))</f>
        <v>1894</v>
      </c>
      <c r="F163" s="374">
        <f>IF($M$3="English",'Table 18 calcs'!F159,IF($M$3="Mathematics",'Table 18 calcs'!S159,FALSE))</f>
        <v>77.599999999999994</v>
      </c>
      <c r="G163" s="446">
        <f>IF($M$3="English",'Table 18 calcs'!G159,IF($M$3="Mathematics",'Table 18 calcs'!T159,FALSE))</f>
        <v>1834</v>
      </c>
      <c r="H163" s="374">
        <f>IF($M$3="English",'Table 18 calcs'!H159,IF($M$3="Mathematics",'Table 18 calcs'!U159,FALSE))</f>
        <v>63.2</v>
      </c>
      <c r="I163" s="446">
        <f>IF($M$3="English",'Table 18 calcs'!I159,IF($M$3="Mathematics",'Table 18 calcs'!V159,FALSE))</f>
        <v>1896</v>
      </c>
      <c r="J163" s="478">
        <f>IF($M$3="English",'Table 18 calcs'!J159,IF($M$3="Mathematics",'Table 18 calcs'!W159,FALSE))</f>
        <v>71.8</v>
      </c>
      <c r="K163" s="484">
        <f>IF($M$3="English",'Table 18 calcs'!K159,IF($M$3="Mathematics",'Table 18 calcs'!X159,FALSE))</f>
        <v>1841</v>
      </c>
      <c r="L163" s="478">
        <f>IF($M$3="English",'Table 18 calcs'!L159,IF($M$3="Mathematics",'Table 18 calcs'!Y159,FALSE))</f>
        <v>73.400000000000006</v>
      </c>
      <c r="M163" s="493">
        <f>IF($M$3="English",'Table 18 calcs'!M159,IF($M$3="Mathematics",'Table 18 calcs'!Z159,FALSE))</f>
        <v>1831</v>
      </c>
      <c r="N163" s="374">
        <f>IF($M$3="English",'Table 18 calcs'!N159,IF($M$3="Mathematics",'Table 18 calcs'!AA159,FALSE))</f>
        <v>74.3</v>
      </c>
      <c r="O163" s="536"/>
      <c r="P163" s="143"/>
      <c r="Q163" s="285"/>
      <c r="R163" s="143"/>
      <c r="S163" s="285"/>
      <c r="T163" s="143"/>
      <c r="U163" s="143"/>
      <c r="V163" s="143"/>
      <c r="W163" s="143"/>
      <c r="X163" s="143"/>
      <c r="Y163" s="143"/>
    </row>
    <row r="164" spans="1:25" ht="11.25" customHeight="1" x14ac:dyDescent="0.2">
      <c r="A164" s="127" t="s">
        <v>403</v>
      </c>
      <c r="B164" s="157" t="s">
        <v>404</v>
      </c>
      <c r="C164" s="446">
        <f>IF($M$3="English",'Table 18 calcs'!C160,IF($M$3="Mathematics",'Table 18 calcs'!P160,FALSE))</f>
        <v>8159</v>
      </c>
      <c r="D164" s="374">
        <f>IF($M$3="English",'Table 18 calcs'!D160,IF($M$3="Mathematics",'Table 18 calcs'!Q160,FALSE))</f>
        <v>74.7</v>
      </c>
      <c r="E164" s="446">
        <f>IF($M$3="English",'Table 18 calcs'!E160,IF($M$3="Mathematics",'Table 18 calcs'!R160,FALSE))</f>
        <v>7822</v>
      </c>
      <c r="F164" s="374">
        <f>IF($M$3="English",'Table 18 calcs'!F160,IF($M$3="Mathematics",'Table 18 calcs'!S160,FALSE))</f>
        <v>75.8</v>
      </c>
      <c r="G164" s="446">
        <f>IF($M$3="English",'Table 18 calcs'!G160,IF($M$3="Mathematics",'Table 18 calcs'!T160,FALSE))</f>
        <v>7842</v>
      </c>
      <c r="H164" s="374">
        <f>IF($M$3="English",'Table 18 calcs'!H160,IF($M$3="Mathematics",'Table 18 calcs'!U160,FALSE))</f>
        <v>68</v>
      </c>
      <c r="I164" s="446">
        <f>IF($M$3="English",'Table 18 calcs'!I160,IF($M$3="Mathematics",'Table 18 calcs'!V160,FALSE))</f>
        <v>7930</v>
      </c>
      <c r="J164" s="478">
        <f>IF($M$3="English",'Table 18 calcs'!J160,IF($M$3="Mathematics",'Table 18 calcs'!W160,FALSE))</f>
        <v>72</v>
      </c>
      <c r="K164" s="484">
        <f>IF($M$3="English",'Table 18 calcs'!K160,IF($M$3="Mathematics",'Table 18 calcs'!X160,FALSE))</f>
        <v>8032</v>
      </c>
      <c r="L164" s="478">
        <f>IF($M$3="English",'Table 18 calcs'!L160,IF($M$3="Mathematics",'Table 18 calcs'!Y160,FALSE))</f>
        <v>75.5</v>
      </c>
      <c r="M164" s="493">
        <f>IF($M$3="English",'Table 18 calcs'!M160,IF($M$3="Mathematics",'Table 18 calcs'!Z160,FALSE))</f>
        <v>7805</v>
      </c>
      <c r="N164" s="374">
        <f>IF($M$3="English",'Table 18 calcs'!N160,IF($M$3="Mathematics",'Table 18 calcs'!AA160,FALSE))</f>
        <v>75.099999999999994</v>
      </c>
      <c r="O164" s="536"/>
      <c r="P164" s="143"/>
      <c r="Q164" s="285"/>
      <c r="R164" s="143"/>
      <c r="S164" s="285"/>
      <c r="T164" s="143"/>
      <c r="U164" s="143"/>
      <c r="V164" s="143"/>
      <c r="W164" s="143"/>
      <c r="X164" s="143"/>
      <c r="Y164" s="143"/>
    </row>
    <row r="165" spans="1:25" ht="11.25" customHeight="1" x14ac:dyDescent="0.2">
      <c r="A165" s="127" t="s">
        <v>405</v>
      </c>
      <c r="B165" s="157" t="s">
        <v>406</v>
      </c>
      <c r="C165" s="446">
        <f>IF($M$3="English",'Table 18 calcs'!C161,IF($M$3="Mathematics",'Table 18 calcs'!P161,FALSE))</f>
        <v>1478</v>
      </c>
      <c r="D165" s="374">
        <f>IF($M$3="English",'Table 18 calcs'!D161,IF($M$3="Mathematics",'Table 18 calcs'!Q161,FALSE))</f>
        <v>75.3</v>
      </c>
      <c r="E165" s="446">
        <f>IF($M$3="English",'Table 18 calcs'!E161,IF($M$3="Mathematics",'Table 18 calcs'!R161,FALSE))</f>
        <v>1432</v>
      </c>
      <c r="F165" s="374">
        <f>IF($M$3="English",'Table 18 calcs'!F161,IF($M$3="Mathematics",'Table 18 calcs'!S161,FALSE))</f>
        <v>75.7</v>
      </c>
      <c r="G165" s="446">
        <f>IF($M$3="English",'Table 18 calcs'!G161,IF($M$3="Mathematics",'Table 18 calcs'!T161,FALSE))</f>
        <v>1450</v>
      </c>
      <c r="H165" s="374">
        <f>IF($M$3="English",'Table 18 calcs'!H161,IF($M$3="Mathematics",'Table 18 calcs'!U161,FALSE))</f>
        <v>70.8</v>
      </c>
      <c r="I165" s="446">
        <f>IF($M$3="English",'Table 18 calcs'!I161,IF($M$3="Mathematics",'Table 18 calcs'!V161,FALSE))</f>
        <v>1508</v>
      </c>
      <c r="J165" s="478">
        <f>IF($M$3="English",'Table 18 calcs'!J161,IF($M$3="Mathematics",'Table 18 calcs'!W161,FALSE))</f>
        <v>77.7</v>
      </c>
      <c r="K165" s="484">
        <f>IF($M$3="English",'Table 18 calcs'!K161,IF($M$3="Mathematics",'Table 18 calcs'!X161,FALSE))</f>
        <v>1446</v>
      </c>
      <c r="L165" s="478">
        <f>IF($M$3="English",'Table 18 calcs'!L161,IF($M$3="Mathematics",'Table 18 calcs'!Y161,FALSE))</f>
        <v>77.900000000000006</v>
      </c>
      <c r="M165" s="493">
        <f>IF($M$3="English",'Table 18 calcs'!M161,IF($M$3="Mathematics",'Table 18 calcs'!Z161,FALSE))</f>
        <v>1467</v>
      </c>
      <c r="N165" s="374">
        <f>IF($M$3="English",'Table 18 calcs'!N161,IF($M$3="Mathematics",'Table 18 calcs'!AA161,FALSE))</f>
        <v>77.400000000000006</v>
      </c>
      <c r="O165" s="536"/>
      <c r="P165" s="143"/>
      <c r="Q165" s="285"/>
      <c r="R165" s="143"/>
      <c r="S165" s="285"/>
      <c r="T165" s="143"/>
      <c r="U165" s="143"/>
      <c r="V165" s="143"/>
      <c r="W165" s="143"/>
      <c r="X165" s="143"/>
      <c r="Y165" s="143"/>
    </row>
    <row r="166" spans="1:25" ht="11.25" customHeight="1" x14ac:dyDescent="0.2">
      <c r="A166" s="127" t="s">
        <v>407</v>
      </c>
      <c r="B166" s="157" t="s">
        <v>408</v>
      </c>
      <c r="C166" s="446">
        <f>IF($M$3="English",'Table 18 calcs'!C162,IF($M$3="Mathematics",'Table 18 calcs'!P162,FALSE))</f>
        <v>1752</v>
      </c>
      <c r="D166" s="374">
        <f>IF($M$3="English",'Table 18 calcs'!D162,IF($M$3="Mathematics",'Table 18 calcs'!Q162,FALSE))</f>
        <v>80.8</v>
      </c>
      <c r="E166" s="446">
        <f>IF($M$3="English",'Table 18 calcs'!E162,IF($M$3="Mathematics",'Table 18 calcs'!R162,FALSE))</f>
        <v>1624</v>
      </c>
      <c r="F166" s="374">
        <f>IF($M$3="English",'Table 18 calcs'!F162,IF($M$3="Mathematics",'Table 18 calcs'!S162,FALSE))</f>
        <v>78.900000000000006</v>
      </c>
      <c r="G166" s="446">
        <f>IF($M$3="English",'Table 18 calcs'!G162,IF($M$3="Mathematics",'Table 18 calcs'!T162,FALSE))</f>
        <v>1568</v>
      </c>
      <c r="H166" s="374">
        <f>IF($M$3="English",'Table 18 calcs'!H162,IF($M$3="Mathematics",'Table 18 calcs'!U162,FALSE))</f>
        <v>71.599999999999994</v>
      </c>
      <c r="I166" s="446">
        <f>IF($M$3="English",'Table 18 calcs'!I162,IF($M$3="Mathematics",'Table 18 calcs'!V162,FALSE))</f>
        <v>1608</v>
      </c>
      <c r="J166" s="478">
        <f>IF($M$3="English",'Table 18 calcs'!J162,IF($M$3="Mathematics",'Table 18 calcs'!W162,FALSE))</f>
        <v>77.3</v>
      </c>
      <c r="K166" s="484">
        <f>IF($M$3="English",'Table 18 calcs'!K162,IF($M$3="Mathematics",'Table 18 calcs'!X162,FALSE))</f>
        <v>1591</v>
      </c>
      <c r="L166" s="478">
        <f>IF($M$3="English",'Table 18 calcs'!L162,IF($M$3="Mathematics",'Table 18 calcs'!Y162,FALSE))</f>
        <v>81.7</v>
      </c>
      <c r="M166" s="493">
        <f>IF($M$3="English",'Table 18 calcs'!M162,IF($M$3="Mathematics",'Table 18 calcs'!Z162,FALSE))</f>
        <v>1566</v>
      </c>
      <c r="N166" s="374">
        <f>IF($M$3="English",'Table 18 calcs'!N162,IF($M$3="Mathematics",'Table 18 calcs'!AA162,FALSE))</f>
        <v>77.099999999999994</v>
      </c>
      <c r="O166" s="536"/>
      <c r="P166" s="143"/>
      <c r="Q166" s="285"/>
      <c r="R166" s="143"/>
      <c r="S166" s="285"/>
      <c r="T166" s="143"/>
      <c r="U166" s="143"/>
      <c r="V166" s="143"/>
      <c r="W166" s="143"/>
      <c r="X166" s="143"/>
      <c r="Y166" s="143"/>
    </row>
    <row r="167" spans="1:25" ht="11.25" customHeight="1" x14ac:dyDescent="0.2">
      <c r="A167" s="32"/>
      <c r="B167" s="157"/>
      <c r="C167" s="445"/>
      <c r="D167" s="369"/>
      <c r="E167" s="445"/>
      <c r="F167" s="369"/>
      <c r="G167" s="445"/>
      <c r="H167" s="367"/>
      <c r="I167" s="367"/>
      <c r="J167" s="478"/>
      <c r="K167" s="484"/>
      <c r="L167" s="478"/>
      <c r="M167" s="494"/>
      <c r="N167" s="535"/>
      <c r="O167" s="536"/>
      <c r="P167" s="143"/>
      <c r="Q167" s="285"/>
      <c r="R167" s="143"/>
      <c r="S167" s="285"/>
      <c r="T167" s="143"/>
      <c r="U167" s="143"/>
      <c r="V167" s="143"/>
      <c r="W167" s="143"/>
      <c r="X167" s="143"/>
      <c r="Y167" s="143"/>
    </row>
    <row r="168" spans="1:25" s="108" customFormat="1" ht="11.25" customHeight="1" x14ac:dyDescent="0.2">
      <c r="A168" s="66" t="s">
        <v>524</v>
      </c>
      <c r="B168" s="105" t="s">
        <v>409</v>
      </c>
      <c r="C168" s="480">
        <f>IF($M$3="English",'Table 18 calcs'!C164,IF($M$3="Mathematics",'Table 18 calcs'!P164,FALSE))</f>
        <v>54841</v>
      </c>
      <c r="D168" s="487">
        <f>IF($M$3="English",'Table 18 calcs'!D164,IF($M$3="Mathematics",'Table 18 calcs'!Q164,FALSE))</f>
        <v>71.599999999999994</v>
      </c>
      <c r="E168" s="480">
        <f>IF($M$3="English",'Table 18 calcs'!E164,IF($M$3="Mathematics",'Table 18 calcs'!R164,FALSE))</f>
        <v>53089</v>
      </c>
      <c r="F168" s="487">
        <f>IF($M$3="English",'Table 18 calcs'!F164,IF($M$3="Mathematics",'Table 18 calcs'!S164,FALSE))</f>
        <v>73.5</v>
      </c>
      <c r="G168" s="480">
        <f>IF($M$3="English",'Table 18 calcs'!G164,IF($M$3="Mathematics",'Table 18 calcs'!T164,FALSE))</f>
        <v>52448</v>
      </c>
      <c r="H168" s="487">
        <f>IF($M$3="English",'Table 18 calcs'!H164,IF($M$3="Mathematics",'Table 18 calcs'!U164,FALSE))</f>
        <v>68</v>
      </c>
      <c r="I168" s="480">
        <f>IF($M$3="English",'Table 18 calcs'!I164,IF($M$3="Mathematics",'Table 18 calcs'!V164,FALSE))</f>
        <v>53957</v>
      </c>
      <c r="J168" s="608">
        <f>IF($M$3="English",'Table 18 calcs'!J164,IF($M$3="Mathematics",'Table 18 calcs'!W164,FALSE))</f>
        <v>70.599999999999994</v>
      </c>
      <c r="K168" s="486">
        <f>IF($M$3="English",'Table 18 calcs'!K164,IF($M$3="Mathematics",'Table 18 calcs'!X164,FALSE))</f>
        <v>52795</v>
      </c>
      <c r="L168" s="608">
        <f>IF($M$3="English",'Table 18 calcs'!L164,IF($M$3="Mathematics",'Table 18 calcs'!Y164,FALSE))</f>
        <v>73</v>
      </c>
      <c r="M168" s="492">
        <f>IF($M$3="English",'Table 18 calcs'!M164,IF($M$3="Mathematics",'Table 18 calcs'!Z164,FALSE))</f>
        <v>51811</v>
      </c>
      <c r="N168" s="487">
        <f>IF($M$3="English",'Table 18 calcs'!N164,IF($M$3="Mathematics",'Table 18 calcs'!AA164,FALSE))</f>
        <v>72.099999999999994</v>
      </c>
      <c r="O168" s="537"/>
      <c r="P168" s="143"/>
      <c r="Q168" s="285"/>
      <c r="R168" s="143"/>
      <c r="S168" s="285"/>
      <c r="T168" s="143"/>
      <c r="U168" s="143"/>
      <c r="V168" s="143"/>
      <c r="W168" s="143"/>
      <c r="X168" s="143"/>
      <c r="Y168" s="143"/>
    </row>
    <row r="169" spans="1:25" ht="11.25" customHeight="1" x14ac:dyDescent="0.2">
      <c r="A169" s="127" t="s">
        <v>412</v>
      </c>
      <c r="B169" s="157" t="s">
        <v>413</v>
      </c>
      <c r="C169" s="485">
        <f>IF($M$3="English",'Table 18 calcs'!C165,IF($M$3="Mathematics",'Table 18 calcs'!P165,FALSE))</f>
        <v>2180</v>
      </c>
      <c r="D169" s="534">
        <f>IF($M$3="English",'Table 18 calcs'!D165,IF($M$3="Mathematics",'Table 18 calcs'!Q165,FALSE))</f>
        <v>76.7</v>
      </c>
      <c r="E169" s="485">
        <f>IF($M$3="English",'Table 18 calcs'!E165,IF($M$3="Mathematics",'Table 18 calcs'!R165,FALSE))</f>
        <v>2034</v>
      </c>
      <c r="F169" s="534">
        <f>IF($M$3="English",'Table 18 calcs'!F165,IF($M$3="Mathematics",'Table 18 calcs'!S165,FALSE))</f>
        <v>79.5</v>
      </c>
      <c r="G169" s="485">
        <f>IF($M$3="English",'Table 18 calcs'!G165,IF($M$3="Mathematics",'Table 18 calcs'!T165,FALSE))</f>
        <v>2016</v>
      </c>
      <c r="H169" s="534">
        <f>IF($M$3="English",'Table 18 calcs'!H165,IF($M$3="Mathematics",'Table 18 calcs'!U165,FALSE))</f>
        <v>67.900000000000006</v>
      </c>
      <c r="I169" s="485">
        <f>IF($M$3="English",'Table 18 calcs'!I165,IF($M$3="Mathematics",'Table 18 calcs'!V165,FALSE))</f>
        <v>2117</v>
      </c>
      <c r="J169" s="478">
        <f>IF($M$3="English",'Table 18 calcs'!J165,IF($M$3="Mathematics",'Table 18 calcs'!W165,FALSE))</f>
        <v>72</v>
      </c>
      <c r="K169" s="484">
        <f>IF($M$3="English",'Table 18 calcs'!K165,IF($M$3="Mathematics",'Table 18 calcs'!X165,FALSE))</f>
        <v>2027</v>
      </c>
      <c r="L169" s="478">
        <f>IF($M$3="English",'Table 18 calcs'!L165,IF($M$3="Mathematics",'Table 18 calcs'!Y165,FALSE))</f>
        <v>74.099999999999994</v>
      </c>
      <c r="M169" s="493">
        <f>IF($M$3="English",'Table 18 calcs'!M165,IF($M$3="Mathematics",'Table 18 calcs'!Z165,FALSE))</f>
        <v>1958</v>
      </c>
      <c r="N169" s="534">
        <f>IF($M$3="English",'Table 18 calcs'!N165,IF($M$3="Mathematics",'Table 18 calcs'!AA165,FALSE))</f>
        <v>76.3</v>
      </c>
      <c r="O169" s="536"/>
      <c r="P169" s="143"/>
      <c r="Q169" s="285"/>
      <c r="R169" s="143"/>
      <c r="S169" s="285"/>
      <c r="T169" s="143"/>
      <c r="U169" s="143"/>
      <c r="V169" s="143"/>
      <c r="W169" s="143"/>
      <c r="X169" s="143"/>
      <c r="Y169" s="143"/>
    </row>
    <row r="170" spans="1:25" ht="11.25" customHeight="1" x14ac:dyDescent="0.2">
      <c r="A170" s="127" t="s">
        <v>414</v>
      </c>
      <c r="B170" s="157" t="s">
        <v>415</v>
      </c>
      <c r="C170" s="485">
        <f>IF($M$3="English",'Table 18 calcs'!C166,IF($M$3="Mathematics",'Table 18 calcs'!P166,FALSE))</f>
        <v>1647</v>
      </c>
      <c r="D170" s="534">
        <f>IF($M$3="English",'Table 18 calcs'!D166,IF($M$3="Mathematics",'Table 18 calcs'!Q166,FALSE))</f>
        <v>73.099999999999994</v>
      </c>
      <c r="E170" s="485">
        <f>IF($M$3="English",'Table 18 calcs'!E166,IF($M$3="Mathematics",'Table 18 calcs'!R166,FALSE))</f>
        <v>1600</v>
      </c>
      <c r="F170" s="534">
        <f>IF($M$3="English",'Table 18 calcs'!F166,IF($M$3="Mathematics",'Table 18 calcs'!S166,FALSE))</f>
        <v>70.400000000000006</v>
      </c>
      <c r="G170" s="485">
        <f>IF($M$3="English",'Table 18 calcs'!G166,IF($M$3="Mathematics",'Table 18 calcs'!T166,FALSE))</f>
        <v>1582</v>
      </c>
      <c r="H170" s="534">
        <f>IF($M$3="English",'Table 18 calcs'!H166,IF($M$3="Mathematics",'Table 18 calcs'!U166,FALSE))</f>
        <v>72.7</v>
      </c>
      <c r="I170" s="485">
        <f>IF($M$3="English",'Table 18 calcs'!I166,IF($M$3="Mathematics",'Table 18 calcs'!V166,FALSE))</f>
        <v>1612</v>
      </c>
      <c r="J170" s="478">
        <f>IF($M$3="English",'Table 18 calcs'!J166,IF($M$3="Mathematics",'Table 18 calcs'!W166,FALSE))</f>
        <v>80.2</v>
      </c>
      <c r="K170" s="484">
        <f>IF($M$3="English",'Table 18 calcs'!K166,IF($M$3="Mathematics",'Table 18 calcs'!X166,FALSE))</f>
        <v>1636</v>
      </c>
      <c r="L170" s="478">
        <f>IF($M$3="English",'Table 18 calcs'!L166,IF($M$3="Mathematics",'Table 18 calcs'!Y166,FALSE))</f>
        <v>81.2</v>
      </c>
      <c r="M170" s="493">
        <f>IF($M$3="English",'Table 18 calcs'!M166,IF($M$3="Mathematics",'Table 18 calcs'!Z166,FALSE))</f>
        <v>1548</v>
      </c>
      <c r="N170" s="534">
        <f>IF($M$3="English",'Table 18 calcs'!N166,IF($M$3="Mathematics",'Table 18 calcs'!AA166,FALSE))</f>
        <v>75.8</v>
      </c>
      <c r="O170" s="536"/>
      <c r="P170" s="143"/>
      <c r="Q170" s="285"/>
      <c r="R170" s="143"/>
      <c r="S170" s="285"/>
      <c r="T170" s="143"/>
      <c r="U170" s="143"/>
      <c r="V170" s="143"/>
      <c r="W170" s="143"/>
      <c r="X170" s="143"/>
      <c r="Y170" s="143"/>
    </row>
    <row r="171" spans="1:25" ht="11.25" customHeight="1" x14ac:dyDescent="0.2">
      <c r="A171" s="127" t="s">
        <v>416</v>
      </c>
      <c r="B171" s="157" t="s">
        <v>417</v>
      </c>
      <c r="C171" s="485">
        <f>IF($M$3="English",'Table 18 calcs'!C167,IF($M$3="Mathematics",'Table 18 calcs'!P167,FALSE))</f>
        <v>2799</v>
      </c>
      <c r="D171" s="534">
        <f>IF($M$3="English",'Table 18 calcs'!D167,IF($M$3="Mathematics",'Table 18 calcs'!Q167,FALSE))</f>
        <v>70.3</v>
      </c>
      <c r="E171" s="485">
        <f>IF($M$3="English",'Table 18 calcs'!E167,IF($M$3="Mathematics",'Table 18 calcs'!R167,FALSE))</f>
        <v>2783</v>
      </c>
      <c r="F171" s="534">
        <f>IF($M$3="English",'Table 18 calcs'!F167,IF($M$3="Mathematics",'Table 18 calcs'!S167,FALSE))</f>
        <v>71.599999999999994</v>
      </c>
      <c r="G171" s="485">
        <f>IF($M$3="English",'Table 18 calcs'!G167,IF($M$3="Mathematics",'Table 18 calcs'!T167,FALSE))</f>
        <v>2738</v>
      </c>
      <c r="H171" s="534">
        <f>IF($M$3="English",'Table 18 calcs'!H167,IF($M$3="Mathematics",'Table 18 calcs'!U167,FALSE))</f>
        <v>70</v>
      </c>
      <c r="I171" s="485">
        <f>IF($M$3="English",'Table 18 calcs'!I167,IF($M$3="Mathematics",'Table 18 calcs'!V167,FALSE))</f>
        <v>3041</v>
      </c>
      <c r="J171" s="478">
        <f>IF($M$3="English",'Table 18 calcs'!J167,IF($M$3="Mathematics",'Table 18 calcs'!W167,FALSE))</f>
        <v>66.3</v>
      </c>
      <c r="K171" s="484">
        <f>IF($M$3="English",'Table 18 calcs'!K167,IF($M$3="Mathematics",'Table 18 calcs'!X167,FALSE))</f>
        <v>2953</v>
      </c>
      <c r="L171" s="478">
        <f>IF($M$3="English",'Table 18 calcs'!L167,IF($M$3="Mathematics",'Table 18 calcs'!Y167,FALSE))</f>
        <v>76.099999999999994</v>
      </c>
      <c r="M171" s="493">
        <f>IF($M$3="English",'Table 18 calcs'!M167,IF($M$3="Mathematics",'Table 18 calcs'!Z167,FALSE))</f>
        <v>2928</v>
      </c>
      <c r="N171" s="534">
        <f>IF($M$3="English",'Table 18 calcs'!N167,IF($M$3="Mathematics",'Table 18 calcs'!AA167,FALSE))</f>
        <v>69.3</v>
      </c>
      <c r="O171" s="536"/>
      <c r="P171" s="143"/>
      <c r="Q171" s="285"/>
      <c r="R171" s="143"/>
      <c r="S171" s="285"/>
      <c r="T171" s="143"/>
      <c r="U171" s="143"/>
      <c r="V171" s="143"/>
      <c r="W171" s="143"/>
      <c r="X171" s="143"/>
      <c r="Y171" s="143"/>
    </row>
    <row r="172" spans="1:25" ht="11.25" customHeight="1" x14ac:dyDescent="0.2">
      <c r="A172" s="127" t="s">
        <v>418</v>
      </c>
      <c r="B172" s="157" t="s">
        <v>419</v>
      </c>
      <c r="C172" s="485">
        <f>IF($M$3="English",'Table 18 calcs'!C168,IF($M$3="Mathematics",'Table 18 calcs'!P168,FALSE))</f>
        <v>5758</v>
      </c>
      <c r="D172" s="534">
        <f>IF($M$3="English",'Table 18 calcs'!D168,IF($M$3="Mathematics",'Table 18 calcs'!Q168,FALSE))</f>
        <v>69.8</v>
      </c>
      <c r="E172" s="485">
        <f>IF($M$3="English",'Table 18 calcs'!E168,IF($M$3="Mathematics",'Table 18 calcs'!R168,FALSE))</f>
        <v>5556</v>
      </c>
      <c r="F172" s="534">
        <f>IF($M$3="English",'Table 18 calcs'!F168,IF($M$3="Mathematics",'Table 18 calcs'!S168,FALSE))</f>
        <v>70.099999999999994</v>
      </c>
      <c r="G172" s="485">
        <f>IF($M$3="English",'Table 18 calcs'!G168,IF($M$3="Mathematics",'Table 18 calcs'!T168,FALSE))</f>
        <v>5494</v>
      </c>
      <c r="H172" s="534">
        <f>IF($M$3="English",'Table 18 calcs'!H168,IF($M$3="Mathematics",'Table 18 calcs'!U168,FALSE))</f>
        <v>66.400000000000006</v>
      </c>
      <c r="I172" s="485">
        <f>IF($M$3="English",'Table 18 calcs'!I168,IF($M$3="Mathematics",'Table 18 calcs'!V168,FALSE))</f>
        <v>5678</v>
      </c>
      <c r="J172" s="478">
        <f>IF($M$3="English",'Table 18 calcs'!J168,IF($M$3="Mathematics",'Table 18 calcs'!W168,FALSE))</f>
        <v>72.599999999999994</v>
      </c>
      <c r="K172" s="484">
        <f>IF($M$3="English",'Table 18 calcs'!K168,IF($M$3="Mathematics",'Table 18 calcs'!X168,FALSE))</f>
        <v>5562</v>
      </c>
      <c r="L172" s="478">
        <f>IF($M$3="English",'Table 18 calcs'!L168,IF($M$3="Mathematics",'Table 18 calcs'!Y168,FALSE))</f>
        <v>71.8</v>
      </c>
      <c r="M172" s="493">
        <f>IF($M$3="English",'Table 18 calcs'!M168,IF($M$3="Mathematics",'Table 18 calcs'!Z168,FALSE))</f>
        <v>5434</v>
      </c>
      <c r="N172" s="534">
        <f>IF($M$3="English",'Table 18 calcs'!N168,IF($M$3="Mathematics",'Table 18 calcs'!AA168,FALSE))</f>
        <v>73</v>
      </c>
      <c r="O172" s="536"/>
      <c r="P172" s="143"/>
      <c r="Q172" s="285"/>
      <c r="R172" s="143"/>
      <c r="S172" s="285"/>
      <c r="T172" s="143"/>
      <c r="U172" s="143"/>
      <c r="V172" s="143"/>
      <c r="W172" s="143"/>
      <c r="X172" s="143"/>
      <c r="Y172" s="143"/>
    </row>
    <row r="173" spans="1:25" ht="11.25" customHeight="1" x14ac:dyDescent="0.2">
      <c r="A173" s="127" t="s">
        <v>420</v>
      </c>
      <c r="B173" s="157" t="s">
        <v>421</v>
      </c>
      <c r="C173" s="485">
        <f>IF($M$3="English",'Table 18 calcs'!C169,IF($M$3="Mathematics",'Table 18 calcs'!P169,FALSE))</f>
        <v>7463</v>
      </c>
      <c r="D173" s="534">
        <f>IF($M$3="English",'Table 18 calcs'!D169,IF($M$3="Mathematics",'Table 18 calcs'!Q169,FALSE))</f>
        <v>70.599999999999994</v>
      </c>
      <c r="E173" s="485">
        <f>IF($M$3="English",'Table 18 calcs'!E169,IF($M$3="Mathematics",'Table 18 calcs'!R169,FALSE))</f>
        <v>7222</v>
      </c>
      <c r="F173" s="534">
        <f>IF($M$3="English",'Table 18 calcs'!F169,IF($M$3="Mathematics",'Table 18 calcs'!S169,FALSE))</f>
        <v>72.7</v>
      </c>
      <c r="G173" s="485">
        <f>IF($M$3="English",'Table 18 calcs'!G169,IF($M$3="Mathematics",'Table 18 calcs'!T169,FALSE))</f>
        <v>7397</v>
      </c>
      <c r="H173" s="534">
        <f>IF($M$3="English",'Table 18 calcs'!H169,IF($M$3="Mathematics",'Table 18 calcs'!U169,FALSE))</f>
        <v>68</v>
      </c>
      <c r="I173" s="485">
        <f>IF($M$3="English",'Table 18 calcs'!I169,IF($M$3="Mathematics",'Table 18 calcs'!V169,FALSE))</f>
        <v>7425</v>
      </c>
      <c r="J173" s="478">
        <f>IF($M$3="English",'Table 18 calcs'!J169,IF($M$3="Mathematics",'Table 18 calcs'!W169,FALSE))</f>
        <v>70.099999999999994</v>
      </c>
      <c r="K173" s="484">
        <f>IF($M$3="English",'Table 18 calcs'!K169,IF($M$3="Mathematics",'Table 18 calcs'!X169,FALSE))</f>
        <v>7020</v>
      </c>
      <c r="L173" s="478">
        <f>IF($M$3="English",'Table 18 calcs'!L169,IF($M$3="Mathematics",'Table 18 calcs'!Y169,FALSE))</f>
        <v>73.099999999999994</v>
      </c>
      <c r="M173" s="493">
        <f>IF($M$3="English",'Table 18 calcs'!M169,IF($M$3="Mathematics",'Table 18 calcs'!Z169,FALSE))</f>
        <v>7016</v>
      </c>
      <c r="N173" s="534">
        <f>IF($M$3="English",'Table 18 calcs'!N169,IF($M$3="Mathematics",'Table 18 calcs'!AA169,FALSE))</f>
        <v>72.2</v>
      </c>
      <c r="O173" s="536"/>
      <c r="P173" s="143"/>
      <c r="Q173" s="285"/>
      <c r="R173" s="143"/>
      <c r="S173" s="285"/>
      <c r="T173" s="143"/>
      <c r="U173" s="143"/>
      <c r="V173" s="143"/>
      <c r="W173" s="143"/>
      <c r="X173" s="143"/>
      <c r="Y173" s="143"/>
    </row>
    <row r="174" spans="1:25" ht="11.25" customHeight="1" x14ac:dyDescent="0.2">
      <c r="A174" s="127" t="s">
        <v>422</v>
      </c>
      <c r="B174" s="157" t="s">
        <v>423</v>
      </c>
      <c r="C174" s="485">
        <f>IF($M$3="English",'Table 18 calcs'!C170,IF($M$3="Mathematics",'Table 18 calcs'!P170,FALSE))</f>
        <v>4255</v>
      </c>
      <c r="D174" s="534">
        <f>IF($M$3="English",'Table 18 calcs'!D170,IF($M$3="Mathematics",'Table 18 calcs'!Q170,FALSE))</f>
        <v>75.8</v>
      </c>
      <c r="E174" s="485">
        <f>IF($M$3="English",'Table 18 calcs'!E170,IF($M$3="Mathematics",'Table 18 calcs'!R170,FALSE))</f>
        <v>4083</v>
      </c>
      <c r="F174" s="534">
        <f>IF($M$3="English",'Table 18 calcs'!F170,IF($M$3="Mathematics",'Table 18 calcs'!S170,FALSE))</f>
        <v>77.099999999999994</v>
      </c>
      <c r="G174" s="485">
        <f>IF($M$3="English",'Table 18 calcs'!G170,IF($M$3="Mathematics",'Table 18 calcs'!T170,FALSE))</f>
        <v>4150</v>
      </c>
      <c r="H174" s="534">
        <f>IF($M$3="English",'Table 18 calcs'!H170,IF($M$3="Mathematics",'Table 18 calcs'!U170,FALSE))</f>
        <v>64</v>
      </c>
      <c r="I174" s="485">
        <f>IF($M$3="English",'Table 18 calcs'!I170,IF($M$3="Mathematics",'Table 18 calcs'!V170,FALSE))</f>
        <v>4222</v>
      </c>
      <c r="J174" s="478">
        <f>IF($M$3="English",'Table 18 calcs'!J170,IF($M$3="Mathematics",'Table 18 calcs'!W170,FALSE))</f>
        <v>69.900000000000006</v>
      </c>
      <c r="K174" s="484">
        <f>IF($M$3="English",'Table 18 calcs'!K170,IF($M$3="Mathematics",'Table 18 calcs'!X170,FALSE))</f>
        <v>4214</v>
      </c>
      <c r="L174" s="478">
        <f>IF($M$3="English",'Table 18 calcs'!L170,IF($M$3="Mathematics",'Table 18 calcs'!Y170,FALSE))</f>
        <v>75.2</v>
      </c>
      <c r="M174" s="493">
        <f>IF($M$3="English",'Table 18 calcs'!M170,IF($M$3="Mathematics",'Table 18 calcs'!Z170,FALSE))</f>
        <v>4034</v>
      </c>
      <c r="N174" s="534">
        <f>IF($M$3="English",'Table 18 calcs'!N170,IF($M$3="Mathematics",'Table 18 calcs'!AA170,FALSE))</f>
        <v>71.7</v>
      </c>
      <c r="O174" s="536"/>
      <c r="P174" s="143"/>
      <c r="Q174" s="285"/>
      <c r="R174" s="143"/>
      <c r="S174" s="285"/>
      <c r="T174" s="143"/>
      <c r="U174" s="143"/>
      <c r="V174" s="143"/>
      <c r="W174" s="143"/>
      <c r="X174" s="143"/>
      <c r="Y174" s="143"/>
    </row>
    <row r="175" spans="1:25" ht="11.25" customHeight="1" x14ac:dyDescent="0.2">
      <c r="A175" s="127" t="s">
        <v>424</v>
      </c>
      <c r="B175" s="157" t="s">
        <v>425</v>
      </c>
      <c r="C175" s="485">
        <f>IF($M$3="English",'Table 18 calcs'!C171,IF($M$3="Mathematics",'Table 18 calcs'!P171,FALSE))</f>
        <v>6716</v>
      </c>
      <c r="D175" s="534">
        <f>IF($M$3="English",'Table 18 calcs'!D171,IF($M$3="Mathematics",'Table 18 calcs'!Q171,FALSE))</f>
        <v>72.7</v>
      </c>
      <c r="E175" s="485">
        <f>IF($M$3="English",'Table 18 calcs'!E171,IF($M$3="Mathematics",'Table 18 calcs'!R171,FALSE))</f>
        <v>6531</v>
      </c>
      <c r="F175" s="534">
        <f>IF($M$3="English",'Table 18 calcs'!F171,IF($M$3="Mathematics",'Table 18 calcs'!S171,FALSE))</f>
        <v>75.3</v>
      </c>
      <c r="G175" s="485">
        <f>IF($M$3="English",'Table 18 calcs'!G171,IF($M$3="Mathematics",'Table 18 calcs'!T171,FALSE))</f>
        <v>6378</v>
      </c>
      <c r="H175" s="534">
        <f>IF($M$3="English",'Table 18 calcs'!H171,IF($M$3="Mathematics",'Table 18 calcs'!U171,FALSE))</f>
        <v>69.400000000000006</v>
      </c>
      <c r="I175" s="485">
        <f>IF($M$3="English",'Table 18 calcs'!I171,IF($M$3="Mathematics",'Table 18 calcs'!V171,FALSE))</f>
        <v>6454</v>
      </c>
      <c r="J175" s="478">
        <f>IF($M$3="English",'Table 18 calcs'!J171,IF($M$3="Mathematics",'Table 18 calcs'!W171,FALSE))</f>
        <v>69.8</v>
      </c>
      <c r="K175" s="484">
        <f>IF($M$3="English",'Table 18 calcs'!K171,IF($M$3="Mathematics",'Table 18 calcs'!X171,FALSE))</f>
        <v>6306</v>
      </c>
      <c r="L175" s="478">
        <f>IF($M$3="English",'Table 18 calcs'!L171,IF($M$3="Mathematics",'Table 18 calcs'!Y171,FALSE))</f>
        <v>74.400000000000006</v>
      </c>
      <c r="M175" s="493">
        <f>IF($M$3="English",'Table 18 calcs'!M171,IF($M$3="Mathematics",'Table 18 calcs'!Z171,FALSE))</f>
        <v>6328</v>
      </c>
      <c r="N175" s="534">
        <f>IF($M$3="English",'Table 18 calcs'!N171,IF($M$3="Mathematics",'Table 18 calcs'!AA171,FALSE))</f>
        <v>72.3</v>
      </c>
      <c r="O175" s="536"/>
      <c r="P175" s="143"/>
      <c r="Q175" s="285"/>
      <c r="R175" s="143"/>
      <c r="S175" s="285"/>
      <c r="T175" s="143"/>
      <c r="U175" s="143"/>
      <c r="V175" s="143"/>
      <c r="W175" s="143"/>
      <c r="X175" s="143"/>
      <c r="Y175" s="143"/>
    </row>
    <row r="176" spans="1:25" ht="11.25" customHeight="1" x14ac:dyDescent="0.2">
      <c r="A176" s="127" t="s">
        <v>410</v>
      </c>
      <c r="B176" s="157" t="s">
        <v>411</v>
      </c>
      <c r="C176" s="485">
        <f>IF($M$3="English",'Table 18 calcs'!C172,IF($M$3="Mathematics",'Table 18 calcs'!P172,FALSE))</f>
        <v>22</v>
      </c>
      <c r="D176" s="534">
        <f>IF($M$3="English",'Table 18 calcs'!D172,IF($M$3="Mathematics",'Table 18 calcs'!Q172,FALSE))</f>
        <v>77.3</v>
      </c>
      <c r="E176" s="485">
        <f>IF($M$3="English",'Table 18 calcs'!E172,IF($M$3="Mathematics",'Table 18 calcs'!R172,FALSE))</f>
        <v>19</v>
      </c>
      <c r="F176" s="534">
        <f>IF($M$3="English",'Table 18 calcs'!F172,IF($M$3="Mathematics",'Table 18 calcs'!S172,FALSE))</f>
        <v>73.7</v>
      </c>
      <c r="G176" s="485">
        <f>IF($M$3="English",'Table 18 calcs'!G172,IF($M$3="Mathematics",'Table 18 calcs'!T172,FALSE))</f>
        <v>22</v>
      </c>
      <c r="H176" s="534">
        <f>IF($M$3="English",'Table 18 calcs'!H172,IF($M$3="Mathematics",'Table 18 calcs'!U172,FALSE))</f>
        <v>86.4</v>
      </c>
      <c r="I176" s="485">
        <f>IF($M$3="English",'Table 18 calcs'!I172,IF($M$3="Mathematics",'Table 18 calcs'!V172,FALSE))</f>
        <v>21</v>
      </c>
      <c r="J176" s="478">
        <f>IF($M$3="English",'Table 18 calcs'!J172,IF($M$3="Mathematics",'Table 18 calcs'!W172,FALSE))</f>
        <v>81</v>
      </c>
      <c r="K176" s="484">
        <f>IF($M$3="English",'Table 18 calcs'!K172,IF($M$3="Mathematics",'Table 18 calcs'!X172,FALSE))</f>
        <v>22</v>
      </c>
      <c r="L176" s="478">
        <f>IF($M$3="English",'Table 18 calcs'!L172,IF($M$3="Mathematics",'Table 18 calcs'!Y172,FALSE))</f>
        <v>95.5</v>
      </c>
      <c r="M176" s="493">
        <f>IF($M$3="English",'Table 18 calcs'!M172,IF($M$3="Mathematics",'Table 18 calcs'!Z172,FALSE))</f>
        <v>19</v>
      </c>
      <c r="N176" s="534" t="str">
        <f>IF($M$3="English",'Table 18 calcs'!N172,IF($M$3="Mathematics",'Table 18 calcs'!AA172,FALSE))</f>
        <v>x</v>
      </c>
      <c r="O176" s="536"/>
      <c r="P176" s="143"/>
      <c r="Q176" s="285"/>
      <c r="R176" s="143"/>
      <c r="S176" s="285"/>
      <c r="T176" s="143"/>
      <c r="U176" s="143"/>
      <c r="V176" s="143"/>
      <c r="W176" s="143"/>
      <c r="X176" s="143"/>
      <c r="Y176" s="143"/>
    </row>
    <row r="177" spans="1:26" ht="11.25" customHeight="1" x14ac:dyDescent="0.2">
      <c r="A177" s="127" t="s">
        <v>426</v>
      </c>
      <c r="B177" s="157" t="s">
        <v>427</v>
      </c>
      <c r="C177" s="485">
        <f>IF($M$3="English",'Table 18 calcs'!C173,IF($M$3="Mathematics",'Table 18 calcs'!P173,FALSE))</f>
        <v>2204</v>
      </c>
      <c r="D177" s="534">
        <f>IF($M$3="English",'Table 18 calcs'!D173,IF($M$3="Mathematics",'Table 18 calcs'!Q173,FALSE))</f>
        <v>73.3</v>
      </c>
      <c r="E177" s="485">
        <f>IF($M$3="English",'Table 18 calcs'!E173,IF($M$3="Mathematics",'Table 18 calcs'!R173,FALSE))</f>
        <v>2218</v>
      </c>
      <c r="F177" s="534">
        <f>IF($M$3="English",'Table 18 calcs'!F173,IF($M$3="Mathematics",'Table 18 calcs'!S173,FALSE))</f>
        <v>74.2</v>
      </c>
      <c r="G177" s="485">
        <f>IF($M$3="English",'Table 18 calcs'!G173,IF($M$3="Mathematics",'Table 18 calcs'!T173,FALSE))</f>
        <v>2133</v>
      </c>
      <c r="H177" s="534">
        <f>IF($M$3="English",'Table 18 calcs'!H173,IF($M$3="Mathematics",'Table 18 calcs'!U173,FALSE))</f>
        <v>71</v>
      </c>
      <c r="I177" s="485">
        <f>IF($M$3="English",'Table 18 calcs'!I173,IF($M$3="Mathematics",'Table 18 calcs'!V173,FALSE))</f>
        <v>2176</v>
      </c>
      <c r="J177" s="478">
        <f>IF($M$3="English",'Table 18 calcs'!J173,IF($M$3="Mathematics",'Table 18 calcs'!W173,FALSE))</f>
        <v>71.7</v>
      </c>
      <c r="K177" s="484">
        <f>IF($M$3="English",'Table 18 calcs'!K173,IF($M$3="Mathematics",'Table 18 calcs'!X173,FALSE))</f>
        <v>2123</v>
      </c>
      <c r="L177" s="478">
        <f>IF($M$3="English",'Table 18 calcs'!L173,IF($M$3="Mathematics",'Table 18 calcs'!Y173,FALSE))</f>
        <v>72.2</v>
      </c>
      <c r="M177" s="493">
        <f>IF($M$3="English",'Table 18 calcs'!M173,IF($M$3="Mathematics",'Table 18 calcs'!Z173,FALSE))</f>
        <v>2157</v>
      </c>
      <c r="N177" s="534">
        <f>IF($M$3="English",'Table 18 calcs'!N173,IF($M$3="Mathematics",'Table 18 calcs'!AA173,FALSE))</f>
        <v>73.3</v>
      </c>
      <c r="O177" s="536"/>
      <c r="P177" s="143"/>
      <c r="Q177" s="285"/>
      <c r="R177" s="143"/>
      <c r="S177" s="285"/>
      <c r="T177" s="143"/>
      <c r="U177" s="143"/>
      <c r="V177" s="143"/>
      <c r="W177" s="143"/>
      <c r="X177" s="143"/>
      <c r="Y177" s="143"/>
    </row>
    <row r="178" spans="1:26" ht="11.25" customHeight="1" x14ac:dyDescent="0.2">
      <c r="A178" s="127" t="s">
        <v>428</v>
      </c>
      <c r="B178" s="157" t="s">
        <v>429</v>
      </c>
      <c r="C178" s="485">
        <f>IF($M$3="English",'Table 18 calcs'!C174,IF($M$3="Mathematics",'Table 18 calcs'!P174,FALSE))</f>
        <v>2883</v>
      </c>
      <c r="D178" s="534">
        <f>IF($M$3="English",'Table 18 calcs'!D174,IF($M$3="Mathematics",'Table 18 calcs'!Q174,FALSE))</f>
        <v>70</v>
      </c>
      <c r="E178" s="485">
        <f>IF($M$3="English",'Table 18 calcs'!E174,IF($M$3="Mathematics",'Table 18 calcs'!R174,FALSE))</f>
        <v>2746</v>
      </c>
      <c r="F178" s="534">
        <f>IF($M$3="English",'Table 18 calcs'!F174,IF($M$3="Mathematics",'Table 18 calcs'!S174,FALSE))</f>
        <v>73</v>
      </c>
      <c r="G178" s="485">
        <f>IF($M$3="English",'Table 18 calcs'!G174,IF($M$3="Mathematics",'Table 18 calcs'!T174,FALSE))</f>
        <v>2664</v>
      </c>
      <c r="H178" s="534">
        <f>IF($M$3="English",'Table 18 calcs'!H174,IF($M$3="Mathematics",'Table 18 calcs'!U174,FALSE))</f>
        <v>71.099999999999994</v>
      </c>
      <c r="I178" s="485">
        <f>IF($M$3="English",'Table 18 calcs'!I174,IF($M$3="Mathematics",'Table 18 calcs'!V174,FALSE))</f>
        <v>2698</v>
      </c>
      <c r="J178" s="478">
        <f>IF($M$3="English",'Table 18 calcs'!J174,IF($M$3="Mathematics",'Table 18 calcs'!W174,FALSE))</f>
        <v>73.400000000000006</v>
      </c>
      <c r="K178" s="484">
        <f>IF($M$3="English",'Table 18 calcs'!K174,IF($M$3="Mathematics",'Table 18 calcs'!X174,FALSE))</f>
        <v>2648</v>
      </c>
      <c r="L178" s="478">
        <f>IF($M$3="English",'Table 18 calcs'!L174,IF($M$3="Mathematics",'Table 18 calcs'!Y174,FALSE))</f>
        <v>70.7</v>
      </c>
      <c r="M178" s="493">
        <f>IF($M$3="English",'Table 18 calcs'!M174,IF($M$3="Mathematics",'Table 18 calcs'!Z174,FALSE))</f>
        <v>2621</v>
      </c>
      <c r="N178" s="534">
        <f>IF($M$3="English",'Table 18 calcs'!N174,IF($M$3="Mathematics",'Table 18 calcs'!AA174,FALSE))</f>
        <v>66.099999999999994</v>
      </c>
      <c r="O178" s="536"/>
      <c r="P178" s="143"/>
      <c r="Q178" s="285"/>
      <c r="R178" s="143"/>
      <c r="S178" s="285"/>
      <c r="T178" s="143"/>
      <c r="U178" s="143"/>
      <c r="V178" s="143"/>
      <c r="W178" s="143"/>
      <c r="X178" s="143"/>
      <c r="Y178" s="143"/>
    </row>
    <row r="179" spans="1:26" ht="11.25" customHeight="1" x14ac:dyDescent="0.2">
      <c r="A179" s="127" t="s">
        <v>430</v>
      </c>
      <c r="B179" s="157" t="s">
        <v>431</v>
      </c>
      <c r="C179" s="485">
        <f>IF($M$3="English",'Table 18 calcs'!C175,IF($M$3="Mathematics",'Table 18 calcs'!P175,FALSE))</f>
        <v>1627</v>
      </c>
      <c r="D179" s="534">
        <f>IF($M$3="English",'Table 18 calcs'!D175,IF($M$3="Mathematics",'Table 18 calcs'!Q175,FALSE))</f>
        <v>69.3</v>
      </c>
      <c r="E179" s="485">
        <f>IF($M$3="English",'Table 18 calcs'!E175,IF($M$3="Mathematics",'Table 18 calcs'!R175,FALSE))</f>
        <v>1543</v>
      </c>
      <c r="F179" s="534">
        <f>IF($M$3="English",'Table 18 calcs'!F175,IF($M$3="Mathematics",'Table 18 calcs'!S175,FALSE))</f>
        <v>72.8</v>
      </c>
      <c r="G179" s="485">
        <f>IF($M$3="English",'Table 18 calcs'!G175,IF($M$3="Mathematics",'Table 18 calcs'!T175,FALSE))</f>
        <v>1552</v>
      </c>
      <c r="H179" s="534">
        <f>IF($M$3="English",'Table 18 calcs'!H175,IF($M$3="Mathematics",'Table 18 calcs'!U175,FALSE))</f>
        <v>71.3</v>
      </c>
      <c r="I179" s="485">
        <f>IF($M$3="English",'Table 18 calcs'!I175,IF($M$3="Mathematics",'Table 18 calcs'!V175,FALSE))</f>
        <v>1588</v>
      </c>
      <c r="J179" s="478">
        <f>IF($M$3="English",'Table 18 calcs'!J175,IF($M$3="Mathematics",'Table 18 calcs'!W175,FALSE))</f>
        <v>72.7</v>
      </c>
      <c r="K179" s="484">
        <f>IF($M$3="English",'Table 18 calcs'!K175,IF($M$3="Mathematics",'Table 18 calcs'!X175,FALSE))</f>
        <v>1518</v>
      </c>
      <c r="L179" s="478">
        <f>IF($M$3="English",'Table 18 calcs'!L175,IF($M$3="Mathematics",'Table 18 calcs'!Y175,FALSE))</f>
        <v>71.7</v>
      </c>
      <c r="M179" s="493">
        <f>IF($M$3="English",'Table 18 calcs'!M175,IF($M$3="Mathematics",'Table 18 calcs'!Z175,FALSE))</f>
        <v>1487</v>
      </c>
      <c r="N179" s="534">
        <f>IF($M$3="English",'Table 18 calcs'!N175,IF($M$3="Mathematics",'Table 18 calcs'!AA175,FALSE))</f>
        <v>71.599999999999994</v>
      </c>
      <c r="O179" s="536"/>
      <c r="P179" s="143"/>
      <c r="Q179" s="285"/>
      <c r="R179" s="143"/>
      <c r="S179" s="285"/>
      <c r="T179" s="143"/>
      <c r="U179" s="143"/>
      <c r="V179" s="143"/>
      <c r="W179" s="143"/>
      <c r="X179" s="143"/>
      <c r="Y179" s="143"/>
    </row>
    <row r="180" spans="1:26" ht="11.25" customHeight="1" x14ac:dyDescent="0.2">
      <c r="A180" s="127" t="s">
        <v>432</v>
      </c>
      <c r="B180" s="157" t="s">
        <v>433</v>
      </c>
      <c r="C180" s="485">
        <f>IF($M$3="English",'Table 18 calcs'!C176,IF($M$3="Mathematics",'Table 18 calcs'!P176,FALSE))</f>
        <v>5564</v>
      </c>
      <c r="D180" s="534">
        <f>IF($M$3="English",'Table 18 calcs'!D176,IF($M$3="Mathematics",'Table 18 calcs'!Q176,FALSE))</f>
        <v>70.8</v>
      </c>
      <c r="E180" s="485">
        <f>IF($M$3="English",'Table 18 calcs'!E176,IF($M$3="Mathematics",'Table 18 calcs'!R176,FALSE))</f>
        <v>5267</v>
      </c>
      <c r="F180" s="534">
        <f>IF($M$3="English",'Table 18 calcs'!F176,IF($M$3="Mathematics",'Table 18 calcs'!S176,FALSE))</f>
        <v>73.5</v>
      </c>
      <c r="G180" s="485">
        <f>IF($M$3="English",'Table 18 calcs'!G176,IF($M$3="Mathematics",'Table 18 calcs'!T176,FALSE))</f>
        <v>5083</v>
      </c>
      <c r="H180" s="534">
        <f>IF($M$3="English",'Table 18 calcs'!H176,IF($M$3="Mathematics",'Table 18 calcs'!U176,FALSE))</f>
        <v>65.3</v>
      </c>
      <c r="I180" s="485">
        <f>IF($M$3="English",'Table 18 calcs'!I176,IF($M$3="Mathematics",'Table 18 calcs'!V176,FALSE))</f>
        <v>5342</v>
      </c>
      <c r="J180" s="478">
        <f>IF($M$3="English",'Table 18 calcs'!J176,IF($M$3="Mathematics",'Table 18 calcs'!W176,FALSE))</f>
        <v>68.599999999999994</v>
      </c>
      <c r="K180" s="484">
        <f>IF($M$3="English",'Table 18 calcs'!K176,IF($M$3="Mathematics",'Table 18 calcs'!X176,FALSE))</f>
        <v>5234</v>
      </c>
      <c r="L180" s="478">
        <f>IF($M$3="English",'Table 18 calcs'!L176,IF($M$3="Mathematics",'Table 18 calcs'!Y176,FALSE))</f>
        <v>70.599999999999994</v>
      </c>
      <c r="M180" s="493">
        <f>IF($M$3="English",'Table 18 calcs'!M176,IF($M$3="Mathematics",'Table 18 calcs'!Z176,FALSE))</f>
        <v>5079</v>
      </c>
      <c r="N180" s="534">
        <f>IF($M$3="English",'Table 18 calcs'!N176,IF($M$3="Mathematics",'Table 18 calcs'!AA176,FALSE))</f>
        <v>73.5</v>
      </c>
      <c r="O180" s="536"/>
      <c r="P180" s="143"/>
      <c r="Q180" s="285"/>
      <c r="R180" s="143"/>
      <c r="S180" s="285"/>
      <c r="T180" s="143"/>
      <c r="U180" s="143"/>
      <c r="V180" s="143"/>
      <c r="W180" s="143"/>
      <c r="X180" s="143"/>
      <c r="Y180" s="143"/>
    </row>
    <row r="181" spans="1:26" ht="11.25" customHeight="1" x14ac:dyDescent="0.2">
      <c r="A181" s="127" t="s">
        <v>434</v>
      </c>
      <c r="B181" s="157" t="s">
        <v>435</v>
      </c>
      <c r="C181" s="485">
        <f>IF($M$3="English",'Table 18 calcs'!C177,IF($M$3="Mathematics",'Table 18 calcs'!P177,FALSE))</f>
        <v>3125</v>
      </c>
      <c r="D181" s="534">
        <f>IF($M$3="English",'Table 18 calcs'!D177,IF($M$3="Mathematics",'Table 18 calcs'!Q177,FALSE))</f>
        <v>68</v>
      </c>
      <c r="E181" s="485">
        <f>IF($M$3="English",'Table 18 calcs'!E177,IF($M$3="Mathematics",'Table 18 calcs'!R177,FALSE))</f>
        <v>3135</v>
      </c>
      <c r="F181" s="534">
        <f>IF($M$3="English",'Table 18 calcs'!F177,IF($M$3="Mathematics",'Table 18 calcs'!S177,FALSE))</f>
        <v>70.599999999999994</v>
      </c>
      <c r="G181" s="485">
        <f>IF($M$3="English",'Table 18 calcs'!G177,IF($M$3="Mathematics",'Table 18 calcs'!T177,FALSE))</f>
        <v>2973</v>
      </c>
      <c r="H181" s="534">
        <f>IF($M$3="English",'Table 18 calcs'!H177,IF($M$3="Mathematics",'Table 18 calcs'!U177,FALSE))</f>
        <v>66.599999999999994</v>
      </c>
      <c r="I181" s="485">
        <f>IF($M$3="English",'Table 18 calcs'!I177,IF($M$3="Mathematics",'Table 18 calcs'!V177,FALSE))</f>
        <v>3009</v>
      </c>
      <c r="J181" s="478">
        <f>IF($M$3="English",'Table 18 calcs'!J177,IF($M$3="Mathematics",'Table 18 calcs'!W177,FALSE))</f>
        <v>67.900000000000006</v>
      </c>
      <c r="K181" s="484">
        <f>IF($M$3="English",'Table 18 calcs'!K177,IF($M$3="Mathematics",'Table 18 calcs'!X177,FALSE))</f>
        <v>2984</v>
      </c>
      <c r="L181" s="478">
        <f>IF($M$3="English",'Table 18 calcs'!L177,IF($M$3="Mathematics",'Table 18 calcs'!Y177,FALSE))</f>
        <v>67</v>
      </c>
      <c r="M181" s="493">
        <f>IF($M$3="English",'Table 18 calcs'!M177,IF($M$3="Mathematics",'Table 18 calcs'!Z177,FALSE))</f>
        <v>2830</v>
      </c>
      <c r="N181" s="534">
        <f>IF($M$3="English",'Table 18 calcs'!N177,IF($M$3="Mathematics",'Table 18 calcs'!AA177,FALSE))</f>
        <v>67.5</v>
      </c>
      <c r="O181" s="536"/>
      <c r="P181" s="143"/>
      <c r="Q181" s="285"/>
      <c r="R181" s="143"/>
      <c r="S181" s="285"/>
      <c r="T181" s="143"/>
      <c r="U181" s="143"/>
      <c r="V181" s="143"/>
      <c r="W181" s="143"/>
      <c r="X181" s="143"/>
      <c r="Y181" s="143"/>
    </row>
    <row r="182" spans="1:26" ht="11.25" customHeight="1" x14ac:dyDescent="0.2">
      <c r="A182" s="127" t="s">
        <v>436</v>
      </c>
      <c r="B182" s="157" t="s">
        <v>437</v>
      </c>
      <c r="C182" s="485">
        <f>IF($M$3="English",'Table 18 calcs'!C178,IF($M$3="Mathematics",'Table 18 calcs'!P178,FALSE))</f>
        <v>2078</v>
      </c>
      <c r="D182" s="534">
        <f>IF($M$3="English",'Table 18 calcs'!D178,IF($M$3="Mathematics",'Table 18 calcs'!Q178,FALSE))</f>
        <v>71.2</v>
      </c>
      <c r="E182" s="485">
        <f>IF($M$3="English",'Table 18 calcs'!E178,IF($M$3="Mathematics",'Table 18 calcs'!R178,FALSE))</f>
        <v>2017</v>
      </c>
      <c r="F182" s="534">
        <f>IF($M$3="English",'Table 18 calcs'!F178,IF($M$3="Mathematics",'Table 18 calcs'!S178,FALSE))</f>
        <v>72.599999999999994</v>
      </c>
      <c r="G182" s="485">
        <f>IF($M$3="English",'Table 18 calcs'!G178,IF($M$3="Mathematics",'Table 18 calcs'!T178,FALSE))</f>
        <v>2126</v>
      </c>
      <c r="H182" s="534">
        <f>IF($M$3="English",'Table 18 calcs'!H178,IF($M$3="Mathematics",'Table 18 calcs'!U178,FALSE))</f>
        <v>69.2</v>
      </c>
      <c r="I182" s="485">
        <f>IF($M$3="English",'Table 18 calcs'!I178,IF($M$3="Mathematics",'Table 18 calcs'!V178,FALSE))</f>
        <v>2121</v>
      </c>
      <c r="J182" s="478">
        <f>IF($M$3="English",'Table 18 calcs'!J178,IF($M$3="Mathematics",'Table 18 calcs'!W178,FALSE))</f>
        <v>69.400000000000006</v>
      </c>
      <c r="K182" s="484">
        <f>IF($M$3="English",'Table 18 calcs'!K178,IF($M$3="Mathematics",'Table 18 calcs'!X178,FALSE))</f>
        <v>2164</v>
      </c>
      <c r="L182" s="478">
        <f>IF($M$3="English",'Table 18 calcs'!L178,IF($M$3="Mathematics",'Table 18 calcs'!Y178,FALSE))</f>
        <v>72.400000000000006</v>
      </c>
      <c r="M182" s="493">
        <f>IF($M$3="English",'Table 18 calcs'!M178,IF($M$3="Mathematics",'Table 18 calcs'!Z178,FALSE))</f>
        <v>2066</v>
      </c>
      <c r="N182" s="534">
        <f>IF($M$3="English",'Table 18 calcs'!N178,IF($M$3="Mathematics",'Table 18 calcs'!AA178,FALSE))</f>
        <v>70</v>
      </c>
      <c r="O182" s="536"/>
      <c r="P182" s="143"/>
      <c r="Q182" s="285"/>
      <c r="R182" s="143"/>
      <c r="S182" s="285"/>
      <c r="T182" s="143"/>
      <c r="U182" s="143"/>
      <c r="V182" s="143"/>
      <c r="W182" s="143"/>
      <c r="X182" s="143"/>
      <c r="Y182" s="143"/>
    </row>
    <row r="183" spans="1:26" ht="11.25" customHeight="1" x14ac:dyDescent="0.2">
      <c r="A183" s="127" t="s">
        <v>438</v>
      </c>
      <c r="B183" s="157" t="s">
        <v>439</v>
      </c>
      <c r="C183" s="485">
        <f>IF($M$3="English",'Table 18 calcs'!C179,IF($M$3="Mathematics",'Table 18 calcs'!P179,FALSE))</f>
        <v>1461</v>
      </c>
      <c r="D183" s="534">
        <f>IF($M$3="English",'Table 18 calcs'!D179,IF($M$3="Mathematics",'Table 18 calcs'!Q179,FALSE))</f>
        <v>69.099999999999994</v>
      </c>
      <c r="E183" s="485">
        <f>IF($M$3="English",'Table 18 calcs'!E179,IF($M$3="Mathematics",'Table 18 calcs'!R179,FALSE))</f>
        <v>1414</v>
      </c>
      <c r="F183" s="534">
        <f>IF($M$3="English",'Table 18 calcs'!F179,IF($M$3="Mathematics",'Table 18 calcs'!S179,FALSE))</f>
        <v>75.2</v>
      </c>
      <c r="G183" s="485">
        <f>IF($M$3="English",'Table 18 calcs'!G179,IF($M$3="Mathematics",'Table 18 calcs'!T179,FALSE))</f>
        <v>1357</v>
      </c>
      <c r="H183" s="534">
        <f>IF($M$3="English",'Table 18 calcs'!H179,IF($M$3="Mathematics",'Table 18 calcs'!U179,FALSE))</f>
        <v>70.7</v>
      </c>
      <c r="I183" s="485">
        <f>IF($M$3="English",'Table 18 calcs'!I179,IF($M$3="Mathematics",'Table 18 calcs'!V179,FALSE))</f>
        <v>1402</v>
      </c>
      <c r="J183" s="478">
        <f>IF($M$3="English",'Table 18 calcs'!J179,IF($M$3="Mathematics",'Table 18 calcs'!W179,FALSE))</f>
        <v>73.7</v>
      </c>
      <c r="K183" s="484">
        <f>IF($M$3="English",'Table 18 calcs'!K179,IF($M$3="Mathematics",'Table 18 calcs'!X179,FALSE))</f>
        <v>1420</v>
      </c>
      <c r="L183" s="478">
        <f>IF($M$3="English",'Table 18 calcs'!L179,IF($M$3="Mathematics",'Table 18 calcs'!Y179,FALSE))</f>
        <v>80.8</v>
      </c>
      <c r="M183" s="493">
        <f>IF($M$3="English",'Table 18 calcs'!M179,IF($M$3="Mathematics",'Table 18 calcs'!Z179,FALSE))</f>
        <v>1423</v>
      </c>
      <c r="N183" s="534" t="str">
        <f>IF($M$3="English",'Table 18 calcs'!N179,IF($M$3="Mathematics",'Table 18 calcs'!AA179,FALSE))</f>
        <v>x</v>
      </c>
      <c r="O183" s="536"/>
      <c r="P183" s="143"/>
      <c r="Q183" s="285"/>
      <c r="R183" s="143"/>
      <c r="S183" s="285"/>
      <c r="T183" s="143"/>
      <c r="U183" s="143"/>
      <c r="V183" s="143"/>
      <c r="W183" s="143"/>
      <c r="X183" s="143"/>
      <c r="Y183" s="143"/>
    </row>
    <row r="184" spans="1:26" ht="11.25" customHeight="1" x14ac:dyDescent="0.2">
      <c r="A184" s="501" t="s">
        <v>440</v>
      </c>
      <c r="B184" s="512" t="s">
        <v>441</v>
      </c>
      <c r="C184" s="610">
        <f>IF($M$3="English",'Table 18 calcs'!C180,IF($M$3="Mathematics",'Table 18 calcs'!P180,FALSE))</f>
        <v>5059</v>
      </c>
      <c r="D184" s="621">
        <f>IF($M$3="English",'Table 18 calcs'!D180,IF($M$3="Mathematics",'Table 18 calcs'!Q180,FALSE))</f>
        <v>72.599999999999994</v>
      </c>
      <c r="E184" s="610">
        <f>IF($M$3="English",'Table 18 calcs'!E180,IF($M$3="Mathematics",'Table 18 calcs'!R180,FALSE))</f>
        <v>4921</v>
      </c>
      <c r="F184" s="621">
        <f>IF($M$3="English",'Table 18 calcs'!F180,IF($M$3="Mathematics",'Table 18 calcs'!S180,FALSE))</f>
        <v>74.8</v>
      </c>
      <c r="G184" s="610">
        <f>IF($M$3="English",'Table 18 calcs'!G180,IF($M$3="Mathematics",'Table 18 calcs'!T180,FALSE))</f>
        <v>4783</v>
      </c>
      <c r="H184" s="621">
        <f>IF($M$3="English",'Table 18 calcs'!H180,IF($M$3="Mathematics",'Table 18 calcs'!U180,FALSE))</f>
        <v>67.5</v>
      </c>
      <c r="I184" s="610">
        <f>IF($M$3="English",'Table 18 calcs'!I180,IF($M$3="Mathematics",'Table 18 calcs'!V180,FALSE))</f>
        <v>5051</v>
      </c>
      <c r="J184" s="611">
        <f>IF($M$3="English",'Table 18 calcs'!J180,IF($M$3="Mathematics",'Table 18 calcs'!W180,FALSE))</f>
        <v>70.8</v>
      </c>
      <c r="K184" s="513">
        <f>IF($M$3="English",'Table 18 calcs'!K180,IF($M$3="Mathematics",'Table 18 calcs'!X180,FALSE))</f>
        <v>4964</v>
      </c>
      <c r="L184" s="611">
        <f>IF($M$3="English",'Table 18 calcs'!L180,IF($M$3="Mathematics",'Table 18 calcs'!Y180,FALSE))</f>
        <v>71.400000000000006</v>
      </c>
      <c r="M184" s="514">
        <f>IF($M$3="English",'Table 18 calcs'!M180,IF($M$3="Mathematics",'Table 18 calcs'!Z180,FALSE))</f>
        <v>4883</v>
      </c>
      <c r="N184" s="621">
        <f>IF($M$3="English",'Table 18 calcs'!N180,IF($M$3="Mathematics",'Table 18 calcs'!AA180,FALSE))</f>
        <v>71.900000000000006</v>
      </c>
      <c r="O184" s="536"/>
      <c r="P184" s="143"/>
      <c r="Q184" s="285"/>
      <c r="R184" s="143"/>
      <c r="S184" s="285"/>
      <c r="T184" s="143"/>
      <c r="U184" s="143"/>
      <c r="V184" s="143"/>
      <c r="W184" s="143"/>
      <c r="X184" s="143"/>
      <c r="Y184" s="143"/>
    </row>
    <row r="185" spans="1:26" s="342" customFormat="1" ht="14.25" customHeight="1" x14ac:dyDescent="0.2">
      <c r="C185" s="343"/>
      <c r="D185" s="344"/>
      <c r="E185" s="345"/>
      <c r="F185" s="344"/>
      <c r="G185" s="345"/>
      <c r="H185" s="344"/>
      <c r="I185" s="344"/>
      <c r="J185" s="344"/>
      <c r="K185" s="344"/>
      <c r="L185" s="344"/>
      <c r="M185" s="344"/>
      <c r="N185" s="341" t="s">
        <v>502</v>
      </c>
      <c r="Q185" s="346"/>
    </row>
    <row r="186" spans="1:26" s="342" customFormat="1" ht="9.75" customHeight="1" x14ac:dyDescent="0.2">
      <c r="C186" s="343"/>
      <c r="D186" s="344"/>
      <c r="E186" s="345"/>
      <c r="F186" s="344"/>
      <c r="G186" s="345"/>
      <c r="H186" s="344"/>
      <c r="I186" s="344"/>
      <c r="J186" s="344"/>
      <c r="K186" s="344"/>
      <c r="L186" s="344"/>
      <c r="M186" s="344"/>
      <c r="N186" s="341"/>
      <c r="Q186" s="346"/>
    </row>
    <row r="187" spans="1:26" s="167" customFormat="1" ht="33.75" customHeight="1" x14ac:dyDescent="0.2">
      <c r="A187" s="803" t="s">
        <v>725</v>
      </c>
      <c r="B187" s="803"/>
      <c r="C187" s="803"/>
      <c r="D187" s="803"/>
      <c r="E187" s="803"/>
      <c r="F187" s="803"/>
      <c r="G187" s="803"/>
      <c r="H187" s="803"/>
      <c r="I187" s="803"/>
      <c r="J187" s="803"/>
      <c r="K187" s="803"/>
      <c r="L187" s="803"/>
      <c r="M187" s="803"/>
      <c r="N187" s="803"/>
      <c r="O187" s="288"/>
      <c r="P187" s="288"/>
      <c r="Q187" s="288"/>
      <c r="R187" s="288"/>
      <c r="S187" s="288"/>
      <c r="T187" s="288"/>
      <c r="U187" s="288"/>
      <c r="V187" s="288"/>
      <c r="W187" s="288"/>
      <c r="X187" s="288"/>
      <c r="Y187" s="288"/>
      <c r="Z187" s="288"/>
    </row>
    <row r="188" spans="1:26" ht="11.25" customHeight="1" x14ac:dyDescent="0.2">
      <c r="A188" s="800" t="s">
        <v>726</v>
      </c>
      <c r="B188" s="800"/>
      <c r="C188" s="800"/>
      <c r="D188" s="800"/>
      <c r="E188" s="800"/>
      <c r="F188" s="800"/>
      <c r="G188" s="800"/>
      <c r="H188" s="800"/>
      <c r="I188" s="289"/>
      <c r="J188" s="289"/>
      <c r="K188" s="289"/>
      <c r="L188" s="289"/>
      <c r="M188" s="289"/>
      <c r="N188" s="289"/>
      <c r="O188" s="800"/>
      <c r="P188" s="800"/>
      <c r="Q188" s="800"/>
      <c r="R188" s="800"/>
      <c r="S188" s="800"/>
      <c r="T188" s="800"/>
      <c r="U188" s="800"/>
      <c r="V188" s="800"/>
      <c r="W188" s="800"/>
      <c r="X188" s="800"/>
      <c r="Y188" s="800"/>
      <c r="Z188" s="800"/>
    </row>
    <row r="189" spans="1:26" ht="23.25" customHeight="1" x14ac:dyDescent="0.2">
      <c r="A189" s="804" t="s">
        <v>736</v>
      </c>
      <c r="B189" s="804"/>
      <c r="C189" s="804"/>
      <c r="D189" s="804"/>
      <c r="E189" s="804"/>
      <c r="F189" s="804"/>
      <c r="G189" s="804"/>
      <c r="H189" s="804"/>
      <c r="I189" s="804"/>
      <c r="J189" s="804"/>
      <c r="K189" s="804"/>
      <c r="L189" s="804"/>
      <c r="M189" s="804"/>
      <c r="N189" s="804"/>
      <c r="O189" s="511"/>
      <c r="P189" s="511"/>
      <c r="Q189" s="511"/>
      <c r="R189" s="511"/>
      <c r="S189" s="496"/>
      <c r="T189" s="496"/>
      <c r="U189" s="496"/>
      <c r="V189" s="496"/>
      <c r="W189" s="496"/>
      <c r="X189" s="496"/>
      <c r="Y189" s="496"/>
      <c r="Z189" s="496"/>
    </row>
    <row r="190" spans="1:26" ht="11.25" customHeight="1" x14ac:dyDescent="0.2">
      <c r="A190" s="805" t="s">
        <v>735</v>
      </c>
      <c r="B190" s="805"/>
      <c r="C190" s="805"/>
      <c r="D190" s="805"/>
      <c r="E190" s="805"/>
      <c r="F190" s="805"/>
      <c r="G190" s="805"/>
      <c r="H190" s="805"/>
      <c r="I190" s="805"/>
      <c r="J190" s="805"/>
      <c r="K190" s="805"/>
      <c r="L190" s="805"/>
      <c r="M190" s="805"/>
      <c r="N190" s="805"/>
      <c r="O190" s="510"/>
      <c r="P190" s="510"/>
      <c r="Q190" s="510"/>
      <c r="R190" s="510"/>
      <c r="S190" s="496"/>
      <c r="T190" s="496"/>
      <c r="U190" s="496"/>
      <c r="V190" s="496"/>
      <c r="W190" s="496"/>
      <c r="X190" s="496"/>
      <c r="Y190" s="496"/>
      <c r="Z190" s="496"/>
    </row>
    <row r="191" spans="1:26" ht="22.5" customHeight="1" x14ac:dyDescent="0.2">
      <c r="A191" s="801" t="s">
        <v>727</v>
      </c>
      <c r="B191" s="801"/>
      <c r="C191" s="801"/>
      <c r="D191" s="801"/>
      <c r="E191" s="801"/>
      <c r="F191" s="801"/>
      <c r="G191" s="801"/>
      <c r="H191" s="801"/>
      <c r="I191" s="801"/>
      <c r="J191" s="801"/>
      <c r="K191" s="801"/>
      <c r="L191" s="801"/>
      <c r="M191" s="801"/>
      <c r="N191" s="801"/>
      <c r="O191" s="451"/>
      <c r="P191" s="451"/>
      <c r="Q191" s="451"/>
      <c r="R191" s="451"/>
      <c r="S191" s="451"/>
      <c r="T191" s="451"/>
      <c r="U191" s="451"/>
      <c r="V191" s="287"/>
      <c r="W191" s="287"/>
    </row>
    <row r="192" spans="1:26" s="167" customFormat="1" ht="11.25" customHeight="1" x14ac:dyDescent="0.2">
      <c r="A192" s="805" t="s">
        <v>728</v>
      </c>
      <c r="B192" s="805"/>
      <c r="C192" s="805"/>
      <c r="D192" s="805"/>
      <c r="E192" s="805"/>
      <c r="F192" s="805"/>
      <c r="G192" s="805"/>
      <c r="H192" s="805"/>
      <c r="I192" s="805"/>
      <c r="J192" s="805"/>
      <c r="K192" s="805"/>
      <c r="L192" s="805"/>
      <c r="M192" s="805"/>
      <c r="N192" s="805"/>
      <c r="P192" s="182"/>
      <c r="Q192" s="183"/>
      <c r="R192" s="182"/>
      <c r="S192" s="183"/>
      <c r="T192" s="182"/>
      <c r="U192" s="183"/>
      <c r="V192" s="183"/>
      <c r="W192" s="183"/>
    </row>
    <row r="193" spans="1:23" s="167" customFormat="1" ht="11.25" customHeight="1" x14ac:dyDescent="0.2">
      <c r="A193" s="805" t="s">
        <v>756</v>
      </c>
      <c r="B193" s="805"/>
      <c r="C193" s="805"/>
      <c r="D193" s="805"/>
      <c r="E193" s="805"/>
      <c r="F193" s="805"/>
      <c r="G193" s="805"/>
      <c r="H193" s="805"/>
      <c r="I193" s="805"/>
      <c r="J193" s="805"/>
      <c r="K193" s="805"/>
      <c r="L193" s="805"/>
      <c r="M193" s="805"/>
      <c r="N193" s="805"/>
      <c r="P193" s="182"/>
      <c r="Q193" s="183"/>
      <c r="R193" s="182"/>
      <c r="S193" s="183"/>
      <c r="T193" s="182"/>
      <c r="U193" s="183"/>
      <c r="V193" s="183"/>
      <c r="W193" s="183"/>
    </row>
    <row r="194" spans="1:23" s="167" customFormat="1" ht="36" customHeight="1" x14ac:dyDescent="0.2">
      <c r="A194" s="781" t="s">
        <v>747</v>
      </c>
      <c r="B194" s="781"/>
      <c r="C194" s="781"/>
      <c r="D194" s="781"/>
      <c r="E194" s="781"/>
      <c r="F194" s="781"/>
      <c r="G194" s="781"/>
      <c r="H194" s="781"/>
      <c r="I194" s="781"/>
      <c r="J194" s="781"/>
      <c r="K194" s="781"/>
      <c r="L194" s="781"/>
      <c r="M194" s="781"/>
      <c r="N194" s="781"/>
      <c r="P194" s="182"/>
      <c r="Q194" s="183"/>
      <c r="R194" s="182"/>
      <c r="S194" s="183"/>
      <c r="T194" s="182"/>
      <c r="U194" s="183"/>
      <c r="V194" s="183"/>
      <c r="W194" s="183"/>
    </row>
    <row r="195" spans="1:23" s="167" customFormat="1" x14ac:dyDescent="0.2">
      <c r="A195" s="719" t="s">
        <v>816</v>
      </c>
      <c r="B195" s="720"/>
      <c r="C195" s="720"/>
      <c r="D195" s="720"/>
      <c r="E195" s="720"/>
      <c r="F195" s="720"/>
      <c r="G195" s="720"/>
      <c r="H195" s="720"/>
      <c r="I195" s="720"/>
      <c r="J195" s="720"/>
      <c r="K195" s="720"/>
      <c r="L195" s="720"/>
      <c r="M195" s="720"/>
      <c r="N195" s="720"/>
      <c r="P195" s="182"/>
      <c r="Q195" s="633"/>
      <c r="R195" s="182"/>
      <c r="S195" s="633"/>
      <c r="T195" s="182"/>
      <c r="U195" s="633"/>
      <c r="V195" s="633"/>
      <c r="W195" s="633"/>
    </row>
    <row r="196" spans="1:23" ht="6.75" customHeight="1" x14ac:dyDescent="0.2">
      <c r="P196" s="182"/>
      <c r="Q196" s="183"/>
      <c r="R196" s="182"/>
      <c r="S196" s="183"/>
      <c r="T196" s="182"/>
      <c r="U196" s="183"/>
      <c r="V196" s="183"/>
      <c r="W196" s="183"/>
    </row>
    <row r="197" spans="1:23" x14ac:dyDescent="0.2">
      <c r="A197" s="32" t="s">
        <v>596</v>
      </c>
      <c r="P197" s="182"/>
      <c r="Q197" s="183"/>
      <c r="R197" s="182"/>
      <c r="S197" s="183"/>
      <c r="T197" s="182"/>
      <c r="U197" s="183"/>
      <c r="V197" s="183"/>
      <c r="W197" s="183"/>
    </row>
    <row r="198" spans="1:23" x14ac:dyDescent="0.2">
      <c r="G198" s="183"/>
      <c r="K198" s="109"/>
      <c r="L198" s="182"/>
      <c r="M198" s="109"/>
      <c r="N198" s="182"/>
      <c r="P198" s="182"/>
      <c r="Q198" s="183"/>
      <c r="R198" s="182"/>
      <c r="S198" s="183"/>
      <c r="T198" s="182"/>
      <c r="U198" s="183"/>
      <c r="V198" s="183"/>
      <c r="W198" s="183"/>
    </row>
    <row r="199" spans="1:23" x14ac:dyDescent="0.2">
      <c r="Q199" s="285"/>
    </row>
    <row r="200" spans="1:23" x14ac:dyDescent="0.2">
      <c r="Q200" s="285"/>
    </row>
    <row r="201" spans="1:23" ht="40.5" customHeight="1" x14ac:dyDescent="0.2">
      <c r="A201" s="764"/>
      <c r="B201" s="764"/>
      <c r="C201" s="764"/>
      <c r="D201" s="764"/>
      <c r="E201" s="764"/>
      <c r="F201" s="764"/>
      <c r="G201" s="764"/>
      <c r="H201" s="764"/>
      <c r="I201" s="764"/>
      <c r="J201" s="764"/>
      <c r="K201" s="764"/>
      <c r="L201" s="764"/>
      <c r="M201" s="764"/>
      <c r="N201" s="764"/>
      <c r="Q201" s="285"/>
    </row>
    <row r="202" spans="1:23" x14ac:dyDescent="0.2">
      <c r="Q202" s="285"/>
    </row>
    <row r="203" spans="1:23" x14ac:dyDescent="0.2">
      <c r="Q203" s="285"/>
    </row>
    <row r="204" spans="1:23" x14ac:dyDescent="0.2">
      <c r="Q204" s="285"/>
    </row>
    <row r="205" spans="1:23" x14ac:dyDescent="0.2">
      <c r="Q205" s="285"/>
    </row>
    <row r="206" spans="1:23" x14ac:dyDescent="0.2">
      <c r="Q206" s="285"/>
    </row>
    <row r="207" spans="1:23" x14ac:dyDescent="0.2">
      <c r="Q207" s="285"/>
    </row>
    <row r="208" spans="1:23" x14ac:dyDescent="0.2">
      <c r="Q208" s="285"/>
    </row>
    <row r="209" spans="17:17" x14ac:dyDescent="0.2">
      <c r="Q209" s="285"/>
    </row>
    <row r="210" spans="17:17" x14ac:dyDescent="0.2">
      <c r="Q210" s="285"/>
    </row>
    <row r="211" spans="17:17" x14ac:dyDescent="0.2">
      <c r="Q211" s="285"/>
    </row>
    <row r="212" spans="17:17" x14ac:dyDescent="0.2">
      <c r="Q212" s="285"/>
    </row>
    <row r="213" spans="17:17" x14ac:dyDescent="0.2">
      <c r="Q213" s="285"/>
    </row>
    <row r="214" spans="17:17" x14ac:dyDescent="0.2">
      <c r="Q214" s="285"/>
    </row>
    <row r="215" spans="17:17" x14ac:dyDescent="0.2">
      <c r="Q215" s="285"/>
    </row>
    <row r="216" spans="17:17" x14ac:dyDescent="0.2">
      <c r="Q216" s="285"/>
    </row>
  </sheetData>
  <sheetProtection sheet="1" objects="1" scenarios="1"/>
  <protectedRanges>
    <protectedRange sqref="M3" name="Range1"/>
  </protectedRanges>
  <mergeCells count="18">
    <mergeCell ref="A1:N1"/>
    <mergeCell ref="M2:N2"/>
    <mergeCell ref="M3:N3"/>
    <mergeCell ref="A5:A7"/>
    <mergeCell ref="B5:B7"/>
    <mergeCell ref="C5:N5"/>
    <mergeCell ref="M6:N6"/>
    <mergeCell ref="K6:L6"/>
    <mergeCell ref="O188:Z188"/>
    <mergeCell ref="A187:N187"/>
    <mergeCell ref="A188:H188"/>
    <mergeCell ref="A201:N201"/>
    <mergeCell ref="A191:N191"/>
    <mergeCell ref="A194:N194"/>
    <mergeCell ref="A189:N189"/>
    <mergeCell ref="A190:N190"/>
    <mergeCell ref="A192:N192"/>
    <mergeCell ref="A193:N193"/>
  </mergeCells>
  <dataValidations count="1">
    <dataValidation type="list" allowBlank="1"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43:N65543 JI65543:JJ65543 TE65543:TF65543 ADA65543:ADB65543 AMW65543:AMX65543 AWS65543:AWT65543 BGO65543:BGP65543 BQK65543:BQL65543 CAG65543:CAH65543 CKC65543:CKD65543 CTY65543:CTZ65543 DDU65543:DDV65543 DNQ65543:DNR65543 DXM65543:DXN65543 EHI65543:EHJ65543 ERE65543:ERF65543 FBA65543:FBB65543 FKW65543:FKX65543 FUS65543:FUT65543 GEO65543:GEP65543 GOK65543:GOL65543 GYG65543:GYH65543 HIC65543:HID65543 HRY65543:HRZ65543 IBU65543:IBV65543 ILQ65543:ILR65543 IVM65543:IVN65543 JFI65543:JFJ65543 JPE65543:JPF65543 JZA65543:JZB65543 KIW65543:KIX65543 KSS65543:KST65543 LCO65543:LCP65543 LMK65543:LML65543 LWG65543:LWH65543 MGC65543:MGD65543 MPY65543:MPZ65543 MZU65543:MZV65543 NJQ65543:NJR65543 NTM65543:NTN65543 ODI65543:ODJ65543 ONE65543:ONF65543 OXA65543:OXB65543 PGW65543:PGX65543 PQS65543:PQT65543 QAO65543:QAP65543 QKK65543:QKL65543 QUG65543:QUH65543 REC65543:RED65543 RNY65543:RNZ65543 RXU65543:RXV65543 SHQ65543:SHR65543 SRM65543:SRN65543 TBI65543:TBJ65543 TLE65543:TLF65543 TVA65543:TVB65543 UEW65543:UEX65543 UOS65543:UOT65543 UYO65543:UYP65543 VIK65543:VIL65543 VSG65543:VSH65543 WCC65543:WCD65543 WLY65543:WLZ65543 WVU65543:WVV65543 M131079:N131079 JI131079:JJ131079 TE131079:TF131079 ADA131079:ADB131079 AMW131079:AMX131079 AWS131079:AWT131079 BGO131079:BGP131079 BQK131079:BQL131079 CAG131079:CAH131079 CKC131079:CKD131079 CTY131079:CTZ131079 DDU131079:DDV131079 DNQ131079:DNR131079 DXM131079:DXN131079 EHI131079:EHJ131079 ERE131079:ERF131079 FBA131079:FBB131079 FKW131079:FKX131079 FUS131079:FUT131079 GEO131079:GEP131079 GOK131079:GOL131079 GYG131079:GYH131079 HIC131079:HID131079 HRY131079:HRZ131079 IBU131079:IBV131079 ILQ131079:ILR131079 IVM131079:IVN131079 JFI131079:JFJ131079 JPE131079:JPF131079 JZA131079:JZB131079 KIW131079:KIX131079 KSS131079:KST131079 LCO131079:LCP131079 LMK131079:LML131079 LWG131079:LWH131079 MGC131079:MGD131079 MPY131079:MPZ131079 MZU131079:MZV131079 NJQ131079:NJR131079 NTM131079:NTN131079 ODI131079:ODJ131079 ONE131079:ONF131079 OXA131079:OXB131079 PGW131079:PGX131079 PQS131079:PQT131079 QAO131079:QAP131079 QKK131079:QKL131079 QUG131079:QUH131079 REC131079:RED131079 RNY131079:RNZ131079 RXU131079:RXV131079 SHQ131079:SHR131079 SRM131079:SRN131079 TBI131079:TBJ131079 TLE131079:TLF131079 TVA131079:TVB131079 UEW131079:UEX131079 UOS131079:UOT131079 UYO131079:UYP131079 VIK131079:VIL131079 VSG131079:VSH131079 WCC131079:WCD131079 WLY131079:WLZ131079 WVU131079:WVV131079 M196615:N196615 JI196615:JJ196615 TE196615:TF196615 ADA196615:ADB196615 AMW196615:AMX196615 AWS196615:AWT196615 BGO196615:BGP196615 BQK196615:BQL196615 CAG196615:CAH196615 CKC196615:CKD196615 CTY196615:CTZ196615 DDU196615:DDV196615 DNQ196615:DNR196615 DXM196615:DXN196615 EHI196615:EHJ196615 ERE196615:ERF196615 FBA196615:FBB196615 FKW196615:FKX196615 FUS196615:FUT196615 GEO196615:GEP196615 GOK196615:GOL196615 GYG196615:GYH196615 HIC196615:HID196615 HRY196615:HRZ196615 IBU196615:IBV196615 ILQ196615:ILR196615 IVM196615:IVN196615 JFI196615:JFJ196615 JPE196615:JPF196615 JZA196615:JZB196615 KIW196615:KIX196615 KSS196615:KST196615 LCO196615:LCP196615 LMK196615:LML196615 LWG196615:LWH196615 MGC196615:MGD196615 MPY196615:MPZ196615 MZU196615:MZV196615 NJQ196615:NJR196615 NTM196615:NTN196615 ODI196615:ODJ196615 ONE196615:ONF196615 OXA196615:OXB196615 PGW196615:PGX196615 PQS196615:PQT196615 QAO196615:QAP196615 QKK196615:QKL196615 QUG196615:QUH196615 REC196615:RED196615 RNY196615:RNZ196615 RXU196615:RXV196615 SHQ196615:SHR196615 SRM196615:SRN196615 TBI196615:TBJ196615 TLE196615:TLF196615 TVA196615:TVB196615 UEW196615:UEX196615 UOS196615:UOT196615 UYO196615:UYP196615 VIK196615:VIL196615 VSG196615:VSH196615 WCC196615:WCD196615 WLY196615:WLZ196615 WVU196615:WVV196615 M262151:N262151 JI262151:JJ262151 TE262151:TF262151 ADA262151:ADB262151 AMW262151:AMX262151 AWS262151:AWT262151 BGO262151:BGP262151 BQK262151:BQL262151 CAG262151:CAH262151 CKC262151:CKD262151 CTY262151:CTZ262151 DDU262151:DDV262151 DNQ262151:DNR262151 DXM262151:DXN262151 EHI262151:EHJ262151 ERE262151:ERF262151 FBA262151:FBB262151 FKW262151:FKX262151 FUS262151:FUT262151 GEO262151:GEP262151 GOK262151:GOL262151 GYG262151:GYH262151 HIC262151:HID262151 HRY262151:HRZ262151 IBU262151:IBV262151 ILQ262151:ILR262151 IVM262151:IVN262151 JFI262151:JFJ262151 JPE262151:JPF262151 JZA262151:JZB262151 KIW262151:KIX262151 KSS262151:KST262151 LCO262151:LCP262151 LMK262151:LML262151 LWG262151:LWH262151 MGC262151:MGD262151 MPY262151:MPZ262151 MZU262151:MZV262151 NJQ262151:NJR262151 NTM262151:NTN262151 ODI262151:ODJ262151 ONE262151:ONF262151 OXA262151:OXB262151 PGW262151:PGX262151 PQS262151:PQT262151 QAO262151:QAP262151 QKK262151:QKL262151 QUG262151:QUH262151 REC262151:RED262151 RNY262151:RNZ262151 RXU262151:RXV262151 SHQ262151:SHR262151 SRM262151:SRN262151 TBI262151:TBJ262151 TLE262151:TLF262151 TVA262151:TVB262151 UEW262151:UEX262151 UOS262151:UOT262151 UYO262151:UYP262151 VIK262151:VIL262151 VSG262151:VSH262151 WCC262151:WCD262151 WLY262151:WLZ262151 WVU262151:WVV262151 M327687:N327687 JI327687:JJ327687 TE327687:TF327687 ADA327687:ADB327687 AMW327687:AMX327687 AWS327687:AWT327687 BGO327687:BGP327687 BQK327687:BQL327687 CAG327687:CAH327687 CKC327687:CKD327687 CTY327687:CTZ327687 DDU327687:DDV327687 DNQ327687:DNR327687 DXM327687:DXN327687 EHI327687:EHJ327687 ERE327687:ERF327687 FBA327687:FBB327687 FKW327687:FKX327687 FUS327687:FUT327687 GEO327687:GEP327687 GOK327687:GOL327687 GYG327687:GYH327687 HIC327687:HID327687 HRY327687:HRZ327687 IBU327687:IBV327687 ILQ327687:ILR327687 IVM327687:IVN327687 JFI327687:JFJ327687 JPE327687:JPF327687 JZA327687:JZB327687 KIW327687:KIX327687 KSS327687:KST327687 LCO327687:LCP327687 LMK327687:LML327687 LWG327687:LWH327687 MGC327687:MGD327687 MPY327687:MPZ327687 MZU327687:MZV327687 NJQ327687:NJR327687 NTM327687:NTN327687 ODI327687:ODJ327687 ONE327687:ONF327687 OXA327687:OXB327687 PGW327687:PGX327687 PQS327687:PQT327687 QAO327687:QAP327687 QKK327687:QKL327687 QUG327687:QUH327687 REC327687:RED327687 RNY327687:RNZ327687 RXU327687:RXV327687 SHQ327687:SHR327687 SRM327687:SRN327687 TBI327687:TBJ327687 TLE327687:TLF327687 TVA327687:TVB327687 UEW327687:UEX327687 UOS327687:UOT327687 UYO327687:UYP327687 VIK327687:VIL327687 VSG327687:VSH327687 WCC327687:WCD327687 WLY327687:WLZ327687 WVU327687:WVV327687 M393223:N393223 JI393223:JJ393223 TE393223:TF393223 ADA393223:ADB393223 AMW393223:AMX393223 AWS393223:AWT393223 BGO393223:BGP393223 BQK393223:BQL393223 CAG393223:CAH393223 CKC393223:CKD393223 CTY393223:CTZ393223 DDU393223:DDV393223 DNQ393223:DNR393223 DXM393223:DXN393223 EHI393223:EHJ393223 ERE393223:ERF393223 FBA393223:FBB393223 FKW393223:FKX393223 FUS393223:FUT393223 GEO393223:GEP393223 GOK393223:GOL393223 GYG393223:GYH393223 HIC393223:HID393223 HRY393223:HRZ393223 IBU393223:IBV393223 ILQ393223:ILR393223 IVM393223:IVN393223 JFI393223:JFJ393223 JPE393223:JPF393223 JZA393223:JZB393223 KIW393223:KIX393223 KSS393223:KST393223 LCO393223:LCP393223 LMK393223:LML393223 LWG393223:LWH393223 MGC393223:MGD393223 MPY393223:MPZ393223 MZU393223:MZV393223 NJQ393223:NJR393223 NTM393223:NTN393223 ODI393223:ODJ393223 ONE393223:ONF393223 OXA393223:OXB393223 PGW393223:PGX393223 PQS393223:PQT393223 QAO393223:QAP393223 QKK393223:QKL393223 QUG393223:QUH393223 REC393223:RED393223 RNY393223:RNZ393223 RXU393223:RXV393223 SHQ393223:SHR393223 SRM393223:SRN393223 TBI393223:TBJ393223 TLE393223:TLF393223 TVA393223:TVB393223 UEW393223:UEX393223 UOS393223:UOT393223 UYO393223:UYP393223 VIK393223:VIL393223 VSG393223:VSH393223 WCC393223:WCD393223 WLY393223:WLZ393223 WVU393223:WVV393223 M458759:N458759 JI458759:JJ458759 TE458759:TF458759 ADA458759:ADB458759 AMW458759:AMX458759 AWS458759:AWT458759 BGO458759:BGP458759 BQK458759:BQL458759 CAG458759:CAH458759 CKC458759:CKD458759 CTY458759:CTZ458759 DDU458759:DDV458759 DNQ458759:DNR458759 DXM458759:DXN458759 EHI458759:EHJ458759 ERE458759:ERF458759 FBA458759:FBB458759 FKW458759:FKX458759 FUS458759:FUT458759 GEO458759:GEP458759 GOK458759:GOL458759 GYG458759:GYH458759 HIC458759:HID458759 HRY458759:HRZ458759 IBU458759:IBV458759 ILQ458759:ILR458759 IVM458759:IVN458759 JFI458759:JFJ458759 JPE458759:JPF458759 JZA458759:JZB458759 KIW458759:KIX458759 KSS458759:KST458759 LCO458759:LCP458759 LMK458759:LML458759 LWG458759:LWH458759 MGC458759:MGD458759 MPY458759:MPZ458759 MZU458759:MZV458759 NJQ458759:NJR458759 NTM458759:NTN458759 ODI458759:ODJ458759 ONE458759:ONF458759 OXA458759:OXB458759 PGW458759:PGX458759 PQS458759:PQT458759 QAO458759:QAP458759 QKK458759:QKL458759 QUG458759:QUH458759 REC458759:RED458759 RNY458759:RNZ458759 RXU458759:RXV458759 SHQ458759:SHR458759 SRM458759:SRN458759 TBI458759:TBJ458759 TLE458759:TLF458759 TVA458759:TVB458759 UEW458759:UEX458759 UOS458759:UOT458759 UYO458759:UYP458759 VIK458759:VIL458759 VSG458759:VSH458759 WCC458759:WCD458759 WLY458759:WLZ458759 WVU458759:WVV458759 M524295:N524295 JI524295:JJ524295 TE524295:TF524295 ADA524295:ADB524295 AMW524295:AMX524295 AWS524295:AWT524295 BGO524295:BGP524295 BQK524295:BQL524295 CAG524295:CAH524295 CKC524295:CKD524295 CTY524295:CTZ524295 DDU524295:DDV524295 DNQ524295:DNR524295 DXM524295:DXN524295 EHI524295:EHJ524295 ERE524295:ERF524295 FBA524295:FBB524295 FKW524295:FKX524295 FUS524295:FUT524295 GEO524295:GEP524295 GOK524295:GOL524295 GYG524295:GYH524295 HIC524295:HID524295 HRY524295:HRZ524295 IBU524295:IBV524295 ILQ524295:ILR524295 IVM524295:IVN524295 JFI524295:JFJ524295 JPE524295:JPF524295 JZA524295:JZB524295 KIW524295:KIX524295 KSS524295:KST524295 LCO524295:LCP524295 LMK524295:LML524295 LWG524295:LWH524295 MGC524295:MGD524295 MPY524295:MPZ524295 MZU524295:MZV524295 NJQ524295:NJR524295 NTM524295:NTN524295 ODI524295:ODJ524295 ONE524295:ONF524295 OXA524295:OXB524295 PGW524295:PGX524295 PQS524295:PQT524295 QAO524295:QAP524295 QKK524295:QKL524295 QUG524295:QUH524295 REC524295:RED524295 RNY524295:RNZ524295 RXU524295:RXV524295 SHQ524295:SHR524295 SRM524295:SRN524295 TBI524295:TBJ524295 TLE524295:TLF524295 TVA524295:TVB524295 UEW524295:UEX524295 UOS524295:UOT524295 UYO524295:UYP524295 VIK524295:VIL524295 VSG524295:VSH524295 WCC524295:WCD524295 WLY524295:WLZ524295 WVU524295:WVV524295 M589831:N589831 JI589831:JJ589831 TE589831:TF589831 ADA589831:ADB589831 AMW589831:AMX589831 AWS589831:AWT589831 BGO589831:BGP589831 BQK589831:BQL589831 CAG589831:CAH589831 CKC589831:CKD589831 CTY589831:CTZ589831 DDU589831:DDV589831 DNQ589831:DNR589831 DXM589831:DXN589831 EHI589831:EHJ589831 ERE589831:ERF589831 FBA589831:FBB589831 FKW589831:FKX589831 FUS589831:FUT589831 GEO589831:GEP589831 GOK589831:GOL589831 GYG589831:GYH589831 HIC589831:HID589831 HRY589831:HRZ589831 IBU589831:IBV589831 ILQ589831:ILR589831 IVM589831:IVN589831 JFI589831:JFJ589831 JPE589831:JPF589831 JZA589831:JZB589831 KIW589831:KIX589831 KSS589831:KST589831 LCO589831:LCP589831 LMK589831:LML589831 LWG589831:LWH589831 MGC589831:MGD589831 MPY589831:MPZ589831 MZU589831:MZV589831 NJQ589831:NJR589831 NTM589831:NTN589831 ODI589831:ODJ589831 ONE589831:ONF589831 OXA589831:OXB589831 PGW589831:PGX589831 PQS589831:PQT589831 QAO589831:QAP589831 QKK589831:QKL589831 QUG589831:QUH589831 REC589831:RED589831 RNY589831:RNZ589831 RXU589831:RXV589831 SHQ589831:SHR589831 SRM589831:SRN589831 TBI589831:TBJ589831 TLE589831:TLF589831 TVA589831:TVB589831 UEW589831:UEX589831 UOS589831:UOT589831 UYO589831:UYP589831 VIK589831:VIL589831 VSG589831:VSH589831 WCC589831:WCD589831 WLY589831:WLZ589831 WVU589831:WVV589831 M655367:N655367 JI655367:JJ655367 TE655367:TF655367 ADA655367:ADB655367 AMW655367:AMX655367 AWS655367:AWT655367 BGO655367:BGP655367 BQK655367:BQL655367 CAG655367:CAH655367 CKC655367:CKD655367 CTY655367:CTZ655367 DDU655367:DDV655367 DNQ655367:DNR655367 DXM655367:DXN655367 EHI655367:EHJ655367 ERE655367:ERF655367 FBA655367:FBB655367 FKW655367:FKX655367 FUS655367:FUT655367 GEO655367:GEP655367 GOK655367:GOL655367 GYG655367:GYH655367 HIC655367:HID655367 HRY655367:HRZ655367 IBU655367:IBV655367 ILQ655367:ILR655367 IVM655367:IVN655367 JFI655367:JFJ655367 JPE655367:JPF655367 JZA655367:JZB655367 KIW655367:KIX655367 KSS655367:KST655367 LCO655367:LCP655367 LMK655367:LML655367 LWG655367:LWH655367 MGC655367:MGD655367 MPY655367:MPZ655367 MZU655367:MZV655367 NJQ655367:NJR655367 NTM655367:NTN655367 ODI655367:ODJ655367 ONE655367:ONF655367 OXA655367:OXB655367 PGW655367:PGX655367 PQS655367:PQT655367 QAO655367:QAP655367 QKK655367:QKL655367 QUG655367:QUH655367 REC655367:RED655367 RNY655367:RNZ655367 RXU655367:RXV655367 SHQ655367:SHR655367 SRM655367:SRN655367 TBI655367:TBJ655367 TLE655367:TLF655367 TVA655367:TVB655367 UEW655367:UEX655367 UOS655367:UOT655367 UYO655367:UYP655367 VIK655367:VIL655367 VSG655367:VSH655367 WCC655367:WCD655367 WLY655367:WLZ655367 WVU655367:WVV655367 M720903:N720903 JI720903:JJ720903 TE720903:TF720903 ADA720903:ADB720903 AMW720903:AMX720903 AWS720903:AWT720903 BGO720903:BGP720903 BQK720903:BQL720903 CAG720903:CAH720903 CKC720903:CKD720903 CTY720903:CTZ720903 DDU720903:DDV720903 DNQ720903:DNR720903 DXM720903:DXN720903 EHI720903:EHJ720903 ERE720903:ERF720903 FBA720903:FBB720903 FKW720903:FKX720903 FUS720903:FUT720903 GEO720903:GEP720903 GOK720903:GOL720903 GYG720903:GYH720903 HIC720903:HID720903 HRY720903:HRZ720903 IBU720903:IBV720903 ILQ720903:ILR720903 IVM720903:IVN720903 JFI720903:JFJ720903 JPE720903:JPF720903 JZA720903:JZB720903 KIW720903:KIX720903 KSS720903:KST720903 LCO720903:LCP720903 LMK720903:LML720903 LWG720903:LWH720903 MGC720903:MGD720903 MPY720903:MPZ720903 MZU720903:MZV720903 NJQ720903:NJR720903 NTM720903:NTN720903 ODI720903:ODJ720903 ONE720903:ONF720903 OXA720903:OXB720903 PGW720903:PGX720903 PQS720903:PQT720903 QAO720903:QAP720903 QKK720903:QKL720903 QUG720903:QUH720903 REC720903:RED720903 RNY720903:RNZ720903 RXU720903:RXV720903 SHQ720903:SHR720903 SRM720903:SRN720903 TBI720903:TBJ720903 TLE720903:TLF720903 TVA720903:TVB720903 UEW720903:UEX720903 UOS720903:UOT720903 UYO720903:UYP720903 VIK720903:VIL720903 VSG720903:VSH720903 WCC720903:WCD720903 WLY720903:WLZ720903 WVU720903:WVV720903 M786439:N786439 JI786439:JJ786439 TE786439:TF786439 ADA786439:ADB786439 AMW786439:AMX786439 AWS786439:AWT786439 BGO786439:BGP786439 BQK786439:BQL786439 CAG786439:CAH786439 CKC786439:CKD786439 CTY786439:CTZ786439 DDU786439:DDV786439 DNQ786439:DNR786439 DXM786439:DXN786439 EHI786439:EHJ786439 ERE786439:ERF786439 FBA786439:FBB786439 FKW786439:FKX786439 FUS786439:FUT786439 GEO786439:GEP786439 GOK786439:GOL786439 GYG786439:GYH786439 HIC786439:HID786439 HRY786439:HRZ786439 IBU786439:IBV786439 ILQ786439:ILR786439 IVM786439:IVN786439 JFI786439:JFJ786439 JPE786439:JPF786439 JZA786439:JZB786439 KIW786439:KIX786439 KSS786439:KST786439 LCO786439:LCP786439 LMK786439:LML786439 LWG786439:LWH786439 MGC786439:MGD786439 MPY786439:MPZ786439 MZU786439:MZV786439 NJQ786439:NJR786439 NTM786439:NTN786439 ODI786439:ODJ786439 ONE786439:ONF786439 OXA786439:OXB786439 PGW786439:PGX786439 PQS786439:PQT786439 QAO786439:QAP786439 QKK786439:QKL786439 QUG786439:QUH786439 REC786439:RED786439 RNY786439:RNZ786439 RXU786439:RXV786439 SHQ786439:SHR786439 SRM786439:SRN786439 TBI786439:TBJ786439 TLE786439:TLF786439 TVA786439:TVB786439 UEW786439:UEX786439 UOS786439:UOT786439 UYO786439:UYP786439 VIK786439:VIL786439 VSG786439:VSH786439 WCC786439:WCD786439 WLY786439:WLZ786439 WVU786439:WVV786439 M851975:N851975 JI851975:JJ851975 TE851975:TF851975 ADA851975:ADB851975 AMW851975:AMX851975 AWS851975:AWT851975 BGO851975:BGP851975 BQK851975:BQL851975 CAG851975:CAH851975 CKC851975:CKD851975 CTY851975:CTZ851975 DDU851975:DDV851975 DNQ851975:DNR851975 DXM851975:DXN851975 EHI851975:EHJ851975 ERE851975:ERF851975 FBA851975:FBB851975 FKW851975:FKX851975 FUS851975:FUT851975 GEO851975:GEP851975 GOK851975:GOL851975 GYG851975:GYH851975 HIC851975:HID851975 HRY851975:HRZ851975 IBU851975:IBV851975 ILQ851975:ILR851975 IVM851975:IVN851975 JFI851975:JFJ851975 JPE851975:JPF851975 JZA851975:JZB851975 KIW851975:KIX851975 KSS851975:KST851975 LCO851975:LCP851975 LMK851975:LML851975 LWG851975:LWH851975 MGC851975:MGD851975 MPY851975:MPZ851975 MZU851975:MZV851975 NJQ851975:NJR851975 NTM851975:NTN851975 ODI851975:ODJ851975 ONE851975:ONF851975 OXA851975:OXB851975 PGW851975:PGX851975 PQS851975:PQT851975 QAO851975:QAP851975 QKK851975:QKL851975 QUG851975:QUH851975 REC851975:RED851975 RNY851975:RNZ851975 RXU851975:RXV851975 SHQ851975:SHR851975 SRM851975:SRN851975 TBI851975:TBJ851975 TLE851975:TLF851975 TVA851975:TVB851975 UEW851975:UEX851975 UOS851975:UOT851975 UYO851975:UYP851975 VIK851975:VIL851975 VSG851975:VSH851975 WCC851975:WCD851975 WLY851975:WLZ851975 WVU851975:WVV851975 M917511:N917511 JI917511:JJ917511 TE917511:TF917511 ADA917511:ADB917511 AMW917511:AMX917511 AWS917511:AWT917511 BGO917511:BGP917511 BQK917511:BQL917511 CAG917511:CAH917511 CKC917511:CKD917511 CTY917511:CTZ917511 DDU917511:DDV917511 DNQ917511:DNR917511 DXM917511:DXN917511 EHI917511:EHJ917511 ERE917511:ERF917511 FBA917511:FBB917511 FKW917511:FKX917511 FUS917511:FUT917511 GEO917511:GEP917511 GOK917511:GOL917511 GYG917511:GYH917511 HIC917511:HID917511 HRY917511:HRZ917511 IBU917511:IBV917511 ILQ917511:ILR917511 IVM917511:IVN917511 JFI917511:JFJ917511 JPE917511:JPF917511 JZA917511:JZB917511 KIW917511:KIX917511 KSS917511:KST917511 LCO917511:LCP917511 LMK917511:LML917511 LWG917511:LWH917511 MGC917511:MGD917511 MPY917511:MPZ917511 MZU917511:MZV917511 NJQ917511:NJR917511 NTM917511:NTN917511 ODI917511:ODJ917511 ONE917511:ONF917511 OXA917511:OXB917511 PGW917511:PGX917511 PQS917511:PQT917511 QAO917511:QAP917511 QKK917511:QKL917511 QUG917511:QUH917511 REC917511:RED917511 RNY917511:RNZ917511 RXU917511:RXV917511 SHQ917511:SHR917511 SRM917511:SRN917511 TBI917511:TBJ917511 TLE917511:TLF917511 TVA917511:TVB917511 UEW917511:UEX917511 UOS917511:UOT917511 UYO917511:UYP917511 VIK917511:VIL917511 VSG917511:VSH917511 WCC917511:WCD917511 WLY917511:WLZ917511 WVU917511:WVV917511 M983047:N983047 JI983047:JJ983047 TE983047:TF983047 ADA983047:ADB983047 AMW983047:AMX983047 AWS983047:AWT983047 BGO983047:BGP983047 BQK983047:BQL983047 CAG983047:CAH983047 CKC983047:CKD983047 CTY983047:CTZ983047 DDU983047:DDV983047 DNQ983047:DNR983047 DXM983047:DXN983047 EHI983047:EHJ983047 ERE983047:ERF983047 FBA983047:FBB983047 FKW983047:FKX983047 FUS983047:FUT983047 GEO983047:GEP983047 GOK983047:GOL983047 GYG983047:GYH983047 HIC983047:HID983047 HRY983047:HRZ983047 IBU983047:IBV983047 ILQ983047:ILR983047 IVM983047:IVN983047 JFI983047:JFJ983047 JPE983047:JPF983047 JZA983047:JZB983047 KIW983047:KIX983047 KSS983047:KST983047 LCO983047:LCP983047 LMK983047:LML983047 LWG983047:LWH983047 MGC983047:MGD983047 MPY983047:MPZ983047 MZU983047:MZV983047 NJQ983047:NJR983047 NTM983047:NTN983047 ODI983047:ODJ983047 ONE983047:ONF983047 OXA983047:OXB983047 PGW983047:PGX983047 PQS983047:PQT983047 QAO983047:QAP983047 QKK983047:QKL983047 QUG983047:QUH983047 REC983047:RED983047 RNY983047:RNZ983047 RXU983047:RXV983047 SHQ983047:SHR983047 SRM983047:SRN983047 TBI983047:TBJ983047 TLE983047:TLF983047 TVA983047:TVB983047 UEW983047:UEX983047 UOS983047:UOT983047 UYO983047:UYP983047 VIK983047:VIL983047 VSG983047:VSH983047 WCC983047:WCD983047 WLY983047:WLZ983047 WVU983047:WVV983047">
      <formula1>EngMaths</formula1>
    </dataValidation>
  </dataValidations>
  <pageMargins left="0.74803149606299213" right="0.74803149606299213" top="0.98425196850393704" bottom="0.98425196850393704" header="0.51181102362204722" footer="0.51181102362204722"/>
  <pageSetup paperSize="9" scale="61"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5"/>
  <sheetViews>
    <sheetView showGridLines="0" zoomScaleNormal="100" workbookViewId="0">
      <selection sqref="A1:Q1"/>
    </sheetView>
  </sheetViews>
  <sheetFormatPr defaultRowHeight="11.25" x14ac:dyDescent="0.2"/>
  <cols>
    <col min="1" max="1" width="23.42578125" style="109" customWidth="1"/>
    <col min="2" max="2" width="8.7109375" style="109" customWidth="1"/>
    <col min="3" max="3" width="8.140625" style="182" bestFit="1" customWidth="1"/>
    <col min="4" max="4" width="8.85546875" style="183" bestFit="1" customWidth="1"/>
    <col min="5" max="5" width="8.140625" style="182" bestFit="1" customWidth="1"/>
    <col min="6" max="6" width="8.85546875" style="183" bestFit="1" customWidth="1"/>
    <col min="7" max="7" width="8.140625" style="182" bestFit="1" customWidth="1"/>
    <col min="8" max="8" width="8.85546875" style="183" bestFit="1" customWidth="1"/>
    <col min="9" max="14" width="8.85546875" style="183" customWidth="1"/>
    <col min="15" max="15" width="1.7109375" style="109" customWidth="1"/>
    <col min="16" max="16" width="8.140625" style="182" bestFit="1" customWidth="1"/>
    <col min="17" max="17" width="8.85546875" style="183" bestFit="1" customWidth="1"/>
    <col min="18" max="18" width="8.140625" style="182" bestFit="1" customWidth="1"/>
    <col min="19" max="19" width="8.85546875" style="183" bestFit="1" customWidth="1"/>
    <col min="20" max="20" width="8.140625" style="182" bestFit="1" customWidth="1"/>
    <col min="21" max="21" width="8.85546875" style="183" bestFit="1" customWidth="1"/>
    <col min="22" max="25" width="8.85546875" style="183" customWidth="1"/>
    <col min="26" max="26" width="9.140625" style="109"/>
    <col min="27" max="27" width="9.140625" style="599"/>
    <col min="28" max="260" width="9.140625" style="109"/>
    <col min="261" max="261" width="23.42578125" style="109" customWidth="1"/>
    <col min="262" max="262" width="8.7109375" style="109" customWidth="1"/>
    <col min="263" max="263" width="8.140625" style="109" bestFit="1" customWidth="1"/>
    <col min="264" max="264" width="8.85546875" style="109" bestFit="1" customWidth="1"/>
    <col min="265" max="265" width="8.140625" style="109" bestFit="1" customWidth="1"/>
    <col min="266" max="266" width="8.85546875" style="109" bestFit="1" customWidth="1"/>
    <col min="267" max="267" width="8.140625" style="109" bestFit="1" customWidth="1"/>
    <col min="268" max="268" width="8.85546875" style="109" bestFit="1" customWidth="1"/>
    <col min="269" max="272" width="8.85546875" style="109" customWidth="1"/>
    <col min="273" max="273" width="1.7109375" style="109" customWidth="1"/>
    <col min="274" max="274" width="8.140625" style="109" bestFit="1" customWidth="1"/>
    <col min="275" max="275" width="8.85546875" style="109" bestFit="1" customWidth="1"/>
    <col min="276" max="276" width="8.140625" style="109" bestFit="1" customWidth="1"/>
    <col min="277" max="277" width="8.85546875" style="109" bestFit="1" customWidth="1"/>
    <col min="278" max="278" width="8.140625" style="109" bestFit="1" customWidth="1"/>
    <col min="279" max="279" width="8.85546875" style="109" bestFit="1" customWidth="1"/>
    <col min="280" max="281" width="8.85546875" style="109" customWidth="1"/>
    <col min="282" max="516" width="9.140625" style="109"/>
    <col min="517" max="517" width="23.42578125" style="109" customWidth="1"/>
    <col min="518" max="518" width="8.7109375" style="109" customWidth="1"/>
    <col min="519" max="519" width="8.140625" style="109" bestFit="1" customWidth="1"/>
    <col min="520" max="520" width="8.85546875" style="109" bestFit="1" customWidth="1"/>
    <col min="521" max="521" width="8.140625" style="109" bestFit="1" customWidth="1"/>
    <col min="522" max="522" width="8.85546875" style="109" bestFit="1" customWidth="1"/>
    <col min="523" max="523" width="8.140625" style="109" bestFit="1" customWidth="1"/>
    <col min="524" max="524" width="8.85546875" style="109" bestFit="1" customWidth="1"/>
    <col min="525" max="528" width="8.85546875" style="109" customWidth="1"/>
    <col min="529" max="529" width="1.7109375" style="109" customWidth="1"/>
    <col min="530" max="530" width="8.140625" style="109" bestFit="1" customWidth="1"/>
    <col min="531" max="531" width="8.85546875" style="109" bestFit="1" customWidth="1"/>
    <col min="532" max="532" width="8.140625" style="109" bestFit="1" customWidth="1"/>
    <col min="533" max="533" width="8.85546875" style="109" bestFit="1" customWidth="1"/>
    <col min="534" max="534" width="8.140625" style="109" bestFit="1" customWidth="1"/>
    <col min="535" max="535" width="8.85546875" style="109" bestFit="1" customWidth="1"/>
    <col min="536" max="537" width="8.85546875" style="109" customWidth="1"/>
    <col min="538" max="772" width="9.140625" style="109"/>
    <col min="773" max="773" width="23.42578125" style="109" customWidth="1"/>
    <col min="774" max="774" width="8.7109375" style="109" customWidth="1"/>
    <col min="775" max="775" width="8.140625" style="109" bestFit="1" customWidth="1"/>
    <col min="776" max="776" width="8.85546875" style="109" bestFit="1" customWidth="1"/>
    <col min="777" max="777" width="8.140625" style="109" bestFit="1" customWidth="1"/>
    <col min="778" max="778" width="8.85546875" style="109" bestFit="1" customWidth="1"/>
    <col min="779" max="779" width="8.140625" style="109" bestFit="1" customWidth="1"/>
    <col min="780" max="780" width="8.85546875" style="109" bestFit="1" customWidth="1"/>
    <col min="781" max="784" width="8.85546875" style="109" customWidth="1"/>
    <col min="785" max="785" width="1.7109375" style="109" customWidth="1"/>
    <col min="786" max="786" width="8.140625" style="109" bestFit="1" customWidth="1"/>
    <col min="787" max="787" width="8.85546875" style="109" bestFit="1" customWidth="1"/>
    <col min="788" max="788" width="8.140625" style="109" bestFit="1" customWidth="1"/>
    <col min="789" max="789" width="8.85546875" style="109" bestFit="1" customWidth="1"/>
    <col min="790" max="790" width="8.140625" style="109" bestFit="1" customWidth="1"/>
    <col min="791" max="791" width="8.85546875" style="109" bestFit="1" customWidth="1"/>
    <col min="792" max="793" width="8.85546875" style="109" customWidth="1"/>
    <col min="794" max="1028" width="9.140625" style="109"/>
    <col min="1029" max="1029" width="23.42578125" style="109" customWidth="1"/>
    <col min="1030" max="1030" width="8.7109375" style="109" customWidth="1"/>
    <col min="1031" max="1031" width="8.140625" style="109" bestFit="1" customWidth="1"/>
    <col min="1032" max="1032" width="8.85546875" style="109" bestFit="1" customWidth="1"/>
    <col min="1033" max="1033" width="8.140625" style="109" bestFit="1" customWidth="1"/>
    <col min="1034" max="1034" width="8.85546875" style="109" bestFit="1" customWidth="1"/>
    <col min="1035" max="1035" width="8.140625" style="109" bestFit="1" customWidth="1"/>
    <col min="1036" max="1036" width="8.85546875" style="109" bestFit="1" customWidth="1"/>
    <col min="1037" max="1040" width="8.85546875" style="109" customWidth="1"/>
    <col min="1041" max="1041" width="1.7109375" style="109" customWidth="1"/>
    <col min="1042" max="1042" width="8.140625" style="109" bestFit="1" customWidth="1"/>
    <col min="1043" max="1043" width="8.85546875" style="109" bestFit="1" customWidth="1"/>
    <col min="1044" max="1044" width="8.140625" style="109" bestFit="1" customWidth="1"/>
    <col min="1045" max="1045" width="8.85546875" style="109" bestFit="1" customWidth="1"/>
    <col min="1046" max="1046" width="8.140625" style="109" bestFit="1" customWidth="1"/>
    <col min="1047" max="1047" width="8.85546875" style="109" bestFit="1" customWidth="1"/>
    <col min="1048" max="1049" width="8.85546875" style="109" customWidth="1"/>
    <col min="1050" max="1284" width="9.140625" style="109"/>
    <col min="1285" max="1285" width="23.42578125" style="109" customWidth="1"/>
    <col min="1286" max="1286" width="8.7109375" style="109" customWidth="1"/>
    <col min="1287" max="1287" width="8.140625" style="109" bestFit="1" customWidth="1"/>
    <col min="1288" max="1288" width="8.85546875" style="109" bestFit="1" customWidth="1"/>
    <col min="1289" max="1289" width="8.140625" style="109" bestFit="1" customWidth="1"/>
    <col min="1290" max="1290" width="8.85546875" style="109" bestFit="1" customWidth="1"/>
    <col min="1291" max="1291" width="8.140625" style="109" bestFit="1" customWidth="1"/>
    <col min="1292" max="1292" width="8.85546875" style="109" bestFit="1" customWidth="1"/>
    <col min="1293" max="1296" width="8.85546875" style="109" customWidth="1"/>
    <col min="1297" max="1297" width="1.7109375" style="109" customWidth="1"/>
    <col min="1298" max="1298" width="8.140625" style="109" bestFit="1" customWidth="1"/>
    <col min="1299" max="1299" width="8.85546875" style="109" bestFit="1" customWidth="1"/>
    <col min="1300" max="1300" width="8.140625" style="109" bestFit="1" customWidth="1"/>
    <col min="1301" max="1301" width="8.85546875" style="109" bestFit="1" customWidth="1"/>
    <col min="1302" max="1302" width="8.140625" style="109" bestFit="1" customWidth="1"/>
    <col min="1303" max="1303" width="8.85546875" style="109" bestFit="1" customWidth="1"/>
    <col min="1304" max="1305" width="8.85546875" style="109" customWidth="1"/>
    <col min="1306" max="1540" width="9.140625" style="109"/>
    <col min="1541" max="1541" width="23.42578125" style="109" customWidth="1"/>
    <col min="1542" max="1542" width="8.7109375" style="109" customWidth="1"/>
    <col min="1543" max="1543" width="8.140625" style="109" bestFit="1" customWidth="1"/>
    <col min="1544" max="1544" width="8.85546875" style="109" bestFit="1" customWidth="1"/>
    <col min="1545" max="1545" width="8.140625" style="109" bestFit="1" customWidth="1"/>
    <col min="1546" max="1546" width="8.85546875" style="109" bestFit="1" customWidth="1"/>
    <col min="1547" max="1547" width="8.140625" style="109" bestFit="1" customWidth="1"/>
    <col min="1548" max="1548" width="8.85546875" style="109" bestFit="1" customWidth="1"/>
    <col min="1549" max="1552" width="8.85546875" style="109" customWidth="1"/>
    <col min="1553" max="1553" width="1.7109375" style="109" customWidth="1"/>
    <col min="1554" max="1554" width="8.140625" style="109" bestFit="1" customWidth="1"/>
    <col min="1555" max="1555" width="8.85546875" style="109" bestFit="1" customWidth="1"/>
    <col min="1556" max="1556" width="8.140625" style="109" bestFit="1" customWidth="1"/>
    <col min="1557" max="1557" width="8.85546875" style="109" bestFit="1" customWidth="1"/>
    <col min="1558" max="1558" width="8.140625" style="109" bestFit="1" customWidth="1"/>
    <col min="1559" max="1559" width="8.85546875" style="109" bestFit="1" customWidth="1"/>
    <col min="1560" max="1561" width="8.85546875" style="109" customWidth="1"/>
    <col min="1562" max="1796" width="9.140625" style="109"/>
    <col min="1797" max="1797" width="23.42578125" style="109" customWidth="1"/>
    <col min="1798" max="1798" width="8.7109375" style="109" customWidth="1"/>
    <col min="1799" max="1799" width="8.140625" style="109" bestFit="1" customWidth="1"/>
    <col min="1800" max="1800" width="8.85546875" style="109" bestFit="1" customWidth="1"/>
    <col min="1801" max="1801" width="8.140625" style="109" bestFit="1" customWidth="1"/>
    <col min="1802" max="1802" width="8.85546875" style="109" bestFit="1" customWidth="1"/>
    <col min="1803" max="1803" width="8.140625" style="109" bestFit="1" customWidth="1"/>
    <col min="1804" max="1804" width="8.85546875" style="109" bestFit="1" customWidth="1"/>
    <col min="1805" max="1808" width="8.85546875" style="109" customWidth="1"/>
    <col min="1809" max="1809" width="1.7109375" style="109" customWidth="1"/>
    <col min="1810" max="1810" width="8.140625" style="109" bestFit="1" customWidth="1"/>
    <col min="1811" max="1811" width="8.85546875" style="109" bestFit="1" customWidth="1"/>
    <col min="1812" max="1812" width="8.140625" style="109" bestFit="1" customWidth="1"/>
    <col min="1813" max="1813" width="8.85546875" style="109" bestFit="1" customWidth="1"/>
    <col min="1814" max="1814" width="8.140625" style="109" bestFit="1" customWidth="1"/>
    <col min="1815" max="1815" width="8.85546875" style="109" bestFit="1" customWidth="1"/>
    <col min="1816" max="1817" width="8.85546875" style="109" customWidth="1"/>
    <col min="1818" max="2052" width="9.140625" style="109"/>
    <col min="2053" max="2053" width="23.42578125" style="109" customWidth="1"/>
    <col min="2054" max="2054" width="8.7109375" style="109" customWidth="1"/>
    <col min="2055" max="2055" width="8.140625" style="109" bestFit="1" customWidth="1"/>
    <col min="2056" max="2056" width="8.85546875" style="109" bestFit="1" customWidth="1"/>
    <col min="2057" max="2057" width="8.140625" style="109" bestFit="1" customWidth="1"/>
    <col min="2058" max="2058" width="8.85546875" style="109" bestFit="1" customWidth="1"/>
    <col min="2059" max="2059" width="8.140625" style="109" bestFit="1" customWidth="1"/>
    <col min="2060" max="2060" width="8.85546875" style="109" bestFit="1" customWidth="1"/>
    <col min="2061" max="2064" width="8.85546875" style="109" customWidth="1"/>
    <col min="2065" max="2065" width="1.7109375" style="109" customWidth="1"/>
    <col min="2066" max="2066" width="8.140625" style="109" bestFit="1" customWidth="1"/>
    <col min="2067" max="2067" width="8.85546875" style="109" bestFit="1" customWidth="1"/>
    <col min="2068" max="2068" width="8.140625" style="109" bestFit="1" customWidth="1"/>
    <col min="2069" max="2069" width="8.85546875" style="109" bestFit="1" customWidth="1"/>
    <col min="2070" max="2070" width="8.140625" style="109" bestFit="1" customWidth="1"/>
    <col min="2071" max="2071" width="8.85546875" style="109" bestFit="1" customWidth="1"/>
    <col min="2072" max="2073" width="8.85546875" style="109" customWidth="1"/>
    <col min="2074" max="2308" width="9.140625" style="109"/>
    <col min="2309" max="2309" width="23.42578125" style="109" customWidth="1"/>
    <col min="2310" max="2310" width="8.7109375" style="109" customWidth="1"/>
    <col min="2311" max="2311" width="8.140625" style="109" bestFit="1" customWidth="1"/>
    <col min="2312" max="2312" width="8.85546875" style="109" bestFit="1" customWidth="1"/>
    <col min="2313" max="2313" width="8.140625" style="109" bestFit="1" customWidth="1"/>
    <col min="2314" max="2314" width="8.85546875" style="109" bestFit="1" customWidth="1"/>
    <col min="2315" max="2315" width="8.140625" style="109" bestFit="1" customWidth="1"/>
    <col min="2316" max="2316" width="8.85546875" style="109" bestFit="1" customWidth="1"/>
    <col min="2317" max="2320" width="8.85546875" style="109" customWidth="1"/>
    <col min="2321" max="2321" width="1.7109375" style="109" customWidth="1"/>
    <col min="2322" max="2322" width="8.140625" style="109" bestFit="1" customWidth="1"/>
    <col min="2323" max="2323" width="8.85546875" style="109" bestFit="1" customWidth="1"/>
    <col min="2324" max="2324" width="8.140625" style="109" bestFit="1" customWidth="1"/>
    <col min="2325" max="2325" width="8.85546875" style="109" bestFit="1" customWidth="1"/>
    <col min="2326" max="2326" width="8.140625" style="109" bestFit="1" customWidth="1"/>
    <col min="2327" max="2327" width="8.85546875" style="109" bestFit="1" customWidth="1"/>
    <col min="2328" max="2329" width="8.85546875" style="109" customWidth="1"/>
    <col min="2330" max="2564" width="9.140625" style="109"/>
    <col min="2565" max="2565" width="23.42578125" style="109" customWidth="1"/>
    <col min="2566" max="2566" width="8.7109375" style="109" customWidth="1"/>
    <col min="2567" max="2567" width="8.140625" style="109" bestFit="1" customWidth="1"/>
    <col min="2568" max="2568" width="8.85546875" style="109" bestFit="1" customWidth="1"/>
    <col min="2569" max="2569" width="8.140625" style="109" bestFit="1" customWidth="1"/>
    <col min="2570" max="2570" width="8.85546875" style="109" bestFit="1" customWidth="1"/>
    <col min="2571" max="2571" width="8.140625" style="109" bestFit="1" customWidth="1"/>
    <col min="2572" max="2572" width="8.85546875" style="109" bestFit="1" customWidth="1"/>
    <col min="2573" max="2576" width="8.85546875" style="109" customWidth="1"/>
    <col min="2577" max="2577" width="1.7109375" style="109" customWidth="1"/>
    <col min="2578" max="2578" width="8.140625" style="109" bestFit="1" customWidth="1"/>
    <col min="2579" max="2579" width="8.85546875" style="109" bestFit="1" customWidth="1"/>
    <col min="2580" max="2580" width="8.140625" style="109" bestFit="1" customWidth="1"/>
    <col min="2581" max="2581" width="8.85546875" style="109" bestFit="1" customWidth="1"/>
    <col min="2582" max="2582" width="8.140625" style="109" bestFit="1" customWidth="1"/>
    <col min="2583" max="2583" width="8.85546875" style="109" bestFit="1" customWidth="1"/>
    <col min="2584" max="2585" width="8.85546875" style="109" customWidth="1"/>
    <col min="2586" max="2820" width="9.140625" style="109"/>
    <col min="2821" max="2821" width="23.42578125" style="109" customWidth="1"/>
    <col min="2822" max="2822" width="8.7109375" style="109" customWidth="1"/>
    <col min="2823" max="2823" width="8.140625" style="109" bestFit="1" customWidth="1"/>
    <col min="2824" max="2824" width="8.85546875" style="109" bestFit="1" customWidth="1"/>
    <col min="2825" max="2825" width="8.140625" style="109" bestFit="1" customWidth="1"/>
    <col min="2826" max="2826" width="8.85546875" style="109" bestFit="1" customWidth="1"/>
    <col min="2827" max="2827" width="8.140625" style="109" bestFit="1" customWidth="1"/>
    <col min="2828" max="2828" width="8.85546875" style="109" bestFit="1" customWidth="1"/>
    <col min="2829" max="2832" width="8.85546875" style="109" customWidth="1"/>
    <col min="2833" max="2833" width="1.7109375" style="109" customWidth="1"/>
    <col min="2834" max="2834" width="8.140625" style="109" bestFit="1" customWidth="1"/>
    <col min="2835" max="2835" width="8.85546875" style="109" bestFit="1" customWidth="1"/>
    <col min="2836" max="2836" width="8.140625" style="109" bestFit="1" customWidth="1"/>
    <col min="2837" max="2837" width="8.85546875" style="109" bestFit="1" customWidth="1"/>
    <col min="2838" max="2838" width="8.140625" style="109" bestFit="1" customWidth="1"/>
    <col min="2839" max="2839" width="8.85546875" style="109" bestFit="1" customWidth="1"/>
    <col min="2840" max="2841" width="8.85546875" style="109" customWidth="1"/>
    <col min="2842" max="3076" width="9.140625" style="109"/>
    <col min="3077" max="3077" width="23.42578125" style="109" customWidth="1"/>
    <col min="3078" max="3078" width="8.7109375" style="109" customWidth="1"/>
    <col min="3079" max="3079" width="8.140625" style="109" bestFit="1" customWidth="1"/>
    <col min="3080" max="3080" width="8.85546875" style="109" bestFit="1" customWidth="1"/>
    <col min="3081" max="3081" width="8.140625" style="109" bestFit="1" customWidth="1"/>
    <col min="3082" max="3082" width="8.85546875" style="109" bestFit="1" customWidth="1"/>
    <col min="3083" max="3083" width="8.140625" style="109" bestFit="1" customWidth="1"/>
    <col min="3084" max="3084" width="8.85546875" style="109" bestFit="1" customWidth="1"/>
    <col min="3085" max="3088" width="8.85546875" style="109" customWidth="1"/>
    <col min="3089" max="3089" width="1.7109375" style="109" customWidth="1"/>
    <col min="3090" max="3090" width="8.140625" style="109" bestFit="1" customWidth="1"/>
    <col min="3091" max="3091" width="8.85546875" style="109" bestFit="1" customWidth="1"/>
    <col min="3092" max="3092" width="8.140625" style="109" bestFit="1" customWidth="1"/>
    <col min="3093" max="3093" width="8.85546875" style="109" bestFit="1" customWidth="1"/>
    <col min="3094" max="3094" width="8.140625" style="109" bestFit="1" customWidth="1"/>
    <col min="3095" max="3095" width="8.85546875" style="109" bestFit="1" customWidth="1"/>
    <col min="3096" max="3097" width="8.85546875" style="109" customWidth="1"/>
    <col min="3098" max="3332" width="9.140625" style="109"/>
    <col min="3333" max="3333" width="23.42578125" style="109" customWidth="1"/>
    <col min="3334" max="3334" width="8.7109375" style="109" customWidth="1"/>
    <col min="3335" max="3335" width="8.140625" style="109" bestFit="1" customWidth="1"/>
    <col min="3336" max="3336" width="8.85546875" style="109" bestFit="1" customWidth="1"/>
    <col min="3337" max="3337" width="8.140625" style="109" bestFit="1" customWidth="1"/>
    <col min="3338" max="3338" width="8.85546875" style="109" bestFit="1" customWidth="1"/>
    <col min="3339" max="3339" width="8.140625" style="109" bestFit="1" customWidth="1"/>
    <col min="3340" max="3340" width="8.85546875" style="109" bestFit="1" customWidth="1"/>
    <col min="3341" max="3344" width="8.85546875" style="109" customWidth="1"/>
    <col min="3345" max="3345" width="1.7109375" style="109" customWidth="1"/>
    <col min="3346" max="3346" width="8.140625" style="109" bestFit="1" customWidth="1"/>
    <col min="3347" max="3347" width="8.85546875" style="109" bestFit="1" customWidth="1"/>
    <col min="3348" max="3348" width="8.140625" style="109" bestFit="1" customWidth="1"/>
    <col min="3349" max="3349" width="8.85546875" style="109" bestFit="1" customWidth="1"/>
    <col min="3350" max="3350" width="8.140625" style="109" bestFit="1" customWidth="1"/>
    <col min="3351" max="3351" width="8.85546875" style="109" bestFit="1" customWidth="1"/>
    <col min="3352" max="3353" width="8.85546875" style="109" customWidth="1"/>
    <col min="3354" max="3588" width="9.140625" style="109"/>
    <col min="3589" max="3589" width="23.42578125" style="109" customWidth="1"/>
    <col min="3590" max="3590" width="8.7109375" style="109" customWidth="1"/>
    <col min="3591" max="3591" width="8.140625" style="109" bestFit="1" customWidth="1"/>
    <col min="3592" max="3592" width="8.85546875" style="109" bestFit="1" customWidth="1"/>
    <col min="3593" max="3593" width="8.140625" style="109" bestFit="1" customWidth="1"/>
    <col min="3594" max="3594" width="8.85546875" style="109" bestFit="1" customWidth="1"/>
    <col min="3595" max="3595" width="8.140625" style="109" bestFit="1" customWidth="1"/>
    <col min="3596" max="3596" width="8.85546875" style="109" bestFit="1" customWidth="1"/>
    <col min="3597" max="3600" width="8.85546875" style="109" customWidth="1"/>
    <col min="3601" max="3601" width="1.7109375" style="109" customWidth="1"/>
    <col min="3602" max="3602" width="8.140625" style="109" bestFit="1" customWidth="1"/>
    <col min="3603" max="3603" width="8.85546875" style="109" bestFit="1" customWidth="1"/>
    <col min="3604" max="3604" width="8.140625" style="109" bestFit="1" customWidth="1"/>
    <col min="3605" max="3605" width="8.85546875" style="109" bestFit="1" customWidth="1"/>
    <col min="3606" max="3606" width="8.140625" style="109" bestFit="1" customWidth="1"/>
    <col min="3607" max="3607" width="8.85546875" style="109" bestFit="1" customWidth="1"/>
    <col min="3608" max="3609" width="8.85546875" style="109" customWidth="1"/>
    <col min="3610" max="3844" width="9.140625" style="109"/>
    <col min="3845" max="3845" width="23.42578125" style="109" customWidth="1"/>
    <col min="3846" max="3846" width="8.7109375" style="109" customWidth="1"/>
    <col min="3847" max="3847" width="8.140625" style="109" bestFit="1" customWidth="1"/>
    <col min="3848" max="3848" width="8.85546875" style="109" bestFit="1" customWidth="1"/>
    <col min="3849" max="3849" width="8.140625" style="109" bestFit="1" customWidth="1"/>
    <col min="3850" max="3850" width="8.85546875" style="109" bestFit="1" customWidth="1"/>
    <col min="3851" max="3851" width="8.140625" style="109" bestFit="1" customWidth="1"/>
    <col min="3852" max="3852" width="8.85546875" style="109" bestFit="1" customWidth="1"/>
    <col min="3853" max="3856" width="8.85546875" style="109" customWidth="1"/>
    <col min="3857" max="3857" width="1.7109375" style="109" customWidth="1"/>
    <col min="3858" max="3858" width="8.140625" style="109" bestFit="1" customWidth="1"/>
    <col min="3859" max="3859" width="8.85546875" style="109" bestFit="1" customWidth="1"/>
    <col min="3860" max="3860" width="8.140625" style="109" bestFit="1" customWidth="1"/>
    <col min="3861" max="3861" width="8.85546875" style="109" bestFit="1" customWidth="1"/>
    <col min="3862" max="3862" width="8.140625" style="109" bestFit="1" customWidth="1"/>
    <col min="3863" max="3863" width="8.85546875" style="109" bestFit="1" customWidth="1"/>
    <col min="3864" max="3865" width="8.85546875" style="109" customWidth="1"/>
    <col min="3866" max="4100" width="9.140625" style="109"/>
    <col min="4101" max="4101" width="23.42578125" style="109" customWidth="1"/>
    <col min="4102" max="4102" width="8.7109375" style="109" customWidth="1"/>
    <col min="4103" max="4103" width="8.140625" style="109" bestFit="1" customWidth="1"/>
    <col min="4104" max="4104" width="8.85546875" style="109" bestFit="1" customWidth="1"/>
    <col min="4105" max="4105" width="8.140625" style="109" bestFit="1" customWidth="1"/>
    <col min="4106" max="4106" width="8.85546875" style="109" bestFit="1" customWidth="1"/>
    <col min="4107" max="4107" width="8.140625" style="109" bestFit="1" customWidth="1"/>
    <col min="4108" max="4108" width="8.85546875" style="109" bestFit="1" customWidth="1"/>
    <col min="4109" max="4112" width="8.85546875" style="109" customWidth="1"/>
    <col min="4113" max="4113" width="1.7109375" style="109" customWidth="1"/>
    <col min="4114" max="4114" width="8.140625" style="109" bestFit="1" customWidth="1"/>
    <col min="4115" max="4115" width="8.85546875" style="109" bestFit="1" customWidth="1"/>
    <col min="4116" max="4116" width="8.140625" style="109" bestFit="1" customWidth="1"/>
    <col min="4117" max="4117" width="8.85546875" style="109" bestFit="1" customWidth="1"/>
    <col min="4118" max="4118" width="8.140625" style="109" bestFit="1" customWidth="1"/>
    <col min="4119" max="4119" width="8.85546875" style="109" bestFit="1" customWidth="1"/>
    <col min="4120" max="4121" width="8.85546875" style="109" customWidth="1"/>
    <col min="4122" max="4356" width="9.140625" style="109"/>
    <col min="4357" max="4357" width="23.42578125" style="109" customWidth="1"/>
    <col min="4358" max="4358" width="8.7109375" style="109" customWidth="1"/>
    <col min="4359" max="4359" width="8.140625" style="109" bestFit="1" customWidth="1"/>
    <col min="4360" max="4360" width="8.85546875" style="109" bestFit="1" customWidth="1"/>
    <col min="4361" max="4361" width="8.140625" style="109" bestFit="1" customWidth="1"/>
    <col min="4362" max="4362" width="8.85546875" style="109" bestFit="1" customWidth="1"/>
    <col min="4363" max="4363" width="8.140625" style="109" bestFit="1" customWidth="1"/>
    <col min="4364" max="4364" width="8.85546875" style="109" bestFit="1" customWidth="1"/>
    <col min="4365" max="4368" width="8.85546875" style="109" customWidth="1"/>
    <col min="4369" max="4369" width="1.7109375" style="109" customWidth="1"/>
    <col min="4370" max="4370" width="8.140625" style="109" bestFit="1" customWidth="1"/>
    <col min="4371" max="4371" width="8.85546875" style="109" bestFit="1" customWidth="1"/>
    <col min="4372" max="4372" width="8.140625" style="109" bestFit="1" customWidth="1"/>
    <col min="4373" max="4373" width="8.85546875" style="109" bestFit="1" customWidth="1"/>
    <col min="4374" max="4374" width="8.140625" style="109" bestFit="1" customWidth="1"/>
    <col min="4375" max="4375" width="8.85546875" style="109" bestFit="1" customWidth="1"/>
    <col min="4376" max="4377" width="8.85546875" style="109" customWidth="1"/>
    <col min="4378" max="4612" width="9.140625" style="109"/>
    <col min="4613" max="4613" width="23.42578125" style="109" customWidth="1"/>
    <col min="4614" max="4614" width="8.7109375" style="109" customWidth="1"/>
    <col min="4615" max="4615" width="8.140625" style="109" bestFit="1" customWidth="1"/>
    <col min="4616" max="4616" width="8.85546875" style="109" bestFit="1" customWidth="1"/>
    <col min="4617" max="4617" width="8.140625" style="109" bestFit="1" customWidth="1"/>
    <col min="4618" max="4618" width="8.85546875" style="109" bestFit="1" customWidth="1"/>
    <col min="4619" max="4619" width="8.140625" style="109" bestFit="1" customWidth="1"/>
    <col min="4620" max="4620" width="8.85546875" style="109" bestFit="1" customWidth="1"/>
    <col min="4621" max="4624" width="8.85546875" style="109" customWidth="1"/>
    <col min="4625" max="4625" width="1.7109375" style="109" customWidth="1"/>
    <col min="4626" max="4626" width="8.140625" style="109" bestFit="1" customWidth="1"/>
    <col min="4627" max="4627" width="8.85546875" style="109" bestFit="1" customWidth="1"/>
    <col min="4628" max="4628" width="8.140625" style="109" bestFit="1" customWidth="1"/>
    <col min="4629" max="4629" width="8.85546875" style="109" bestFit="1" customWidth="1"/>
    <col min="4630" max="4630" width="8.140625" style="109" bestFit="1" customWidth="1"/>
    <col min="4631" max="4631" width="8.85546875" style="109" bestFit="1" customWidth="1"/>
    <col min="4632" max="4633" width="8.85546875" style="109" customWidth="1"/>
    <col min="4634" max="4868" width="9.140625" style="109"/>
    <col min="4869" max="4869" width="23.42578125" style="109" customWidth="1"/>
    <col min="4870" max="4870" width="8.7109375" style="109" customWidth="1"/>
    <col min="4871" max="4871" width="8.140625" style="109" bestFit="1" customWidth="1"/>
    <col min="4872" max="4872" width="8.85546875" style="109" bestFit="1" customWidth="1"/>
    <col min="4873" max="4873" width="8.140625" style="109" bestFit="1" customWidth="1"/>
    <col min="4874" max="4874" width="8.85546875" style="109" bestFit="1" customWidth="1"/>
    <col min="4875" max="4875" width="8.140625" style="109" bestFit="1" customWidth="1"/>
    <col min="4876" max="4876" width="8.85546875" style="109" bestFit="1" customWidth="1"/>
    <col min="4877" max="4880" width="8.85546875" style="109" customWidth="1"/>
    <col min="4881" max="4881" width="1.7109375" style="109" customWidth="1"/>
    <col min="4882" max="4882" width="8.140625" style="109" bestFit="1" customWidth="1"/>
    <col min="4883" max="4883" width="8.85546875" style="109" bestFit="1" customWidth="1"/>
    <col min="4884" max="4884" width="8.140625" style="109" bestFit="1" customWidth="1"/>
    <col min="4885" max="4885" width="8.85546875" style="109" bestFit="1" customWidth="1"/>
    <col min="4886" max="4886" width="8.140625" style="109" bestFit="1" customWidth="1"/>
    <col min="4887" max="4887" width="8.85546875" style="109" bestFit="1" customWidth="1"/>
    <col min="4888" max="4889" width="8.85546875" style="109" customWidth="1"/>
    <col min="4890" max="5124" width="9.140625" style="109"/>
    <col min="5125" max="5125" width="23.42578125" style="109" customWidth="1"/>
    <col min="5126" max="5126" width="8.7109375" style="109" customWidth="1"/>
    <col min="5127" max="5127" width="8.140625" style="109" bestFit="1" customWidth="1"/>
    <col min="5128" max="5128" width="8.85546875" style="109" bestFit="1" customWidth="1"/>
    <col min="5129" max="5129" width="8.140625" style="109" bestFit="1" customWidth="1"/>
    <col min="5130" max="5130" width="8.85546875" style="109" bestFit="1" customWidth="1"/>
    <col min="5131" max="5131" width="8.140625" style="109" bestFit="1" customWidth="1"/>
    <col min="5132" max="5132" width="8.85546875" style="109" bestFit="1" customWidth="1"/>
    <col min="5133" max="5136" width="8.85546875" style="109" customWidth="1"/>
    <col min="5137" max="5137" width="1.7109375" style="109" customWidth="1"/>
    <col min="5138" max="5138" width="8.140625" style="109" bestFit="1" customWidth="1"/>
    <col min="5139" max="5139" width="8.85546875" style="109" bestFit="1" customWidth="1"/>
    <col min="5140" max="5140" width="8.140625" style="109" bestFit="1" customWidth="1"/>
    <col min="5141" max="5141" width="8.85546875" style="109" bestFit="1" customWidth="1"/>
    <col min="5142" max="5142" width="8.140625" style="109" bestFit="1" customWidth="1"/>
    <col min="5143" max="5143" width="8.85546875" style="109" bestFit="1" customWidth="1"/>
    <col min="5144" max="5145" width="8.85546875" style="109" customWidth="1"/>
    <col min="5146" max="5380" width="9.140625" style="109"/>
    <col min="5381" max="5381" width="23.42578125" style="109" customWidth="1"/>
    <col min="5382" max="5382" width="8.7109375" style="109" customWidth="1"/>
    <col min="5383" max="5383" width="8.140625" style="109" bestFit="1" customWidth="1"/>
    <col min="5384" max="5384" width="8.85546875" style="109" bestFit="1" customWidth="1"/>
    <col min="5385" max="5385" width="8.140625" style="109" bestFit="1" customWidth="1"/>
    <col min="5386" max="5386" width="8.85546875" style="109" bestFit="1" customWidth="1"/>
    <col min="5387" max="5387" width="8.140625" style="109" bestFit="1" customWidth="1"/>
    <col min="5388" max="5388" width="8.85546875" style="109" bestFit="1" customWidth="1"/>
    <col min="5389" max="5392" width="8.85546875" style="109" customWidth="1"/>
    <col min="5393" max="5393" width="1.7109375" style="109" customWidth="1"/>
    <col min="5394" max="5394" width="8.140625" style="109" bestFit="1" customWidth="1"/>
    <col min="5395" max="5395" width="8.85546875" style="109" bestFit="1" customWidth="1"/>
    <col min="5396" max="5396" width="8.140625" style="109" bestFit="1" customWidth="1"/>
    <col min="5397" max="5397" width="8.85546875" style="109" bestFit="1" customWidth="1"/>
    <col min="5398" max="5398" width="8.140625" style="109" bestFit="1" customWidth="1"/>
    <col min="5399" max="5399" width="8.85546875" style="109" bestFit="1" customWidth="1"/>
    <col min="5400" max="5401" width="8.85546875" style="109" customWidth="1"/>
    <col min="5402" max="5636" width="9.140625" style="109"/>
    <col min="5637" max="5637" width="23.42578125" style="109" customWidth="1"/>
    <col min="5638" max="5638" width="8.7109375" style="109" customWidth="1"/>
    <col min="5639" max="5639" width="8.140625" style="109" bestFit="1" customWidth="1"/>
    <col min="5640" max="5640" width="8.85546875" style="109" bestFit="1" customWidth="1"/>
    <col min="5641" max="5641" width="8.140625" style="109" bestFit="1" customWidth="1"/>
    <col min="5642" max="5642" width="8.85546875" style="109" bestFit="1" customWidth="1"/>
    <col min="5643" max="5643" width="8.140625" style="109" bestFit="1" customWidth="1"/>
    <col min="5644" max="5644" width="8.85546875" style="109" bestFit="1" customWidth="1"/>
    <col min="5645" max="5648" width="8.85546875" style="109" customWidth="1"/>
    <col min="5649" max="5649" width="1.7109375" style="109" customWidth="1"/>
    <col min="5650" max="5650" width="8.140625" style="109" bestFit="1" customWidth="1"/>
    <col min="5651" max="5651" width="8.85546875" style="109" bestFit="1" customWidth="1"/>
    <col min="5652" max="5652" width="8.140625" style="109" bestFit="1" customWidth="1"/>
    <col min="5653" max="5653" width="8.85546875" style="109" bestFit="1" customWidth="1"/>
    <col min="5654" max="5654" width="8.140625" style="109" bestFit="1" customWidth="1"/>
    <col min="5655" max="5655" width="8.85546875" style="109" bestFit="1" customWidth="1"/>
    <col min="5656" max="5657" width="8.85546875" style="109" customWidth="1"/>
    <col min="5658" max="5892" width="9.140625" style="109"/>
    <col min="5893" max="5893" width="23.42578125" style="109" customWidth="1"/>
    <col min="5894" max="5894" width="8.7109375" style="109" customWidth="1"/>
    <col min="5895" max="5895" width="8.140625" style="109" bestFit="1" customWidth="1"/>
    <col min="5896" max="5896" width="8.85546875" style="109" bestFit="1" customWidth="1"/>
    <col min="5897" max="5897" width="8.140625" style="109" bestFit="1" customWidth="1"/>
    <col min="5898" max="5898" width="8.85546875" style="109" bestFit="1" customWidth="1"/>
    <col min="5899" max="5899" width="8.140625" style="109" bestFit="1" customWidth="1"/>
    <col min="5900" max="5900" width="8.85546875" style="109" bestFit="1" customWidth="1"/>
    <col min="5901" max="5904" width="8.85546875" style="109" customWidth="1"/>
    <col min="5905" max="5905" width="1.7109375" style="109" customWidth="1"/>
    <col min="5906" max="5906" width="8.140625" style="109" bestFit="1" customWidth="1"/>
    <col min="5907" max="5907" width="8.85546875" style="109" bestFit="1" customWidth="1"/>
    <col min="5908" max="5908" width="8.140625" style="109" bestFit="1" customWidth="1"/>
    <col min="5909" max="5909" width="8.85546875" style="109" bestFit="1" customWidth="1"/>
    <col min="5910" max="5910" width="8.140625" style="109" bestFit="1" customWidth="1"/>
    <col min="5911" max="5911" width="8.85546875" style="109" bestFit="1" customWidth="1"/>
    <col min="5912" max="5913" width="8.85546875" style="109" customWidth="1"/>
    <col min="5914" max="6148" width="9.140625" style="109"/>
    <col min="6149" max="6149" width="23.42578125" style="109" customWidth="1"/>
    <col min="6150" max="6150" width="8.7109375" style="109" customWidth="1"/>
    <col min="6151" max="6151" width="8.140625" style="109" bestFit="1" customWidth="1"/>
    <col min="6152" max="6152" width="8.85546875" style="109" bestFit="1" customWidth="1"/>
    <col min="6153" max="6153" width="8.140625" style="109" bestFit="1" customWidth="1"/>
    <col min="6154" max="6154" width="8.85546875" style="109" bestFit="1" customWidth="1"/>
    <col min="6155" max="6155" width="8.140625" style="109" bestFit="1" customWidth="1"/>
    <col min="6156" max="6156" width="8.85546875" style="109" bestFit="1" customWidth="1"/>
    <col min="6157" max="6160" width="8.85546875" style="109" customWidth="1"/>
    <col min="6161" max="6161" width="1.7109375" style="109" customWidth="1"/>
    <col min="6162" max="6162" width="8.140625" style="109" bestFit="1" customWidth="1"/>
    <col min="6163" max="6163" width="8.85546875" style="109" bestFit="1" customWidth="1"/>
    <col min="6164" max="6164" width="8.140625" style="109" bestFit="1" customWidth="1"/>
    <col min="6165" max="6165" width="8.85546875" style="109" bestFit="1" customWidth="1"/>
    <col min="6166" max="6166" width="8.140625" style="109" bestFit="1" customWidth="1"/>
    <col min="6167" max="6167" width="8.85546875" style="109" bestFit="1" customWidth="1"/>
    <col min="6168" max="6169" width="8.85546875" style="109" customWidth="1"/>
    <col min="6170" max="6404" width="9.140625" style="109"/>
    <col min="6405" max="6405" width="23.42578125" style="109" customWidth="1"/>
    <col min="6406" max="6406" width="8.7109375" style="109" customWidth="1"/>
    <col min="6407" max="6407" width="8.140625" style="109" bestFit="1" customWidth="1"/>
    <col min="6408" max="6408" width="8.85546875" style="109" bestFit="1" customWidth="1"/>
    <col min="6409" max="6409" width="8.140625" style="109" bestFit="1" customWidth="1"/>
    <col min="6410" max="6410" width="8.85546875" style="109" bestFit="1" customWidth="1"/>
    <col min="6411" max="6411" width="8.140625" style="109" bestFit="1" customWidth="1"/>
    <col min="6412" max="6412" width="8.85546875" style="109" bestFit="1" customWidth="1"/>
    <col min="6413" max="6416" width="8.85546875" style="109" customWidth="1"/>
    <col min="6417" max="6417" width="1.7109375" style="109" customWidth="1"/>
    <col min="6418" max="6418" width="8.140625" style="109" bestFit="1" customWidth="1"/>
    <col min="6419" max="6419" width="8.85546875" style="109" bestFit="1" customWidth="1"/>
    <col min="6420" max="6420" width="8.140625" style="109" bestFit="1" customWidth="1"/>
    <col min="6421" max="6421" width="8.85546875" style="109" bestFit="1" customWidth="1"/>
    <col min="6422" max="6422" width="8.140625" style="109" bestFit="1" customWidth="1"/>
    <col min="6423" max="6423" width="8.85546875" style="109" bestFit="1" customWidth="1"/>
    <col min="6424" max="6425" width="8.85546875" style="109" customWidth="1"/>
    <col min="6426" max="6660" width="9.140625" style="109"/>
    <col min="6661" max="6661" width="23.42578125" style="109" customWidth="1"/>
    <col min="6662" max="6662" width="8.7109375" style="109" customWidth="1"/>
    <col min="6663" max="6663" width="8.140625" style="109" bestFit="1" customWidth="1"/>
    <col min="6664" max="6664" width="8.85546875" style="109" bestFit="1" customWidth="1"/>
    <col min="6665" max="6665" width="8.140625" style="109" bestFit="1" customWidth="1"/>
    <col min="6666" max="6666" width="8.85546875" style="109" bestFit="1" customWidth="1"/>
    <col min="6667" max="6667" width="8.140625" style="109" bestFit="1" customWidth="1"/>
    <col min="6668" max="6668" width="8.85546875" style="109" bestFit="1" customWidth="1"/>
    <col min="6669" max="6672" width="8.85546875" style="109" customWidth="1"/>
    <col min="6673" max="6673" width="1.7109375" style="109" customWidth="1"/>
    <col min="6674" max="6674" width="8.140625" style="109" bestFit="1" customWidth="1"/>
    <col min="6675" max="6675" width="8.85546875" style="109" bestFit="1" customWidth="1"/>
    <col min="6676" max="6676" width="8.140625" style="109" bestFit="1" customWidth="1"/>
    <col min="6677" max="6677" width="8.85546875" style="109" bestFit="1" customWidth="1"/>
    <col min="6678" max="6678" width="8.140625" style="109" bestFit="1" customWidth="1"/>
    <col min="6679" max="6679" width="8.85546875" style="109" bestFit="1" customWidth="1"/>
    <col min="6680" max="6681" width="8.85546875" style="109" customWidth="1"/>
    <col min="6682" max="6916" width="9.140625" style="109"/>
    <col min="6917" max="6917" width="23.42578125" style="109" customWidth="1"/>
    <col min="6918" max="6918" width="8.7109375" style="109" customWidth="1"/>
    <col min="6919" max="6919" width="8.140625" style="109" bestFit="1" customWidth="1"/>
    <col min="6920" max="6920" width="8.85546875" style="109" bestFit="1" customWidth="1"/>
    <col min="6921" max="6921" width="8.140625" style="109" bestFit="1" customWidth="1"/>
    <col min="6922" max="6922" width="8.85546875" style="109" bestFit="1" customWidth="1"/>
    <col min="6923" max="6923" width="8.140625" style="109" bestFit="1" customWidth="1"/>
    <col min="6924" max="6924" width="8.85546875" style="109" bestFit="1" customWidth="1"/>
    <col min="6925" max="6928" width="8.85546875" style="109" customWidth="1"/>
    <col min="6929" max="6929" width="1.7109375" style="109" customWidth="1"/>
    <col min="6930" max="6930" width="8.140625" style="109" bestFit="1" customWidth="1"/>
    <col min="6931" max="6931" width="8.85546875" style="109" bestFit="1" customWidth="1"/>
    <col min="6932" max="6932" width="8.140625" style="109" bestFit="1" customWidth="1"/>
    <col min="6933" max="6933" width="8.85546875" style="109" bestFit="1" customWidth="1"/>
    <col min="6934" max="6934" width="8.140625" style="109" bestFit="1" customWidth="1"/>
    <col min="6935" max="6935" width="8.85546875" style="109" bestFit="1" customWidth="1"/>
    <col min="6936" max="6937" width="8.85546875" style="109" customWidth="1"/>
    <col min="6938" max="7172" width="9.140625" style="109"/>
    <col min="7173" max="7173" width="23.42578125" style="109" customWidth="1"/>
    <col min="7174" max="7174" width="8.7109375" style="109" customWidth="1"/>
    <col min="7175" max="7175" width="8.140625" style="109" bestFit="1" customWidth="1"/>
    <col min="7176" max="7176" width="8.85546875" style="109" bestFit="1" customWidth="1"/>
    <col min="7177" max="7177" width="8.140625" style="109" bestFit="1" customWidth="1"/>
    <col min="7178" max="7178" width="8.85546875" style="109" bestFit="1" customWidth="1"/>
    <col min="7179" max="7179" width="8.140625" style="109" bestFit="1" customWidth="1"/>
    <col min="7180" max="7180" width="8.85546875" style="109" bestFit="1" customWidth="1"/>
    <col min="7181" max="7184" width="8.85546875" style="109" customWidth="1"/>
    <col min="7185" max="7185" width="1.7109375" style="109" customWidth="1"/>
    <col min="7186" max="7186" width="8.140625" style="109" bestFit="1" customWidth="1"/>
    <col min="7187" max="7187" width="8.85546875" style="109" bestFit="1" customWidth="1"/>
    <col min="7188" max="7188" width="8.140625" style="109" bestFit="1" customWidth="1"/>
    <col min="7189" max="7189" width="8.85546875" style="109" bestFit="1" customWidth="1"/>
    <col min="7190" max="7190" width="8.140625" style="109" bestFit="1" customWidth="1"/>
    <col min="7191" max="7191" width="8.85546875" style="109" bestFit="1" customWidth="1"/>
    <col min="7192" max="7193" width="8.85546875" style="109" customWidth="1"/>
    <col min="7194" max="7428" width="9.140625" style="109"/>
    <col min="7429" max="7429" width="23.42578125" style="109" customWidth="1"/>
    <col min="7430" max="7430" width="8.7109375" style="109" customWidth="1"/>
    <col min="7431" max="7431" width="8.140625" style="109" bestFit="1" customWidth="1"/>
    <col min="7432" max="7432" width="8.85546875" style="109" bestFit="1" customWidth="1"/>
    <col min="7433" max="7433" width="8.140625" style="109" bestFit="1" customWidth="1"/>
    <col min="7434" max="7434" width="8.85546875" style="109" bestFit="1" customWidth="1"/>
    <col min="7435" max="7435" width="8.140625" style="109" bestFit="1" customWidth="1"/>
    <col min="7436" max="7436" width="8.85546875" style="109" bestFit="1" customWidth="1"/>
    <col min="7437" max="7440" width="8.85546875" style="109" customWidth="1"/>
    <col min="7441" max="7441" width="1.7109375" style="109" customWidth="1"/>
    <col min="7442" max="7442" width="8.140625" style="109" bestFit="1" customWidth="1"/>
    <col min="7443" max="7443" width="8.85546875" style="109" bestFit="1" customWidth="1"/>
    <col min="7444" max="7444" width="8.140625" style="109" bestFit="1" customWidth="1"/>
    <col min="7445" max="7445" width="8.85546875" style="109" bestFit="1" customWidth="1"/>
    <col min="7446" max="7446" width="8.140625" style="109" bestFit="1" customWidth="1"/>
    <col min="7447" max="7447" width="8.85546875" style="109" bestFit="1" customWidth="1"/>
    <col min="7448" max="7449" width="8.85546875" style="109" customWidth="1"/>
    <col min="7450" max="7684" width="9.140625" style="109"/>
    <col min="7685" max="7685" width="23.42578125" style="109" customWidth="1"/>
    <col min="7686" max="7686" width="8.7109375" style="109" customWidth="1"/>
    <col min="7687" max="7687" width="8.140625" style="109" bestFit="1" customWidth="1"/>
    <col min="7688" max="7688" width="8.85546875" style="109" bestFit="1" customWidth="1"/>
    <col min="7689" max="7689" width="8.140625" style="109" bestFit="1" customWidth="1"/>
    <col min="7690" max="7690" width="8.85546875" style="109" bestFit="1" customWidth="1"/>
    <col min="7691" max="7691" width="8.140625" style="109" bestFit="1" customWidth="1"/>
    <col min="7692" max="7692" width="8.85546875" style="109" bestFit="1" customWidth="1"/>
    <col min="7693" max="7696" width="8.85546875" style="109" customWidth="1"/>
    <col min="7697" max="7697" width="1.7109375" style="109" customWidth="1"/>
    <col min="7698" max="7698" width="8.140625" style="109" bestFit="1" customWidth="1"/>
    <col min="7699" max="7699" width="8.85546875" style="109" bestFit="1" customWidth="1"/>
    <col min="7700" max="7700" width="8.140625" style="109" bestFit="1" customWidth="1"/>
    <col min="7701" max="7701" width="8.85546875" style="109" bestFit="1" customWidth="1"/>
    <col min="7702" max="7702" width="8.140625" style="109" bestFit="1" customWidth="1"/>
    <col min="7703" max="7703" width="8.85546875" style="109" bestFit="1" customWidth="1"/>
    <col min="7704" max="7705" width="8.85546875" style="109" customWidth="1"/>
    <col min="7706" max="7940" width="9.140625" style="109"/>
    <col min="7941" max="7941" width="23.42578125" style="109" customWidth="1"/>
    <col min="7942" max="7942" width="8.7109375" style="109" customWidth="1"/>
    <col min="7943" max="7943" width="8.140625" style="109" bestFit="1" customWidth="1"/>
    <col min="7944" max="7944" width="8.85546875" style="109" bestFit="1" customWidth="1"/>
    <col min="7945" max="7945" width="8.140625" style="109" bestFit="1" customWidth="1"/>
    <col min="7946" max="7946" width="8.85546875" style="109" bestFit="1" customWidth="1"/>
    <col min="7947" max="7947" width="8.140625" style="109" bestFit="1" customWidth="1"/>
    <col min="7948" max="7948" width="8.85546875" style="109" bestFit="1" customWidth="1"/>
    <col min="7949" max="7952" width="8.85546875" style="109" customWidth="1"/>
    <col min="7953" max="7953" width="1.7109375" style="109" customWidth="1"/>
    <col min="7954" max="7954" width="8.140625" style="109" bestFit="1" customWidth="1"/>
    <col min="7955" max="7955" width="8.85546875" style="109" bestFit="1" customWidth="1"/>
    <col min="7956" max="7956" width="8.140625" style="109" bestFit="1" customWidth="1"/>
    <col min="7957" max="7957" width="8.85546875" style="109" bestFit="1" customWidth="1"/>
    <col min="7958" max="7958" width="8.140625" style="109" bestFit="1" customWidth="1"/>
    <col min="7959" max="7959" width="8.85546875" style="109" bestFit="1" customWidth="1"/>
    <col min="7960" max="7961" width="8.85546875" style="109" customWidth="1"/>
    <col min="7962" max="8196" width="9.140625" style="109"/>
    <col min="8197" max="8197" width="23.42578125" style="109" customWidth="1"/>
    <col min="8198" max="8198" width="8.7109375" style="109" customWidth="1"/>
    <col min="8199" max="8199" width="8.140625" style="109" bestFit="1" customWidth="1"/>
    <col min="8200" max="8200" width="8.85546875" style="109" bestFit="1" customWidth="1"/>
    <col min="8201" max="8201" width="8.140625" style="109" bestFit="1" customWidth="1"/>
    <col min="8202" max="8202" width="8.85546875" style="109" bestFit="1" customWidth="1"/>
    <col min="8203" max="8203" width="8.140625" style="109" bestFit="1" customWidth="1"/>
    <col min="8204" max="8204" width="8.85546875" style="109" bestFit="1" customWidth="1"/>
    <col min="8205" max="8208" width="8.85546875" style="109" customWidth="1"/>
    <col min="8209" max="8209" width="1.7109375" style="109" customWidth="1"/>
    <col min="8210" max="8210" width="8.140625" style="109" bestFit="1" customWidth="1"/>
    <col min="8211" max="8211" width="8.85546875" style="109" bestFit="1" customWidth="1"/>
    <col min="8212" max="8212" width="8.140625" style="109" bestFit="1" customWidth="1"/>
    <col min="8213" max="8213" width="8.85546875" style="109" bestFit="1" customWidth="1"/>
    <col min="8214" max="8214" width="8.140625" style="109" bestFit="1" customWidth="1"/>
    <col min="8215" max="8215" width="8.85546875" style="109" bestFit="1" customWidth="1"/>
    <col min="8216" max="8217" width="8.85546875" style="109" customWidth="1"/>
    <col min="8218" max="8452" width="9.140625" style="109"/>
    <col min="8453" max="8453" width="23.42578125" style="109" customWidth="1"/>
    <col min="8454" max="8454" width="8.7109375" style="109" customWidth="1"/>
    <col min="8455" max="8455" width="8.140625" style="109" bestFit="1" customWidth="1"/>
    <col min="8456" max="8456" width="8.85546875" style="109" bestFit="1" customWidth="1"/>
    <col min="8457" max="8457" width="8.140625" style="109" bestFit="1" customWidth="1"/>
    <col min="8458" max="8458" width="8.85546875" style="109" bestFit="1" customWidth="1"/>
    <col min="8459" max="8459" width="8.140625" style="109" bestFit="1" customWidth="1"/>
    <col min="8460" max="8460" width="8.85546875" style="109" bestFit="1" customWidth="1"/>
    <col min="8461" max="8464" width="8.85546875" style="109" customWidth="1"/>
    <col min="8465" max="8465" width="1.7109375" style="109" customWidth="1"/>
    <col min="8466" max="8466" width="8.140625" style="109" bestFit="1" customWidth="1"/>
    <col min="8467" max="8467" width="8.85546875" style="109" bestFit="1" customWidth="1"/>
    <col min="8468" max="8468" width="8.140625" style="109" bestFit="1" customWidth="1"/>
    <col min="8469" max="8469" width="8.85546875" style="109" bestFit="1" customWidth="1"/>
    <col min="8470" max="8470" width="8.140625" style="109" bestFit="1" customWidth="1"/>
    <col min="8471" max="8471" width="8.85546875" style="109" bestFit="1" customWidth="1"/>
    <col min="8472" max="8473" width="8.85546875" style="109" customWidth="1"/>
    <col min="8474" max="8708" width="9.140625" style="109"/>
    <col min="8709" max="8709" width="23.42578125" style="109" customWidth="1"/>
    <col min="8710" max="8710" width="8.7109375" style="109" customWidth="1"/>
    <col min="8711" max="8711" width="8.140625" style="109" bestFit="1" customWidth="1"/>
    <col min="8712" max="8712" width="8.85546875" style="109" bestFit="1" customWidth="1"/>
    <col min="8713" max="8713" width="8.140625" style="109" bestFit="1" customWidth="1"/>
    <col min="8714" max="8714" width="8.85546875" style="109" bestFit="1" customWidth="1"/>
    <col min="8715" max="8715" width="8.140625" style="109" bestFit="1" customWidth="1"/>
    <col min="8716" max="8716" width="8.85546875" style="109" bestFit="1" customWidth="1"/>
    <col min="8717" max="8720" width="8.85546875" style="109" customWidth="1"/>
    <col min="8721" max="8721" width="1.7109375" style="109" customWidth="1"/>
    <col min="8722" max="8722" width="8.140625" style="109" bestFit="1" customWidth="1"/>
    <col min="8723" max="8723" width="8.85546875" style="109" bestFit="1" customWidth="1"/>
    <col min="8724" max="8724" width="8.140625" style="109" bestFit="1" customWidth="1"/>
    <col min="8725" max="8725" width="8.85546875" style="109" bestFit="1" customWidth="1"/>
    <col min="8726" max="8726" width="8.140625" style="109" bestFit="1" customWidth="1"/>
    <col min="8727" max="8727" width="8.85546875" style="109" bestFit="1" customWidth="1"/>
    <col min="8728" max="8729" width="8.85546875" style="109" customWidth="1"/>
    <col min="8730" max="8964" width="9.140625" style="109"/>
    <col min="8965" max="8965" width="23.42578125" style="109" customWidth="1"/>
    <col min="8966" max="8966" width="8.7109375" style="109" customWidth="1"/>
    <col min="8967" max="8967" width="8.140625" style="109" bestFit="1" customWidth="1"/>
    <col min="8968" max="8968" width="8.85546875" style="109" bestFit="1" customWidth="1"/>
    <col min="8969" max="8969" width="8.140625" style="109" bestFit="1" customWidth="1"/>
    <col min="8970" max="8970" width="8.85546875" style="109" bestFit="1" customWidth="1"/>
    <col min="8971" max="8971" width="8.140625" style="109" bestFit="1" customWidth="1"/>
    <col min="8972" max="8972" width="8.85546875" style="109" bestFit="1" customWidth="1"/>
    <col min="8973" max="8976" width="8.85546875" style="109" customWidth="1"/>
    <col min="8977" max="8977" width="1.7109375" style="109" customWidth="1"/>
    <col min="8978" max="8978" width="8.140625" style="109" bestFit="1" customWidth="1"/>
    <col min="8979" max="8979" width="8.85546875" style="109" bestFit="1" customWidth="1"/>
    <col min="8980" max="8980" width="8.140625" style="109" bestFit="1" customWidth="1"/>
    <col min="8981" max="8981" width="8.85546875" style="109" bestFit="1" customWidth="1"/>
    <col min="8982" max="8982" width="8.140625" style="109" bestFit="1" customWidth="1"/>
    <col min="8983" max="8983" width="8.85546875" style="109" bestFit="1" customWidth="1"/>
    <col min="8984" max="8985" width="8.85546875" style="109" customWidth="1"/>
    <col min="8986" max="9220" width="9.140625" style="109"/>
    <col min="9221" max="9221" width="23.42578125" style="109" customWidth="1"/>
    <col min="9222" max="9222" width="8.7109375" style="109" customWidth="1"/>
    <col min="9223" max="9223" width="8.140625" style="109" bestFit="1" customWidth="1"/>
    <col min="9224" max="9224" width="8.85546875" style="109" bestFit="1" customWidth="1"/>
    <col min="9225" max="9225" width="8.140625" style="109" bestFit="1" customWidth="1"/>
    <col min="9226" max="9226" width="8.85546875" style="109" bestFit="1" customWidth="1"/>
    <col min="9227" max="9227" width="8.140625" style="109" bestFit="1" customWidth="1"/>
    <col min="9228" max="9228" width="8.85546875" style="109" bestFit="1" customWidth="1"/>
    <col min="9229" max="9232" width="8.85546875" style="109" customWidth="1"/>
    <col min="9233" max="9233" width="1.7109375" style="109" customWidth="1"/>
    <col min="9234" max="9234" width="8.140625" style="109" bestFit="1" customWidth="1"/>
    <col min="9235" max="9235" width="8.85546875" style="109" bestFit="1" customWidth="1"/>
    <col min="9236" max="9236" width="8.140625" style="109" bestFit="1" customWidth="1"/>
    <col min="9237" max="9237" width="8.85546875" style="109" bestFit="1" customWidth="1"/>
    <col min="9238" max="9238" width="8.140625" style="109" bestFit="1" customWidth="1"/>
    <col min="9239" max="9239" width="8.85546875" style="109" bestFit="1" customWidth="1"/>
    <col min="9240" max="9241" width="8.85546875" style="109" customWidth="1"/>
    <col min="9242" max="9476" width="9.140625" style="109"/>
    <col min="9477" max="9477" width="23.42578125" style="109" customWidth="1"/>
    <col min="9478" max="9478" width="8.7109375" style="109" customWidth="1"/>
    <col min="9479" max="9479" width="8.140625" style="109" bestFit="1" customWidth="1"/>
    <col min="9480" max="9480" width="8.85546875" style="109" bestFit="1" customWidth="1"/>
    <col min="9481" max="9481" width="8.140625" style="109" bestFit="1" customWidth="1"/>
    <col min="9482" max="9482" width="8.85546875" style="109" bestFit="1" customWidth="1"/>
    <col min="9483" max="9483" width="8.140625" style="109" bestFit="1" customWidth="1"/>
    <col min="9484" max="9484" width="8.85546875" style="109" bestFit="1" customWidth="1"/>
    <col min="9485" max="9488" width="8.85546875" style="109" customWidth="1"/>
    <col min="9489" max="9489" width="1.7109375" style="109" customWidth="1"/>
    <col min="9490" max="9490" width="8.140625" style="109" bestFit="1" customWidth="1"/>
    <col min="9491" max="9491" width="8.85546875" style="109" bestFit="1" customWidth="1"/>
    <col min="9492" max="9492" width="8.140625" style="109" bestFit="1" customWidth="1"/>
    <col min="9493" max="9493" width="8.85546875" style="109" bestFit="1" customWidth="1"/>
    <col min="9494" max="9494" width="8.140625" style="109" bestFit="1" customWidth="1"/>
    <col min="9495" max="9495" width="8.85546875" style="109" bestFit="1" customWidth="1"/>
    <col min="9496" max="9497" width="8.85546875" style="109" customWidth="1"/>
    <col min="9498" max="9732" width="9.140625" style="109"/>
    <col min="9733" max="9733" width="23.42578125" style="109" customWidth="1"/>
    <col min="9734" max="9734" width="8.7109375" style="109" customWidth="1"/>
    <col min="9735" max="9735" width="8.140625" style="109" bestFit="1" customWidth="1"/>
    <col min="9736" max="9736" width="8.85546875" style="109" bestFit="1" customWidth="1"/>
    <col min="9737" max="9737" width="8.140625" style="109" bestFit="1" customWidth="1"/>
    <col min="9738" max="9738" width="8.85546875" style="109" bestFit="1" customWidth="1"/>
    <col min="9739" max="9739" width="8.140625" style="109" bestFit="1" customWidth="1"/>
    <col min="9740" max="9740" width="8.85546875" style="109" bestFit="1" customWidth="1"/>
    <col min="9741" max="9744" width="8.85546875" style="109" customWidth="1"/>
    <col min="9745" max="9745" width="1.7109375" style="109" customWidth="1"/>
    <col min="9746" max="9746" width="8.140625" style="109" bestFit="1" customWidth="1"/>
    <col min="9747" max="9747" width="8.85546875" style="109" bestFit="1" customWidth="1"/>
    <col min="9748" max="9748" width="8.140625" style="109" bestFit="1" customWidth="1"/>
    <col min="9749" max="9749" width="8.85546875" style="109" bestFit="1" customWidth="1"/>
    <col min="9750" max="9750" width="8.140625" style="109" bestFit="1" customWidth="1"/>
    <col min="9751" max="9751" width="8.85546875" style="109" bestFit="1" customWidth="1"/>
    <col min="9752" max="9753" width="8.85546875" style="109" customWidth="1"/>
    <col min="9754" max="9988" width="9.140625" style="109"/>
    <col min="9989" max="9989" width="23.42578125" style="109" customWidth="1"/>
    <col min="9990" max="9990" width="8.7109375" style="109" customWidth="1"/>
    <col min="9991" max="9991" width="8.140625" style="109" bestFit="1" customWidth="1"/>
    <col min="9992" max="9992" width="8.85546875" style="109" bestFit="1" customWidth="1"/>
    <col min="9993" max="9993" width="8.140625" style="109" bestFit="1" customWidth="1"/>
    <col min="9994" max="9994" width="8.85546875" style="109" bestFit="1" customWidth="1"/>
    <col min="9995" max="9995" width="8.140625" style="109" bestFit="1" customWidth="1"/>
    <col min="9996" max="9996" width="8.85546875" style="109" bestFit="1" customWidth="1"/>
    <col min="9997" max="10000" width="8.85546875" style="109" customWidth="1"/>
    <col min="10001" max="10001" width="1.7109375" style="109" customWidth="1"/>
    <col min="10002" max="10002" width="8.140625" style="109" bestFit="1" customWidth="1"/>
    <col min="10003" max="10003" width="8.85546875" style="109" bestFit="1" customWidth="1"/>
    <col min="10004" max="10004" width="8.140625" style="109" bestFit="1" customWidth="1"/>
    <col min="10005" max="10005" width="8.85546875" style="109" bestFit="1" customWidth="1"/>
    <col min="10006" max="10006" width="8.140625" style="109" bestFit="1" customWidth="1"/>
    <col min="10007" max="10007" width="8.85546875" style="109" bestFit="1" customWidth="1"/>
    <col min="10008" max="10009" width="8.85546875" style="109" customWidth="1"/>
    <col min="10010" max="10244" width="9.140625" style="109"/>
    <col min="10245" max="10245" width="23.42578125" style="109" customWidth="1"/>
    <col min="10246" max="10246" width="8.7109375" style="109" customWidth="1"/>
    <col min="10247" max="10247" width="8.140625" style="109" bestFit="1" customWidth="1"/>
    <col min="10248" max="10248" width="8.85546875" style="109" bestFit="1" customWidth="1"/>
    <col min="10249" max="10249" width="8.140625" style="109" bestFit="1" customWidth="1"/>
    <col min="10250" max="10250" width="8.85546875" style="109" bestFit="1" customWidth="1"/>
    <col min="10251" max="10251" width="8.140625" style="109" bestFit="1" customWidth="1"/>
    <col min="10252" max="10252" width="8.85546875" style="109" bestFit="1" customWidth="1"/>
    <col min="10253" max="10256" width="8.85546875" style="109" customWidth="1"/>
    <col min="10257" max="10257" width="1.7109375" style="109" customWidth="1"/>
    <col min="10258" max="10258" width="8.140625" style="109" bestFit="1" customWidth="1"/>
    <col min="10259" max="10259" width="8.85546875" style="109" bestFit="1" customWidth="1"/>
    <col min="10260" max="10260" width="8.140625" style="109" bestFit="1" customWidth="1"/>
    <col min="10261" max="10261" width="8.85546875" style="109" bestFit="1" customWidth="1"/>
    <col min="10262" max="10262" width="8.140625" style="109" bestFit="1" customWidth="1"/>
    <col min="10263" max="10263" width="8.85546875" style="109" bestFit="1" customWidth="1"/>
    <col min="10264" max="10265" width="8.85546875" style="109" customWidth="1"/>
    <col min="10266" max="10500" width="9.140625" style="109"/>
    <col min="10501" max="10501" width="23.42578125" style="109" customWidth="1"/>
    <col min="10502" max="10502" width="8.7109375" style="109" customWidth="1"/>
    <col min="10503" max="10503" width="8.140625" style="109" bestFit="1" customWidth="1"/>
    <col min="10504" max="10504" width="8.85546875" style="109" bestFit="1" customWidth="1"/>
    <col min="10505" max="10505" width="8.140625" style="109" bestFit="1" customWidth="1"/>
    <col min="10506" max="10506" width="8.85546875" style="109" bestFit="1" customWidth="1"/>
    <col min="10507" max="10507" width="8.140625" style="109" bestFit="1" customWidth="1"/>
    <col min="10508" max="10508" width="8.85546875" style="109" bestFit="1" customWidth="1"/>
    <col min="10509" max="10512" width="8.85546875" style="109" customWidth="1"/>
    <col min="10513" max="10513" width="1.7109375" style="109" customWidth="1"/>
    <col min="10514" max="10514" width="8.140625" style="109" bestFit="1" customWidth="1"/>
    <col min="10515" max="10515" width="8.85546875" style="109" bestFit="1" customWidth="1"/>
    <col min="10516" max="10516" width="8.140625" style="109" bestFit="1" customWidth="1"/>
    <col min="10517" max="10517" width="8.85546875" style="109" bestFit="1" customWidth="1"/>
    <col min="10518" max="10518" width="8.140625" style="109" bestFit="1" customWidth="1"/>
    <col min="10519" max="10519" width="8.85546875" style="109" bestFit="1" customWidth="1"/>
    <col min="10520" max="10521" width="8.85546875" style="109" customWidth="1"/>
    <col min="10522" max="10756" width="9.140625" style="109"/>
    <col min="10757" max="10757" width="23.42578125" style="109" customWidth="1"/>
    <col min="10758" max="10758" width="8.7109375" style="109" customWidth="1"/>
    <col min="10759" max="10759" width="8.140625" style="109" bestFit="1" customWidth="1"/>
    <col min="10760" max="10760" width="8.85546875" style="109" bestFit="1" customWidth="1"/>
    <col min="10761" max="10761" width="8.140625" style="109" bestFit="1" customWidth="1"/>
    <col min="10762" max="10762" width="8.85546875" style="109" bestFit="1" customWidth="1"/>
    <col min="10763" max="10763" width="8.140625" style="109" bestFit="1" customWidth="1"/>
    <col min="10764" max="10764" width="8.85546875" style="109" bestFit="1" customWidth="1"/>
    <col min="10765" max="10768" width="8.85546875" style="109" customWidth="1"/>
    <col min="10769" max="10769" width="1.7109375" style="109" customWidth="1"/>
    <col min="10770" max="10770" width="8.140625" style="109" bestFit="1" customWidth="1"/>
    <col min="10771" max="10771" width="8.85546875" style="109" bestFit="1" customWidth="1"/>
    <col min="10772" max="10772" width="8.140625" style="109" bestFit="1" customWidth="1"/>
    <col min="10773" max="10773" width="8.85546875" style="109" bestFit="1" customWidth="1"/>
    <col min="10774" max="10774" width="8.140625" style="109" bestFit="1" customWidth="1"/>
    <col min="10775" max="10775" width="8.85546875" style="109" bestFit="1" customWidth="1"/>
    <col min="10776" max="10777" width="8.85546875" style="109" customWidth="1"/>
    <col min="10778" max="11012" width="9.140625" style="109"/>
    <col min="11013" max="11013" width="23.42578125" style="109" customWidth="1"/>
    <col min="11014" max="11014" width="8.7109375" style="109" customWidth="1"/>
    <col min="11015" max="11015" width="8.140625" style="109" bestFit="1" customWidth="1"/>
    <col min="11016" max="11016" width="8.85546875" style="109" bestFit="1" customWidth="1"/>
    <col min="11017" max="11017" width="8.140625" style="109" bestFit="1" customWidth="1"/>
    <col min="11018" max="11018" width="8.85546875" style="109" bestFit="1" customWidth="1"/>
    <col min="11019" max="11019" width="8.140625" style="109" bestFit="1" customWidth="1"/>
    <col min="11020" max="11020" width="8.85546875" style="109" bestFit="1" customWidth="1"/>
    <col min="11021" max="11024" width="8.85546875" style="109" customWidth="1"/>
    <col min="11025" max="11025" width="1.7109375" style="109" customWidth="1"/>
    <col min="11026" max="11026" width="8.140625" style="109" bestFit="1" customWidth="1"/>
    <col min="11027" max="11027" width="8.85546875" style="109" bestFit="1" customWidth="1"/>
    <col min="11028" max="11028" width="8.140625" style="109" bestFit="1" customWidth="1"/>
    <col min="11029" max="11029" width="8.85546875" style="109" bestFit="1" customWidth="1"/>
    <col min="11030" max="11030" width="8.140625" style="109" bestFit="1" customWidth="1"/>
    <col min="11031" max="11031" width="8.85546875" style="109" bestFit="1" customWidth="1"/>
    <col min="11032" max="11033" width="8.85546875" style="109" customWidth="1"/>
    <col min="11034" max="11268" width="9.140625" style="109"/>
    <col min="11269" max="11269" width="23.42578125" style="109" customWidth="1"/>
    <col min="11270" max="11270" width="8.7109375" style="109" customWidth="1"/>
    <col min="11271" max="11271" width="8.140625" style="109" bestFit="1" customWidth="1"/>
    <col min="11272" max="11272" width="8.85546875" style="109" bestFit="1" customWidth="1"/>
    <col min="11273" max="11273" width="8.140625" style="109" bestFit="1" customWidth="1"/>
    <col min="11274" max="11274" width="8.85546875" style="109" bestFit="1" customWidth="1"/>
    <col min="11275" max="11275" width="8.140625" style="109" bestFit="1" customWidth="1"/>
    <col min="11276" max="11276" width="8.85546875" style="109" bestFit="1" customWidth="1"/>
    <col min="11277" max="11280" width="8.85546875" style="109" customWidth="1"/>
    <col min="11281" max="11281" width="1.7109375" style="109" customWidth="1"/>
    <col min="11282" max="11282" width="8.140625" style="109" bestFit="1" customWidth="1"/>
    <col min="11283" max="11283" width="8.85546875" style="109" bestFit="1" customWidth="1"/>
    <col min="11284" max="11284" width="8.140625" style="109" bestFit="1" customWidth="1"/>
    <col min="11285" max="11285" width="8.85546875" style="109" bestFit="1" customWidth="1"/>
    <col min="11286" max="11286" width="8.140625" style="109" bestFit="1" customWidth="1"/>
    <col min="11287" max="11287" width="8.85546875" style="109" bestFit="1" customWidth="1"/>
    <col min="11288" max="11289" width="8.85546875" style="109" customWidth="1"/>
    <col min="11290" max="11524" width="9.140625" style="109"/>
    <col min="11525" max="11525" width="23.42578125" style="109" customWidth="1"/>
    <col min="11526" max="11526" width="8.7109375" style="109" customWidth="1"/>
    <col min="11527" max="11527" width="8.140625" style="109" bestFit="1" customWidth="1"/>
    <col min="11528" max="11528" width="8.85546875" style="109" bestFit="1" customWidth="1"/>
    <col min="11529" max="11529" width="8.140625" style="109" bestFit="1" customWidth="1"/>
    <col min="11530" max="11530" width="8.85546875" style="109" bestFit="1" customWidth="1"/>
    <col min="11531" max="11531" width="8.140625" style="109" bestFit="1" customWidth="1"/>
    <col min="11532" max="11532" width="8.85546875" style="109" bestFit="1" customWidth="1"/>
    <col min="11533" max="11536" width="8.85546875" style="109" customWidth="1"/>
    <col min="11537" max="11537" width="1.7109375" style="109" customWidth="1"/>
    <col min="11538" max="11538" width="8.140625" style="109" bestFit="1" customWidth="1"/>
    <col min="11539" max="11539" width="8.85546875" style="109" bestFit="1" customWidth="1"/>
    <col min="11540" max="11540" width="8.140625" style="109" bestFit="1" customWidth="1"/>
    <col min="11541" max="11541" width="8.85546875" style="109" bestFit="1" customWidth="1"/>
    <col min="11542" max="11542" width="8.140625" style="109" bestFit="1" customWidth="1"/>
    <col min="11543" max="11543" width="8.85546875" style="109" bestFit="1" customWidth="1"/>
    <col min="11544" max="11545" width="8.85546875" style="109" customWidth="1"/>
    <col min="11546" max="11780" width="9.140625" style="109"/>
    <col min="11781" max="11781" width="23.42578125" style="109" customWidth="1"/>
    <col min="11782" max="11782" width="8.7109375" style="109" customWidth="1"/>
    <col min="11783" max="11783" width="8.140625" style="109" bestFit="1" customWidth="1"/>
    <col min="11784" max="11784" width="8.85546875" style="109" bestFit="1" customWidth="1"/>
    <col min="11785" max="11785" width="8.140625" style="109" bestFit="1" customWidth="1"/>
    <col min="11786" max="11786" width="8.85546875" style="109" bestFit="1" customWidth="1"/>
    <col min="11787" max="11787" width="8.140625" style="109" bestFit="1" customWidth="1"/>
    <col min="11788" max="11788" width="8.85546875" style="109" bestFit="1" customWidth="1"/>
    <col min="11789" max="11792" width="8.85546875" style="109" customWidth="1"/>
    <col min="11793" max="11793" width="1.7109375" style="109" customWidth="1"/>
    <col min="11794" max="11794" width="8.140625" style="109" bestFit="1" customWidth="1"/>
    <col min="11795" max="11795" width="8.85546875" style="109" bestFit="1" customWidth="1"/>
    <col min="11796" max="11796" width="8.140625" style="109" bestFit="1" customWidth="1"/>
    <col min="11797" max="11797" width="8.85546875" style="109" bestFit="1" customWidth="1"/>
    <col min="11798" max="11798" width="8.140625" style="109" bestFit="1" customWidth="1"/>
    <col min="11799" max="11799" width="8.85546875" style="109" bestFit="1" customWidth="1"/>
    <col min="11800" max="11801" width="8.85546875" style="109" customWidth="1"/>
    <col min="11802" max="12036" width="9.140625" style="109"/>
    <col min="12037" max="12037" width="23.42578125" style="109" customWidth="1"/>
    <col min="12038" max="12038" width="8.7109375" style="109" customWidth="1"/>
    <col min="12039" max="12039" width="8.140625" style="109" bestFit="1" customWidth="1"/>
    <col min="12040" max="12040" width="8.85546875" style="109" bestFit="1" customWidth="1"/>
    <col min="12041" max="12041" width="8.140625" style="109" bestFit="1" customWidth="1"/>
    <col min="12042" max="12042" width="8.85546875" style="109" bestFit="1" customWidth="1"/>
    <col min="12043" max="12043" width="8.140625" style="109" bestFit="1" customWidth="1"/>
    <col min="12044" max="12044" width="8.85546875" style="109" bestFit="1" customWidth="1"/>
    <col min="12045" max="12048" width="8.85546875" style="109" customWidth="1"/>
    <col min="12049" max="12049" width="1.7109375" style="109" customWidth="1"/>
    <col min="12050" max="12050" width="8.140625" style="109" bestFit="1" customWidth="1"/>
    <col min="12051" max="12051" width="8.85546875" style="109" bestFit="1" customWidth="1"/>
    <col min="12052" max="12052" width="8.140625" style="109" bestFit="1" customWidth="1"/>
    <col min="12053" max="12053" width="8.85546875" style="109" bestFit="1" customWidth="1"/>
    <col min="12054" max="12054" width="8.140625" style="109" bestFit="1" customWidth="1"/>
    <col min="12055" max="12055" width="8.85546875" style="109" bestFit="1" customWidth="1"/>
    <col min="12056" max="12057" width="8.85546875" style="109" customWidth="1"/>
    <col min="12058" max="12292" width="9.140625" style="109"/>
    <col min="12293" max="12293" width="23.42578125" style="109" customWidth="1"/>
    <col min="12294" max="12294" width="8.7109375" style="109" customWidth="1"/>
    <col min="12295" max="12295" width="8.140625" style="109" bestFit="1" customWidth="1"/>
    <col min="12296" max="12296" width="8.85546875" style="109" bestFit="1" customWidth="1"/>
    <col min="12297" max="12297" width="8.140625" style="109" bestFit="1" customWidth="1"/>
    <col min="12298" max="12298" width="8.85546875" style="109" bestFit="1" customWidth="1"/>
    <col min="12299" max="12299" width="8.140625" style="109" bestFit="1" customWidth="1"/>
    <col min="12300" max="12300" width="8.85546875" style="109" bestFit="1" customWidth="1"/>
    <col min="12301" max="12304" width="8.85546875" style="109" customWidth="1"/>
    <col min="12305" max="12305" width="1.7109375" style="109" customWidth="1"/>
    <col min="12306" max="12306" width="8.140625" style="109" bestFit="1" customWidth="1"/>
    <col min="12307" max="12307" width="8.85546875" style="109" bestFit="1" customWidth="1"/>
    <col min="12308" max="12308" width="8.140625" style="109" bestFit="1" customWidth="1"/>
    <col min="12309" max="12309" width="8.85546875" style="109" bestFit="1" customWidth="1"/>
    <col min="12310" max="12310" width="8.140625" style="109" bestFit="1" customWidth="1"/>
    <col min="12311" max="12311" width="8.85546875" style="109" bestFit="1" customWidth="1"/>
    <col min="12312" max="12313" width="8.85546875" style="109" customWidth="1"/>
    <col min="12314" max="12548" width="9.140625" style="109"/>
    <col min="12549" max="12549" width="23.42578125" style="109" customWidth="1"/>
    <col min="12550" max="12550" width="8.7109375" style="109" customWidth="1"/>
    <col min="12551" max="12551" width="8.140625" style="109" bestFit="1" customWidth="1"/>
    <col min="12552" max="12552" width="8.85546875" style="109" bestFit="1" customWidth="1"/>
    <col min="12553" max="12553" width="8.140625" style="109" bestFit="1" customWidth="1"/>
    <col min="12554" max="12554" width="8.85546875" style="109" bestFit="1" customWidth="1"/>
    <col min="12555" max="12555" width="8.140625" style="109" bestFit="1" customWidth="1"/>
    <col min="12556" max="12556" width="8.85546875" style="109" bestFit="1" customWidth="1"/>
    <col min="12557" max="12560" width="8.85546875" style="109" customWidth="1"/>
    <col min="12561" max="12561" width="1.7109375" style="109" customWidth="1"/>
    <col min="12562" max="12562" width="8.140625" style="109" bestFit="1" customWidth="1"/>
    <col min="12563" max="12563" width="8.85546875" style="109" bestFit="1" customWidth="1"/>
    <col min="12564" max="12564" width="8.140625" style="109" bestFit="1" customWidth="1"/>
    <col min="12565" max="12565" width="8.85546875" style="109" bestFit="1" customWidth="1"/>
    <col min="12566" max="12566" width="8.140625" style="109" bestFit="1" customWidth="1"/>
    <col min="12567" max="12567" width="8.85546875" style="109" bestFit="1" customWidth="1"/>
    <col min="12568" max="12569" width="8.85546875" style="109" customWidth="1"/>
    <col min="12570" max="12804" width="9.140625" style="109"/>
    <col min="12805" max="12805" width="23.42578125" style="109" customWidth="1"/>
    <col min="12806" max="12806" width="8.7109375" style="109" customWidth="1"/>
    <col min="12807" max="12807" width="8.140625" style="109" bestFit="1" customWidth="1"/>
    <col min="12808" max="12808" width="8.85546875" style="109" bestFit="1" customWidth="1"/>
    <col min="12809" max="12809" width="8.140625" style="109" bestFit="1" customWidth="1"/>
    <col min="12810" max="12810" width="8.85546875" style="109" bestFit="1" customWidth="1"/>
    <col min="12811" max="12811" width="8.140625" style="109" bestFit="1" customWidth="1"/>
    <col min="12812" max="12812" width="8.85546875" style="109" bestFit="1" customWidth="1"/>
    <col min="12813" max="12816" width="8.85546875" style="109" customWidth="1"/>
    <col min="12817" max="12817" width="1.7109375" style="109" customWidth="1"/>
    <col min="12818" max="12818" width="8.140625" style="109" bestFit="1" customWidth="1"/>
    <col min="12819" max="12819" width="8.85546875" style="109" bestFit="1" customWidth="1"/>
    <col min="12820" max="12820" width="8.140625" style="109" bestFit="1" customWidth="1"/>
    <col min="12821" max="12821" width="8.85546875" style="109" bestFit="1" customWidth="1"/>
    <col min="12822" max="12822" width="8.140625" style="109" bestFit="1" customWidth="1"/>
    <col min="12823" max="12823" width="8.85546875" style="109" bestFit="1" customWidth="1"/>
    <col min="12824" max="12825" width="8.85546875" style="109" customWidth="1"/>
    <col min="12826" max="13060" width="9.140625" style="109"/>
    <col min="13061" max="13061" width="23.42578125" style="109" customWidth="1"/>
    <col min="13062" max="13062" width="8.7109375" style="109" customWidth="1"/>
    <col min="13063" max="13063" width="8.140625" style="109" bestFit="1" customWidth="1"/>
    <col min="13064" max="13064" width="8.85546875" style="109" bestFit="1" customWidth="1"/>
    <col min="13065" max="13065" width="8.140625" style="109" bestFit="1" customWidth="1"/>
    <col min="13066" max="13066" width="8.85546875" style="109" bestFit="1" customWidth="1"/>
    <col min="13067" max="13067" width="8.140625" style="109" bestFit="1" customWidth="1"/>
    <col min="13068" max="13068" width="8.85546875" style="109" bestFit="1" customWidth="1"/>
    <col min="13069" max="13072" width="8.85546875" style="109" customWidth="1"/>
    <col min="13073" max="13073" width="1.7109375" style="109" customWidth="1"/>
    <col min="13074" max="13074" width="8.140625" style="109" bestFit="1" customWidth="1"/>
    <col min="13075" max="13075" width="8.85546875" style="109" bestFit="1" customWidth="1"/>
    <col min="13076" max="13076" width="8.140625" style="109" bestFit="1" customWidth="1"/>
    <col min="13077" max="13077" width="8.85546875" style="109" bestFit="1" customWidth="1"/>
    <col min="13078" max="13078" width="8.140625" style="109" bestFit="1" customWidth="1"/>
    <col min="13079" max="13079" width="8.85546875" style="109" bestFit="1" customWidth="1"/>
    <col min="13080" max="13081" width="8.85546875" style="109" customWidth="1"/>
    <col min="13082" max="13316" width="9.140625" style="109"/>
    <col min="13317" max="13317" width="23.42578125" style="109" customWidth="1"/>
    <col min="13318" max="13318" width="8.7109375" style="109" customWidth="1"/>
    <col min="13319" max="13319" width="8.140625" style="109" bestFit="1" customWidth="1"/>
    <col min="13320" max="13320" width="8.85546875" style="109" bestFit="1" customWidth="1"/>
    <col min="13321" max="13321" width="8.140625" style="109" bestFit="1" customWidth="1"/>
    <col min="13322" max="13322" width="8.85546875" style="109" bestFit="1" customWidth="1"/>
    <col min="13323" max="13323" width="8.140625" style="109" bestFit="1" customWidth="1"/>
    <col min="13324" max="13324" width="8.85546875" style="109" bestFit="1" customWidth="1"/>
    <col min="13325" max="13328" width="8.85546875" style="109" customWidth="1"/>
    <col min="13329" max="13329" width="1.7109375" style="109" customWidth="1"/>
    <col min="13330" max="13330" width="8.140625" style="109" bestFit="1" customWidth="1"/>
    <col min="13331" max="13331" width="8.85546875" style="109" bestFit="1" customWidth="1"/>
    <col min="13332" max="13332" width="8.140625" style="109" bestFit="1" customWidth="1"/>
    <col min="13333" max="13333" width="8.85546875" style="109" bestFit="1" customWidth="1"/>
    <col min="13334" max="13334" width="8.140625" style="109" bestFit="1" customWidth="1"/>
    <col min="13335" max="13335" width="8.85546875" style="109" bestFit="1" customWidth="1"/>
    <col min="13336" max="13337" width="8.85546875" style="109" customWidth="1"/>
    <col min="13338" max="13572" width="9.140625" style="109"/>
    <col min="13573" max="13573" width="23.42578125" style="109" customWidth="1"/>
    <col min="13574" max="13574" width="8.7109375" style="109" customWidth="1"/>
    <col min="13575" max="13575" width="8.140625" style="109" bestFit="1" customWidth="1"/>
    <col min="13576" max="13576" width="8.85546875" style="109" bestFit="1" customWidth="1"/>
    <col min="13577" max="13577" width="8.140625" style="109" bestFit="1" customWidth="1"/>
    <col min="13578" max="13578" width="8.85546875" style="109" bestFit="1" customWidth="1"/>
    <col min="13579" max="13579" width="8.140625" style="109" bestFit="1" customWidth="1"/>
    <col min="13580" max="13580" width="8.85546875" style="109" bestFit="1" customWidth="1"/>
    <col min="13581" max="13584" width="8.85546875" style="109" customWidth="1"/>
    <col min="13585" max="13585" width="1.7109375" style="109" customWidth="1"/>
    <col min="13586" max="13586" width="8.140625" style="109" bestFit="1" customWidth="1"/>
    <col min="13587" max="13587" width="8.85546875" style="109" bestFit="1" customWidth="1"/>
    <col min="13588" max="13588" width="8.140625" style="109" bestFit="1" customWidth="1"/>
    <col min="13589" max="13589" width="8.85546875" style="109" bestFit="1" customWidth="1"/>
    <col min="13590" max="13590" width="8.140625" style="109" bestFit="1" customWidth="1"/>
    <col min="13591" max="13591" width="8.85546875" style="109" bestFit="1" customWidth="1"/>
    <col min="13592" max="13593" width="8.85546875" style="109" customWidth="1"/>
    <col min="13594" max="13828" width="9.140625" style="109"/>
    <col min="13829" max="13829" width="23.42578125" style="109" customWidth="1"/>
    <col min="13830" max="13830" width="8.7109375" style="109" customWidth="1"/>
    <col min="13831" max="13831" width="8.140625" style="109" bestFit="1" customWidth="1"/>
    <col min="13832" max="13832" width="8.85546875" style="109" bestFit="1" customWidth="1"/>
    <col min="13833" max="13833" width="8.140625" style="109" bestFit="1" customWidth="1"/>
    <col min="13834" max="13834" width="8.85546875" style="109" bestFit="1" customWidth="1"/>
    <col min="13835" max="13835" width="8.140625" style="109" bestFit="1" customWidth="1"/>
    <col min="13836" max="13836" width="8.85546875" style="109" bestFit="1" customWidth="1"/>
    <col min="13837" max="13840" width="8.85546875" style="109" customWidth="1"/>
    <col min="13841" max="13841" width="1.7109375" style="109" customWidth="1"/>
    <col min="13842" max="13842" width="8.140625" style="109" bestFit="1" customWidth="1"/>
    <col min="13843" max="13843" width="8.85546875" style="109" bestFit="1" customWidth="1"/>
    <col min="13844" max="13844" width="8.140625" style="109" bestFit="1" customWidth="1"/>
    <col min="13845" max="13845" width="8.85546875" style="109" bestFit="1" customWidth="1"/>
    <col min="13846" max="13846" width="8.140625" style="109" bestFit="1" customWidth="1"/>
    <col min="13847" max="13847" width="8.85546875" style="109" bestFit="1" customWidth="1"/>
    <col min="13848" max="13849" width="8.85546875" style="109" customWidth="1"/>
    <col min="13850" max="14084" width="9.140625" style="109"/>
    <col min="14085" max="14085" width="23.42578125" style="109" customWidth="1"/>
    <col min="14086" max="14086" width="8.7109375" style="109" customWidth="1"/>
    <col min="14087" max="14087" width="8.140625" style="109" bestFit="1" customWidth="1"/>
    <col min="14088" max="14088" width="8.85546875" style="109" bestFit="1" customWidth="1"/>
    <col min="14089" max="14089" width="8.140625" style="109" bestFit="1" customWidth="1"/>
    <col min="14090" max="14090" width="8.85546875" style="109" bestFit="1" customWidth="1"/>
    <col min="14091" max="14091" width="8.140625" style="109" bestFit="1" customWidth="1"/>
    <col min="14092" max="14092" width="8.85546875" style="109" bestFit="1" customWidth="1"/>
    <col min="14093" max="14096" width="8.85546875" style="109" customWidth="1"/>
    <col min="14097" max="14097" width="1.7109375" style="109" customWidth="1"/>
    <col min="14098" max="14098" width="8.140625" style="109" bestFit="1" customWidth="1"/>
    <col min="14099" max="14099" width="8.85546875" style="109" bestFit="1" customWidth="1"/>
    <col min="14100" max="14100" width="8.140625" style="109" bestFit="1" customWidth="1"/>
    <col min="14101" max="14101" width="8.85546875" style="109" bestFit="1" customWidth="1"/>
    <col min="14102" max="14102" width="8.140625" style="109" bestFit="1" customWidth="1"/>
    <col min="14103" max="14103" width="8.85546875" style="109" bestFit="1" customWidth="1"/>
    <col min="14104" max="14105" width="8.85546875" style="109" customWidth="1"/>
    <col min="14106" max="14340" width="9.140625" style="109"/>
    <col min="14341" max="14341" width="23.42578125" style="109" customWidth="1"/>
    <col min="14342" max="14342" width="8.7109375" style="109" customWidth="1"/>
    <col min="14343" max="14343" width="8.140625" style="109" bestFit="1" customWidth="1"/>
    <col min="14344" max="14344" width="8.85546875" style="109" bestFit="1" customWidth="1"/>
    <col min="14345" max="14345" width="8.140625" style="109" bestFit="1" customWidth="1"/>
    <col min="14346" max="14346" width="8.85546875" style="109" bestFit="1" customWidth="1"/>
    <col min="14347" max="14347" width="8.140625" style="109" bestFit="1" customWidth="1"/>
    <col min="14348" max="14348" width="8.85546875" style="109" bestFit="1" customWidth="1"/>
    <col min="14349" max="14352" width="8.85546875" style="109" customWidth="1"/>
    <col min="14353" max="14353" width="1.7109375" style="109" customWidth="1"/>
    <col min="14354" max="14354" width="8.140625" style="109" bestFit="1" customWidth="1"/>
    <col min="14355" max="14355" width="8.85546875" style="109" bestFit="1" customWidth="1"/>
    <col min="14356" max="14356" width="8.140625" style="109" bestFit="1" customWidth="1"/>
    <col min="14357" max="14357" width="8.85546875" style="109" bestFit="1" customWidth="1"/>
    <col min="14358" max="14358" width="8.140625" style="109" bestFit="1" customWidth="1"/>
    <col min="14359" max="14359" width="8.85546875" style="109" bestFit="1" customWidth="1"/>
    <col min="14360" max="14361" width="8.85546875" style="109" customWidth="1"/>
    <col min="14362" max="14596" width="9.140625" style="109"/>
    <col min="14597" max="14597" width="23.42578125" style="109" customWidth="1"/>
    <col min="14598" max="14598" width="8.7109375" style="109" customWidth="1"/>
    <col min="14599" max="14599" width="8.140625" style="109" bestFit="1" customWidth="1"/>
    <col min="14600" max="14600" width="8.85546875" style="109" bestFit="1" customWidth="1"/>
    <col min="14601" max="14601" width="8.140625" style="109" bestFit="1" customWidth="1"/>
    <col min="14602" max="14602" width="8.85546875" style="109" bestFit="1" customWidth="1"/>
    <col min="14603" max="14603" width="8.140625" style="109" bestFit="1" customWidth="1"/>
    <col min="14604" max="14604" width="8.85546875" style="109" bestFit="1" customWidth="1"/>
    <col min="14605" max="14608" width="8.85546875" style="109" customWidth="1"/>
    <col min="14609" max="14609" width="1.7109375" style="109" customWidth="1"/>
    <col min="14610" max="14610" width="8.140625" style="109" bestFit="1" customWidth="1"/>
    <col min="14611" max="14611" width="8.85546875" style="109" bestFit="1" customWidth="1"/>
    <col min="14612" max="14612" width="8.140625" style="109" bestFit="1" customWidth="1"/>
    <col min="14613" max="14613" width="8.85546875" style="109" bestFit="1" customWidth="1"/>
    <col min="14614" max="14614" width="8.140625" style="109" bestFit="1" customWidth="1"/>
    <col min="14615" max="14615" width="8.85546875" style="109" bestFit="1" customWidth="1"/>
    <col min="14616" max="14617" width="8.85546875" style="109" customWidth="1"/>
    <col min="14618" max="14852" width="9.140625" style="109"/>
    <col min="14853" max="14853" width="23.42578125" style="109" customWidth="1"/>
    <col min="14854" max="14854" width="8.7109375" style="109" customWidth="1"/>
    <col min="14855" max="14855" width="8.140625" style="109" bestFit="1" customWidth="1"/>
    <col min="14856" max="14856" width="8.85546875" style="109" bestFit="1" customWidth="1"/>
    <col min="14857" max="14857" width="8.140625" style="109" bestFit="1" customWidth="1"/>
    <col min="14858" max="14858" width="8.85546875" style="109" bestFit="1" customWidth="1"/>
    <col min="14859" max="14859" width="8.140625" style="109" bestFit="1" customWidth="1"/>
    <col min="14860" max="14860" width="8.85546875" style="109" bestFit="1" customWidth="1"/>
    <col min="14861" max="14864" width="8.85546875" style="109" customWidth="1"/>
    <col min="14865" max="14865" width="1.7109375" style="109" customWidth="1"/>
    <col min="14866" max="14866" width="8.140625" style="109" bestFit="1" customWidth="1"/>
    <col min="14867" max="14867" width="8.85546875" style="109" bestFit="1" customWidth="1"/>
    <col min="14868" max="14868" width="8.140625" style="109" bestFit="1" customWidth="1"/>
    <col min="14869" max="14869" width="8.85546875" style="109" bestFit="1" customWidth="1"/>
    <col min="14870" max="14870" width="8.140625" style="109" bestFit="1" customWidth="1"/>
    <col min="14871" max="14871" width="8.85546875" style="109" bestFit="1" customWidth="1"/>
    <col min="14872" max="14873" width="8.85546875" style="109" customWidth="1"/>
    <col min="14874" max="15108" width="9.140625" style="109"/>
    <col min="15109" max="15109" width="23.42578125" style="109" customWidth="1"/>
    <col min="15110" max="15110" width="8.7109375" style="109" customWidth="1"/>
    <col min="15111" max="15111" width="8.140625" style="109" bestFit="1" customWidth="1"/>
    <col min="15112" max="15112" width="8.85546875" style="109" bestFit="1" customWidth="1"/>
    <col min="15113" max="15113" width="8.140625" style="109" bestFit="1" customWidth="1"/>
    <col min="15114" max="15114" width="8.85546875" style="109" bestFit="1" customWidth="1"/>
    <col min="15115" max="15115" width="8.140625" style="109" bestFit="1" customWidth="1"/>
    <col min="15116" max="15116" width="8.85546875" style="109" bestFit="1" customWidth="1"/>
    <col min="15117" max="15120" width="8.85546875" style="109" customWidth="1"/>
    <col min="15121" max="15121" width="1.7109375" style="109" customWidth="1"/>
    <col min="15122" max="15122" width="8.140625" style="109" bestFit="1" customWidth="1"/>
    <col min="15123" max="15123" width="8.85546875" style="109" bestFit="1" customWidth="1"/>
    <col min="15124" max="15124" width="8.140625" style="109" bestFit="1" customWidth="1"/>
    <col min="15125" max="15125" width="8.85546875" style="109" bestFit="1" customWidth="1"/>
    <col min="15126" max="15126" width="8.140625" style="109" bestFit="1" customWidth="1"/>
    <col min="15127" max="15127" width="8.85546875" style="109" bestFit="1" customWidth="1"/>
    <col min="15128" max="15129" width="8.85546875" style="109" customWidth="1"/>
    <col min="15130" max="15364" width="9.140625" style="109"/>
    <col min="15365" max="15365" width="23.42578125" style="109" customWidth="1"/>
    <col min="15366" max="15366" width="8.7109375" style="109" customWidth="1"/>
    <col min="15367" max="15367" width="8.140625" style="109" bestFit="1" customWidth="1"/>
    <col min="15368" max="15368" width="8.85546875" style="109" bestFit="1" customWidth="1"/>
    <col min="15369" max="15369" width="8.140625" style="109" bestFit="1" customWidth="1"/>
    <col min="15370" max="15370" width="8.85546875" style="109" bestFit="1" customWidth="1"/>
    <col min="15371" max="15371" width="8.140625" style="109" bestFit="1" customWidth="1"/>
    <col min="15372" max="15372" width="8.85546875" style="109" bestFit="1" customWidth="1"/>
    <col min="15373" max="15376" width="8.85546875" style="109" customWidth="1"/>
    <col min="15377" max="15377" width="1.7109375" style="109" customWidth="1"/>
    <col min="15378" max="15378" width="8.140625" style="109" bestFit="1" customWidth="1"/>
    <col min="15379" max="15379" width="8.85546875" style="109" bestFit="1" customWidth="1"/>
    <col min="15380" max="15380" width="8.140625" style="109" bestFit="1" customWidth="1"/>
    <col min="15381" max="15381" width="8.85546875" style="109" bestFit="1" customWidth="1"/>
    <col min="15382" max="15382" width="8.140625" style="109" bestFit="1" customWidth="1"/>
    <col min="15383" max="15383" width="8.85546875" style="109" bestFit="1" customWidth="1"/>
    <col min="15384" max="15385" width="8.85546875" style="109" customWidth="1"/>
    <col min="15386" max="15620" width="9.140625" style="109"/>
    <col min="15621" max="15621" width="23.42578125" style="109" customWidth="1"/>
    <col min="15622" max="15622" width="8.7109375" style="109" customWidth="1"/>
    <col min="15623" max="15623" width="8.140625" style="109" bestFit="1" customWidth="1"/>
    <col min="15624" max="15624" width="8.85546875" style="109" bestFit="1" customWidth="1"/>
    <col min="15625" max="15625" width="8.140625" style="109" bestFit="1" customWidth="1"/>
    <col min="15626" max="15626" width="8.85546875" style="109" bestFit="1" customWidth="1"/>
    <col min="15627" max="15627" width="8.140625" style="109" bestFit="1" customWidth="1"/>
    <col min="15628" max="15628" width="8.85546875" style="109" bestFit="1" customWidth="1"/>
    <col min="15629" max="15632" width="8.85546875" style="109" customWidth="1"/>
    <col min="15633" max="15633" width="1.7109375" style="109" customWidth="1"/>
    <col min="15634" max="15634" width="8.140625" style="109" bestFit="1" customWidth="1"/>
    <col min="15635" max="15635" width="8.85546875" style="109" bestFit="1" customWidth="1"/>
    <col min="15636" max="15636" width="8.140625" style="109" bestFit="1" customWidth="1"/>
    <col min="15637" max="15637" width="8.85546875" style="109" bestFit="1" customWidth="1"/>
    <col min="15638" max="15638" width="8.140625" style="109" bestFit="1" customWidth="1"/>
    <col min="15639" max="15639" width="8.85546875" style="109" bestFit="1" customWidth="1"/>
    <col min="15640" max="15641" width="8.85546875" style="109" customWidth="1"/>
    <col min="15642" max="15876" width="9.140625" style="109"/>
    <col min="15877" max="15877" width="23.42578125" style="109" customWidth="1"/>
    <col min="15878" max="15878" width="8.7109375" style="109" customWidth="1"/>
    <col min="15879" max="15879" width="8.140625" style="109" bestFit="1" customWidth="1"/>
    <col min="15880" max="15880" width="8.85546875" style="109" bestFit="1" customWidth="1"/>
    <col min="15881" max="15881" width="8.140625" style="109" bestFit="1" customWidth="1"/>
    <col min="15882" max="15882" width="8.85546875" style="109" bestFit="1" customWidth="1"/>
    <col min="15883" max="15883" width="8.140625" style="109" bestFit="1" customWidth="1"/>
    <col min="15884" max="15884" width="8.85546875" style="109" bestFit="1" customWidth="1"/>
    <col min="15885" max="15888" width="8.85546875" style="109" customWidth="1"/>
    <col min="15889" max="15889" width="1.7109375" style="109" customWidth="1"/>
    <col min="15890" max="15890" width="8.140625" style="109" bestFit="1" customWidth="1"/>
    <col min="15891" max="15891" width="8.85546875" style="109" bestFit="1" customWidth="1"/>
    <col min="15892" max="15892" width="8.140625" style="109" bestFit="1" customWidth="1"/>
    <col min="15893" max="15893" width="8.85546875" style="109" bestFit="1" customWidth="1"/>
    <col min="15894" max="15894" width="8.140625" style="109" bestFit="1" customWidth="1"/>
    <col min="15895" max="15895" width="8.85546875" style="109" bestFit="1" customWidth="1"/>
    <col min="15896" max="15897" width="8.85546875" style="109" customWidth="1"/>
    <col min="15898" max="16132" width="9.140625" style="109"/>
    <col min="16133" max="16133" width="23.42578125" style="109" customWidth="1"/>
    <col min="16134" max="16134" width="8.7109375" style="109" customWidth="1"/>
    <col min="16135" max="16135" width="8.140625" style="109" bestFit="1" customWidth="1"/>
    <col min="16136" max="16136" width="8.85546875" style="109" bestFit="1" customWidth="1"/>
    <col min="16137" max="16137" width="8.140625" style="109" bestFit="1" customWidth="1"/>
    <col min="16138" max="16138" width="8.85546875" style="109" bestFit="1" customWidth="1"/>
    <col min="16139" max="16139" width="8.140625" style="109" bestFit="1" customWidth="1"/>
    <col min="16140" max="16140" width="8.85546875" style="109" bestFit="1" customWidth="1"/>
    <col min="16141" max="16144" width="8.85546875" style="109" customWidth="1"/>
    <col min="16145" max="16145" width="1.7109375" style="109" customWidth="1"/>
    <col min="16146" max="16146" width="8.140625" style="109" bestFit="1" customWidth="1"/>
    <col min="16147" max="16147" width="8.85546875" style="109" bestFit="1" customWidth="1"/>
    <col min="16148" max="16148" width="8.140625" style="109" bestFit="1" customWidth="1"/>
    <col min="16149" max="16149" width="8.85546875" style="109" bestFit="1" customWidth="1"/>
    <col min="16150" max="16150" width="8.140625" style="109" bestFit="1" customWidth="1"/>
    <col min="16151" max="16151" width="8.85546875" style="109" bestFit="1" customWidth="1"/>
    <col min="16152" max="16153" width="8.85546875" style="109" customWidth="1"/>
    <col min="16154" max="16384" width="9.140625" style="109"/>
  </cols>
  <sheetData>
    <row r="1" spans="1:31" ht="12" customHeight="1" x14ac:dyDescent="0.2">
      <c r="A1" s="798" t="s">
        <v>677</v>
      </c>
      <c r="B1" s="798"/>
      <c r="C1" s="798"/>
      <c r="D1" s="798"/>
      <c r="E1" s="798"/>
      <c r="F1" s="798"/>
      <c r="G1" s="798"/>
      <c r="H1" s="798"/>
      <c r="I1" s="798"/>
      <c r="J1" s="798"/>
      <c r="K1" s="798"/>
      <c r="L1" s="798"/>
      <c r="M1" s="798"/>
      <c r="N1" s="798"/>
      <c r="O1" s="798"/>
      <c r="P1" s="798"/>
      <c r="Q1" s="798"/>
      <c r="R1" s="459"/>
      <c r="S1" s="459"/>
      <c r="T1" s="459"/>
      <c r="U1" s="459"/>
      <c r="V1" s="459"/>
      <c r="W1" s="459"/>
      <c r="X1" s="459"/>
      <c r="Y1" s="459"/>
      <c r="Z1" s="459"/>
      <c r="AA1" s="596"/>
    </row>
    <row r="2" spans="1:31" s="104" customFormat="1" ht="13.5" customHeight="1" x14ac:dyDescent="0.2">
      <c r="A2" s="101" t="s">
        <v>676</v>
      </c>
      <c r="B2" s="101"/>
      <c r="C2" s="102"/>
      <c r="D2" s="103"/>
      <c r="E2" s="102"/>
      <c r="F2" s="103"/>
      <c r="G2" s="102"/>
      <c r="H2" s="103"/>
      <c r="I2" s="103"/>
      <c r="J2" s="103"/>
      <c r="K2" s="103"/>
      <c r="L2" s="103"/>
      <c r="M2" s="103"/>
      <c r="N2" s="103"/>
      <c r="P2" s="102"/>
      <c r="Q2" s="103"/>
      <c r="R2" s="102"/>
      <c r="S2" s="103"/>
      <c r="T2" s="102"/>
      <c r="U2" s="103"/>
      <c r="V2" s="103"/>
      <c r="W2" s="103"/>
      <c r="X2" s="103"/>
      <c r="Y2" s="103"/>
      <c r="AA2" s="597"/>
    </row>
    <row r="3" spans="1:31" s="104" customFormat="1" ht="13.5" customHeight="1" x14ac:dyDescent="0.2">
      <c r="A3" s="101" t="s">
        <v>49</v>
      </c>
      <c r="B3" s="101"/>
      <c r="C3" s="102"/>
      <c r="D3" s="103"/>
      <c r="E3" s="102"/>
      <c r="F3" s="103"/>
      <c r="G3" s="102"/>
      <c r="H3" s="103"/>
      <c r="I3" s="103"/>
      <c r="J3" s="103"/>
      <c r="K3" s="103"/>
      <c r="L3" s="103"/>
      <c r="M3" s="103"/>
      <c r="N3" s="103"/>
      <c r="P3" s="102"/>
      <c r="Q3" s="103"/>
      <c r="R3" s="102"/>
      <c r="S3" s="103"/>
      <c r="T3" s="102"/>
      <c r="U3" s="103"/>
      <c r="V3" s="103"/>
      <c r="W3" s="103"/>
      <c r="X3" s="103"/>
      <c r="Y3" s="103"/>
      <c r="AA3" s="597"/>
    </row>
    <row r="4" spans="1:31" ht="11.25" customHeight="1" x14ac:dyDescent="0.2">
      <c r="A4" s="277">
        <v>1</v>
      </c>
      <c r="B4" s="277">
        <f>A4+1</f>
        <v>2</v>
      </c>
      <c r="C4" s="277">
        <f t="shared" ref="C4:I4" si="0">B4+1</f>
        <v>3</v>
      </c>
      <c r="D4" s="277">
        <f t="shared" si="0"/>
        <v>4</v>
      </c>
      <c r="E4" s="277">
        <f t="shared" si="0"/>
        <v>5</v>
      </c>
      <c r="F4" s="277">
        <f t="shared" si="0"/>
        <v>6</v>
      </c>
      <c r="G4" s="277">
        <f t="shared" si="0"/>
        <v>7</v>
      </c>
      <c r="H4" s="277">
        <f t="shared" si="0"/>
        <v>8</v>
      </c>
      <c r="I4" s="277">
        <f t="shared" si="0"/>
        <v>9</v>
      </c>
      <c r="J4" s="277">
        <f t="shared" ref="J4" si="1">I4+1</f>
        <v>10</v>
      </c>
      <c r="K4" s="277">
        <f t="shared" ref="K4" si="2">J4+1</f>
        <v>11</v>
      </c>
      <c r="L4" s="277">
        <f t="shared" ref="L4" si="3">K4+1</f>
        <v>12</v>
      </c>
      <c r="M4" s="277">
        <f t="shared" ref="M4" si="4">L4+1</f>
        <v>13</v>
      </c>
      <c r="N4" s="598">
        <f t="shared" ref="N4" si="5">M4+1</f>
        <v>14</v>
      </c>
      <c r="O4" s="277">
        <f t="shared" ref="O4" si="6">N4+1</f>
        <v>15</v>
      </c>
      <c r="P4" s="277">
        <f t="shared" ref="P4" si="7">O4+1</f>
        <v>16</v>
      </c>
      <c r="Q4" s="277">
        <f t="shared" ref="Q4" si="8">P4+1</f>
        <v>17</v>
      </c>
      <c r="R4" s="277">
        <f t="shared" ref="R4" si="9">Q4+1</f>
        <v>18</v>
      </c>
      <c r="S4" s="277">
        <f t="shared" ref="S4" si="10">R4+1</f>
        <v>19</v>
      </c>
      <c r="T4" s="277">
        <f t="shared" ref="T4" si="11">S4+1</f>
        <v>20</v>
      </c>
      <c r="U4" s="277">
        <f t="shared" ref="U4" si="12">T4+1</f>
        <v>21</v>
      </c>
      <c r="V4" s="277">
        <f t="shared" ref="V4" si="13">U4+1</f>
        <v>22</v>
      </c>
      <c r="W4" s="277">
        <f t="shared" ref="W4" si="14">V4+1</f>
        <v>23</v>
      </c>
      <c r="X4" s="277">
        <f t="shared" ref="X4" si="15">W4+1</f>
        <v>24</v>
      </c>
      <c r="Y4" s="277">
        <f t="shared" ref="Y4" si="16">X4+1</f>
        <v>25</v>
      </c>
      <c r="Z4" s="277">
        <f t="shared" ref="Z4" si="17">Y4+1</f>
        <v>26</v>
      </c>
      <c r="AA4" s="598">
        <f t="shared" ref="AA4" si="18">Z4+1</f>
        <v>27</v>
      </c>
    </row>
    <row r="5" spans="1:31" ht="11.25" customHeight="1" x14ac:dyDescent="0.2">
      <c r="A5" s="777" t="s">
        <v>515</v>
      </c>
      <c r="B5" s="777" t="s">
        <v>516</v>
      </c>
      <c r="C5" s="799" t="s">
        <v>15</v>
      </c>
      <c r="D5" s="799"/>
      <c r="E5" s="799"/>
      <c r="F5" s="799"/>
      <c r="G5" s="799"/>
      <c r="H5" s="799"/>
      <c r="I5" s="799"/>
      <c r="J5" s="799"/>
      <c r="K5" s="799"/>
      <c r="L5" s="799"/>
      <c r="M5" s="799"/>
      <c r="N5" s="799"/>
      <c r="O5" s="226"/>
      <c r="P5" s="799" t="s">
        <v>16</v>
      </c>
      <c r="Q5" s="799"/>
      <c r="R5" s="799"/>
      <c r="S5" s="799"/>
      <c r="T5" s="799"/>
      <c r="U5" s="799"/>
      <c r="V5" s="799"/>
      <c r="W5" s="799"/>
      <c r="X5" s="799"/>
      <c r="Y5" s="799"/>
      <c r="Z5" s="799"/>
      <c r="AA5" s="799"/>
    </row>
    <row r="6" spans="1:31" ht="11.25" customHeight="1" x14ac:dyDescent="0.2">
      <c r="A6" s="778"/>
      <c r="B6" s="778"/>
      <c r="C6" s="554" t="s">
        <v>444</v>
      </c>
      <c r="D6" s="554"/>
      <c r="E6" s="554" t="s">
        <v>445</v>
      </c>
      <c r="F6" s="554"/>
      <c r="G6" s="554" t="s">
        <v>458</v>
      </c>
      <c r="H6" s="554"/>
      <c r="I6" s="554" t="s">
        <v>501</v>
      </c>
      <c r="J6" s="554"/>
      <c r="K6" s="799" t="s">
        <v>545</v>
      </c>
      <c r="L6" s="799"/>
      <c r="M6" s="799" t="s">
        <v>693</v>
      </c>
      <c r="N6" s="799"/>
      <c r="P6" s="554" t="s">
        <v>444</v>
      </c>
      <c r="Q6" s="554"/>
      <c r="R6" s="554" t="s">
        <v>445</v>
      </c>
      <c r="S6" s="554"/>
      <c r="T6" s="554" t="s">
        <v>458</v>
      </c>
      <c r="U6" s="554"/>
      <c r="V6" s="554" t="s">
        <v>501</v>
      </c>
      <c r="W6" s="554"/>
      <c r="X6" s="799" t="s">
        <v>545</v>
      </c>
      <c r="Y6" s="799"/>
      <c r="Z6" s="799" t="s">
        <v>693</v>
      </c>
      <c r="AA6" s="799"/>
    </row>
    <row r="7" spans="1:31" ht="45" customHeight="1" x14ac:dyDescent="0.2">
      <c r="A7" s="779"/>
      <c r="B7" s="779"/>
      <c r="C7" s="227" t="s">
        <v>453</v>
      </c>
      <c r="D7" s="228" t="s">
        <v>454</v>
      </c>
      <c r="E7" s="227" t="s">
        <v>453</v>
      </c>
      <c r="F7" s="228" t="s">
        <v>454</v>
      </c>
      <c r="G7" s="227" t="s">
        <v>453</v>
      </c>
      <c r="H7" s="228" t="s">
        <v>454</v>
      </c>
      <c r="I7" s="227" t="s">
        <v>453</v>
      </c>
      <c r="J7" s="228" t="s">
        <v>454</v>
      </c>
      <c r="K7" s="227" t="s">
        <v>453</v>
      </c>
      <c r="L7" s="228" t="s">
        <v>454</v>
      </c>
      <c r="M7" s="227" t="s">
        <v>453</v>
      </c>
      <c r="N7" s="228" t="s">
        <v>454</v>
      </c>
      <c r="P7" s="227" t="s">
        <v>453</v>
      </c>
      <c r="Q7" s="228" t="s">
        <v>454</v>
      </c>
      <c r="R7" s="227" t="s">
        <v>453</v>
      </c>
      <c r="S7" s="228" t="s">
        <v>454</v>
      </c>
      <c r="T7" s="227" t="s">
        <v>453</v>
      </c>
      <c r="U7" s="228" t="s">
        <v>454</v>
      </c>
      <c r="V7" s="227" t="s">
        <v>453</v>
      </c>
      <c r="W7" s="228" t="s">
        <v>454</v>
      </c>
      <c r="X7" s="227" t="s">
        <v>453</v>
      </c>
      <c r="Y7" s="228" t="s">
        <v>454</v>
      </c>
      <c r="Z7" s="227" t="s">
        <v>453</v>
      </c>
      <c r="AA7" s="228" t="s">
        <v>454</v>
      </c>
    </row>
    <row r="8" spans="1:31" ht="11.25" customHeight="1" x14ac:dyDescent="0.2">
      <c r="A8" s="273"/>
      <c r="B8" s="273"/>
      <c r="C8" s="274"/>
      <c r="D8" s="275"/>
      <c r="E8" s="274"/>
      <c r="F8" s="275"/>
      <c r="G8" s="274"/>
      <c r="H8" s="275"/>
      <c r="I8" s="275"/>
      <c r="J8" s="275"/>
      <c r="K8" s="275"/>
      <c r="L8" s="275" t="s">
        <v>466</v>
      </c>
      <c r="M8" s="275"/>
      <c r="N8" s="275"/>
      <c r="P8" s="274"/>
      <c r="Q8" s="275"/>
      <c r="R8" s="274"/>
      <c r="S8" s="275"/>
      <c r="T8" s="274"/>
      <c r="U8" s="275"/>
      <c r="V8" s="275"/>
      <c r="W8" s="275"/>
      <c r="X8" s="275"/>
      <c r="Y8" s="275"/>
    </row>
    <row r="9" spans="1:31" s="108" customFormat="1" ht="11.25" customHeight="1" x14ac:dyDescent="0.2">
      <c r="A9" s="66" t="s">
        <v>517</v>
      </c>
      <c r="B9" s="105" t="s">
        <v>126</v>
      </c>
      <c r="C9" s="106">
        <v>29058</v>
      </c>
      <c r="D9" s="585">
        <v>65.2</v>
      </c>
      <c r="E9" s="106">
        <v>28733</v>
      </c>
      <c r="F9" s="584">
        <v>68.3</v>
      </c>
      <c r="G9" s="106">
        <v>27905</v>
      </c>
      <c r="H9" s="584">
        <v>65.8</v>
      </c>
      <c r="I9" s="587">
        <v>28357</v>
      </c>
      <c r="J9" s="588">
        <v>67</v>
      </c>
      <c r="K9" s="106">
        <v>27298</v>
      </c>
      <c r="L9" s="626">
        <v>69.5</v>
      </c>
      <c r="M9" s="106">
        <v>26732</v>
      </c>
      <c r="N9" s="600">
        <v>67.099999999999994</v>
      </c>
      <c r="O9" s="107"/>
      <c r="P9" s="106">
        <v>29073</v>
      </c>
      <c r="Q9" s="585">
        <v>56.1</v>
      </c>
      <c r="R9" s="106">
        <v>28741</v>
      </c>
      <c r="S9" s="584">
        <v>58.4</v>
      </c>
      <c r="T9" s="106">
        <v>27954</v>
      </c>
      <c r="U9" s="584">
        <v>64.900000000000006</v>
      </c>
      <c r="V9" s="587">
        <v>28391</v>
      </c>
      <c r="W9" s="588">
        <v>66.2</v>
      </c>
      <c r="X9" s="106">
        <v>27311</v>
      </c>
      <c r="Y9" s="106">
        <v>60.4</v>
      </c>
      <c r="Z9" s="106">
        <v>26761</v>
      </c>
      <c r="AA9" s="600">
        <v>62.5</v>
      </c>
      <c r="AB9" s="143"/>
      <c r="AC9" s="143"/>
      <c r="AD9" s="143"/>
      <c r="AE9" s="143"/>
    </row>
    <row r="10" spans="1:31" ht="11.25" customHeight="1" x14ac:dyDescent="0.2">
      <c r="A10" s="127" t="s">
        <v>459</v>
      </c>
      <c r="B10" s="157" t="s">
        <v>129</v>
      </c>
      <c r="C10" s="141">
        <v>5462</v>
      </c>
      <c r="D10" s="279">
        <v>69.5</v>
      </c>
      <c r="E10" s="141">
        <v>5440</v>
      </c>
      <c r="F10" s="142">
        <v>73.2</v>
      </c>
      <c r="G10" s="141">
        <v>5384</v>
      </c>
      <c r="H10" s="142">
        <v>71.5</v>
      </c>
      <c r="I10" s="314">
        <v>5415</v>
      </c>
      <c r="J10" s="315">
        <v>72.7</v>
      </c>
      <c r="K10" s="314">
        <v>5221</v>
      </c>
      <c r="L10" s="315">
        <v>73.599999999999994</v>
      </c>
      <c r="M10" s="141">
        <v>5068</v>
      </c>
      <c r="N10" s="601">
        <v>69.900000000000006</v>
      </c>
      <c r="O10" s="143"/>
      <c r="P10" s="141">
        <v>5456</v>
      </c>
      <c r="Q10" s="279">
        <v>54.7</v>
      </c>
      <c r="R10" s="141">
        <v>5427</v>
      </c>
      <c r="S10" s="142">
        <v>58.9</v>
      </c>
      <c r="T10" s="141">
        <v>5382</v>
      </c>
      <c r="U10" s="142">
        <v>65.099999999999994</v>
      </c>
      <c r="V10" s="314">
        <v>5421</v>
      </c>
      <c r="W10" s="315">
        <v>68.3</v>
      </c>
      <c r="X10" s="314">
        <v>5224</v>
      </c>
      <c r="Y10" s="315">
        <v>60.4</v>
      </c>
      <c r="Z10" s="141">
        <v>5064</v>
      </c>
      <c r="AA10" s="601">
        <v>61.2</v>
      </c>
      <c r="AB10" s="143"/>
      <c r="AC10" s="143"/>
      <c r="AD10" s="143"/>
      <c r="AE10" s="143"/>
    </row>
    <row r="11" spans="1:31" ht="11.25" customHeight="1" x14ac:dyDescent="0.2">
      <c r="A11" s="127" t="s">
        <v>127</v>
      </c>
      <c r="B11" s="157" t="s">
        <v>128</v>
      </c>
      <c r="C11" s="141">
        <v>1115</v>
      </c>
      <c r="D11" s="279">
        <v>66.5</v>
      </c>
      <c r="E11" s="141">
        <v>1095</v>
      </c>
      <c r="F11" s="142">
        <v>74.400000000000006</v>
      </c>
      <c r="G11" s="141">
        <v>1111</v>
      </c>
      <c r="H11" s="142">
        <v>67.099999999999994</v>
      </c>
      <c r="I11" s="314">
        <v>1136</v>
      </c>
      <c r="J11" s="315">
        <v>74.400000000000006</v>
      </c>
      <c r="K11" s="314">
        <v>1133</v>
      </c>
      <c r="L11" s="315">
        <v>76.3</v>
      </c>
      <c r="M11" s="141">
        <v>1171</v>
      </c>
      <c r="N11" s="601">
        <v>69.3</v>
      </c>
      <c r="O11" s="143"/>
      <c r="P11" s="141">
        <v>1121</v>
      </c>
      <c r="Q11" s="279">
        <v>62.7</v>
      </c>
      <c r="R11" s="141">
        <v>1102</v>
      </c>
      <c r="S11" s="142">
        <v>65.900000000000006</v>
      </c>
      <c r="T11" s="141">
        <v>1098</v>
      </c>
      <c r="U11" s="142">
        <v>72.8</v>
      </c>
      <c r="V11" s="314">
        <v>1138</v>
      </c>
      <c r="W11" s="315">
        <v>70.7</v>
      </c>
      <c r="X11" s="314">
        <v>1129</v>
      </c>
      <c r="Y11" s="315">
        <v>58.4</v>
      </c>
      <c r="Z11" s="141">
        <v>1173</v>
      </c>
      <c r="AA11" s="601">
        <v>54.9</v>
      </c>
      <c r="AB11" s="143"/>
      <c r="AC11" s="143"/>
      <c r="AD11" s="143"/>
      <c r="AE11" s="143"/>
    </row>
    <row r="12" spans="1:31" ht="11.25" customHeight="1" x14ac:dyDescent="0.2">
      <c r="A12" s="127" t="s">
        <v>130</v>
      </c>
      <c r="B12" s="157" t="s">
        <v>131</v>
      </c>
      <c r="C12" s="141">
        <v>2087</v>
      </c>
      <c r="D12" s="279">
        <v>66.2</v>
      </c>
      <c r="E12" s="141">
        <v>2174</v>
      </c>
      <c r="F12" s="142">
        <v>72.2</v>
      </c>
      <c r="G12" s="141">
        <v>2096</v>
      </c>
      <c r="H12" s="142">
        <v>67.7</v>
      </c>
      <c r="I12" s="314">
        <v>2146</v>
      </c>
      <c r="J12" s="315">
        <v>67.099999999999994</v>
      </c>
      <c r="K12" s="314">
        <v>2076</v>
      </c>
      <c r="L12" s="315">
        <v>69.2</v>
      </c>
      <c r="M12" s="141">
        <v>2022</v>
      </c>
      <c r="N12" s="601">
        <v>70.5</v>
      </c>
      <c r="O12" s="143"/>
      <c r="P12" s="141">
        <v>2092</v>
      </c>
      <c r="Q12" s="279">
        <v>57.4</v>
      </c>
      <c r="R12" s="141">
        <v>2173</v>
      </c>
      <c r="S12" s="142">
        <v>61</v>
      </c>
      <c r="T12" s="141">
        <v>2106</v>
      </c>
      <c r="U12" s="142">
        <v>67</v>
      </c>
      <c r="V12" s="314">
        <v>2151</v>
      </c>
      <c r="W12" s="315">
        <v>66.3</v>
      </c>
      <c r="X12" s="314">
        <v>2078</v>
      </c>
      <c r="Y12" s="315">
        <v>63.3</v>
      </c>
      <c r="Z12" s="141">
        <v>2026</v>
      </c>
      <c r="AA12" s="601">
        <v>58.1</v>
      </c>
      <c r="AB12" s="143"/>
      <c r="AC12" s="143"/>
      <c r="AD12" s="143"/>
      <c r="AE12" s="143"/>
    </row>
    <row r="13" spans="1:31" ht="11.25" customHeight="1" x14ac:dyDescent="0.2">
      <c r="A13" s="127" t="s">
        <v>132</v>
      </c>
      <c r="B13" s="157" t="s">
        <v>133</v>
      </c>
      <c r="C13" s="141">
        <v>1239</v>
      </c>
      <c r="D13" s="279">
        <v>55</v>
      </c>
      <c r="E13" s="141">
        <v>1273</v>
      </c>
      <c r="F13" s="142">
        <v>61.7</v>
      </c>
      <c r="G13" s="141">
        <v>1152</v>
      </c>
      <c r="H13" s="142">
        <v>49.7</v>
      </c>
      <c r="I13" s="314">
        <v>1156</v>
      </c>
      <c r="J13" s="315">
        <v>62.5</v>
      </c>
      <c r="K13" s="314">
        <v>1107</v>
      </c>
      <c r="L13" s="315">
        <v>71.5</v>
      </c>
      <c r="M13" s="141">
        <v>1093</v>
      </c>
      <c r="N13" s="601">
        <v>69.400000000000006</v>
      </c>
      <c r="O13" s="143"/>
      <c r="P13" s="141">
        <v>1240</v>
      </c>
      <c r="Q13" s="279">
        <v>53.9</v>
      </c>
      <c r="R13" s="141">
        <v>1275</v>
      </c>
      <c r="S13" s="142">
        <v>57.5</v>
      </c>
      <c r="T13" s="141">
        <v>1152</v>
      </c>
      <c r="U13" s="142">
        <v>62.3</v>
      </c>
      <c r="V13" s="314">
        <v>1158</v>
      </c>
      <c r="W13" s="315">
        <v>62.9</v>
      </c>
      <c r="X13" s="314">
        <v>1104</v>
      </c>
      <c r="Y13" s="315">
        <v>53.5</v>
      </c>
      <c r="Z13" s="141">
        <v>1093</v>
      </c>
      <c r="AA13" s="601">
        <v>58.1</v>
      </c>
      <c r="AB13" s="143"/>
      <c r="AC13" s="143"/>
      <c r="AD13" s="143"/>
      <c r="AE13" s="143"/>
    </row>
    <row r="14" spans="1:31" ht="11.25" customHeight="1" x14ac:dyDescent="0.2">
      <c r="A14" s="127" t="s">
        <v>134</v>
      </c>
      <c r="B14" s="157" t="s">
        <v>135</v>
      </c>
      <c r="C14" s="141">
        <v>1658</v>
      </c>
      <c r="D14" s="279">
        <v>56.6</v>
      </c>
      <c r="E14" s="141">
        <v>1572</v>
      </c>
      <c r="F14" s="142">
        <v>55.5</v>
      </c>
      <c r="G14" s="141">
        <v>1462</v>
      </c>
      <c r="H14" s="142">
        <v>53.9</v>
      </c>
      <c r="I14" s="314">
        <v>1484</v>
      </c>
      <c r="J14" s="315">
        <v>60.1</v>
      </c>
      <c r="K14" s="314">
        <v>1410</v>
      </c>
      <c r="L14" s="315">
        <v>74</v>
      </c>
      <c r="M14" s="141">
        <v>1374</v>
      </c>
      <c r="N14" s="601">
        <v>58</v>
      </c>
      <c r="O14" s="143"/>
      <c r="P14" s="141">
        <v>1660</v>
      </c>
      <c r="Q14" s="279">
        <v>49</v>
      </c>
      <c r="R14" s="141">
        <v>1573</v>
      </c>
      <c r="S14" s="142">
        <v>42.3</v>
      </c>
      <c r="T14" s="141">
        <v>1467</v>
      </c>
      <c r="U14" s="142">
        <v>51.7</v>
      </c>
      <c r="V14" s="314">
        <v>1486</v>
      </c>
      <c r="W14" s="315">
        <v>56.6</v>
      </c>
      <c r="X14" s="314">
        <v>1424</v>
      </c>
      <c r="Y14" s="315">
        <v>50.7</v>
      </c>
      <c r="Z14" s="141">
        <v>1378</v>
      </c>
      <c r="AA14" s="601">
        <v>53.2</v>
      </c>
      <c r="AB14" s="143"/>
      <c r="AC14" s="143"/>
      <c r="AD14" s="143"/>
      <c r="AE14" s="143"/>
    </row>
    <row r="15" spans="1:31" ht="11.25" customHeight="1" x14ac:dyDescent="0.2">
      <c r="A15" s="127" t="s">
        <v>136</v>
      </c>
      <c r="B15" s="157" t="s">
        <v>137</v>
      </c>
      <c r="C15" s="141">
        <v>2445</v>
      </c>
      <c r="D15" s="279">
        <v>63.4</v>
      </c>
      <c r="E15" s="141">
        <v>2429</v>
      </c>
      <c r="F15" s="142">
        <v>63.9</v>
      </c>
      <c r="G15" s="141">
        <v>2299</v>
      </c>
      <c r="H15" s="142">
        <v>68.2</v>
      </c>
      <c r="I15" s="314">
        <v>2472</v>
      </c>
      <c r="J15" s="315">
        <v>65.599999999999994</v>
      </c>
      <c r="K15" s="314">
        <v>2250</v>
      </c>
      <c r="L15" s="315">
        <v>71.7</v>
      </c>
      <c r="M15" s="141">
        <v>2252</v>
      </c>
      <c r="N15" s="601">
        <v>65.900000000000006</v>
      </c>
      <c r="O15" s="143"/>
      <c r="P15" s="141">
        <v>2458</v>
      </c>
      <c r="Q15" s="279">
        <v>55.9</v>
      </c>
      <c r="R15" s="141">
        <v>2448</v>
      </c>
      <c r="S15" s="142">
        <v>55.8</v>
      </c>
      <c r="T15" s="141">
        <v>2349</v>
      </c>
      <c r="U15" s="142">
        <v>63.3</v>
      </c>
      <c r="V15" s="314">
        <v>2483</v>
      </c>
      <c r="W15" s="315">
        <v>67.3</v>
      </c>
      <c r="X15" s="314">
        <v>2268</v>
      </c>
      <c r="Y15" s="315">
        <v>65.599999999999994</v>
      </c>
      <c r="Z15" s="141">
        <v>2262</v>
      </c>
      <c r="AA15" s="601">
        <v>67.2</v>
      </c>
      <c r="AB15" s="143"/>
      <c r="AC15" s="143"/>
      <c r="AD15" s="143"/>
      <c r="AE15" s="143"/>
    </row>
    <row r="16" spans="1:31" ht="11.25" customHeight="1" x14ac:dyDescent="0.2">
      <c r="A16" s="127" t="s">
        <v>138</v>
      </c>
      <c r="B16" s="157" t="s">
        <v>139</v>
      </c>
      <c r="C16" s="141">
        <v>2125</v>
      </c>
      <c r="D16" s="279">
        <v>67.900000000000006</v>
      </c>
      <c r="E16" s="141">
        <v>2140</v>
      </c>
      <c r="F16" s="142">
        <v>71.8</v>
      </c>
      <c r="G16" s="141">
        <v>2117</v>
      </c>
      <c r="H16" s="142">
        <v>64.8</v>
      </c>
      <c r="I16" s="314">
        <v>2126</v>
      </c>
      <c r="J16" s="315">
        <v>71.900000000000006</v>
      </c>
      <c r="K16" s="314">
        <v>2175</v>
      </c>
      <c r="L16" s="315">
        <v>69.900000000000006</v>
      </c>
      <c r="M16" s="141">
        <v>2020</v>
      </c>
      <c r="N16" s="601">
        <v>73.900000000000006</v>
      </c>
      <c r="O16" s="143"/>
      <c r="P16" s="141">
        <v>2118</v>
      </c>
      <c r="Q16" s="279">
        <v>58.7</v>
      </c>
      <c r="R16" s="141">
        <v>2119</v>
      </c>
      <c r="S16" s="142">
        <v>61.2</v>
      </c>
      <c r="T16" s="141">
        <v>2098</v>
      </c>
      <c r="U16" s="142">
        <v>72</v>
      </c>
      <c r="V16" s="314">
        <v>2121</v>
      </c>
      <c r="W16" s="315">
        <v>72.599999999999994</v>
      </c>
      <c r="X16" s="314">
        <v>2155</v>
      </c>
      <c r="Y16" s="315">
        <v>64.2</v>
      </c>
      <c r="Z16" s="141">
        <v>2028</v>
      </c>
      <c r="AA16" s="601">
        <v>67.2</v>
      </c>
      <c r="AB16" s="143"/>
      <c r="AC16" s="143"/>
      <c r="AD16" s="143"/>
      <c r="AE16" s="143"/>
    </row>
    <row r="17" spans="1:31" ht="11.25" customHeight="1" x14ac:dyDescent="0.2">
      <c r="A17" s="127" t="s">
        <v>140</v>
      </c>
      <c r="B17" s="157" t="s">
        <v>141</v>
      </c>
      <c r="C17" s="141">
        <v>3542</v>
      </c>
      <c r="D17" s="279">
        <v>70.099999999999994</v>
      </c>
      <c r="E17" s="141">
        <v>3558</v>
      </c>
      <c r="F17" s="142">
        <v>68.900000000000006</v>
      </c>
      <c r="G17" s="141">
        <v>3471</v>
      </c>
      <c r="H17" s="142">
        <v>66.7</v>
      </c>
      <c r="I17" s="314">
        <v>3542</v>
      </c>
      <c r="J17" s="315">
        <v>62.2</v>
      </c>
      <c r="K17" s="314">
        <v>3443</v>
      </c>
      <c r="L17" s="315">
        <v>66</v>
      </c>
      <c r="M17" s="141">
        <v>3444</v>
      </c>
      <c r="N17" s="601">
        <v>66.5</v>
      </c>
      <c r="O17" s="143"/>
      <c r="P17" s="141">
        <v>3546</v>
      </c>
      <c r="Q17" s="279">
        <v>61.1</v>
      </c>
      <c r="R17" s="141">
        <v>3548</v>
      </c>
      <c r="S17" s="142">
        <v>63.2</v>
      </c>
      <c r="T17" s="141">
        <v>3472</v>
      </c>
      <c r="U17" s="142">
        <v>67.599999999999994</v>
      </c>
      <c r="V17" s="314">
        <v>3545</v>
      </c>
      <c r="W17" s="315">
        <v>67.3</v>
      </c>
      <c r="X17" s="314">
        <v>3444</v>
      </c>
      <c r="Y17" s="315">
        <v>66.3</v>
      </c>
      <c r="Z17" s="141">
        <v>3447</v>
      </c>
      <c r="AA17" s="601">
        <v>70.599999999999994</v>
      </c>
      <c r="AB17" s="143"/>
      <c r="AC17" s="143"/>
      <c r="AD17" s="143"/>
      <c r="AE17" s="143"/>
    </row>
    <row r="18" spans="1:31" ht="11.25" customHeight="1" x14ac:dyDescent="0.2">
      <c r="A18" s="127" t="s">
        <v>142</v>
      </c>
      <c r="B18" s="157" t="s">
        <v>143</v>
      </c>
      <c r="C18" s="141">
        <v>1927</v>
      </c>
      <c r="D18" s="279">
        <v>62.1</v>
      </c>
      <c r="E18" s="141">
        <v>1845</v>
      </c>
      <c r="F18" s="142">
        <v>62.4</v>
      </c>
      <c r="G18" s="141">
        <v>1742</v>
      </c>
      <c r="H18" s="142">
        <v>58.7</v>
      </c>
      <c r="I18" s="314">
        <v>1833</v>
      </c>
      <c r="J18" s="315">
        <v>61.9</v>
      </c>
      <c r="K18" s="314">
        <v>1715</v>
      </c>
      <c r="L18" s="315">
        <v>63.2</v>
      </c>
      <c r="M18" s="141">
        <v>1693</v>
      </c>
      <c r="N18" s="601">
        <v>64</v>
      </c>
      <c r="O18" s="143"/>
      <c r="P18" s="141">
        <v>1928</v>
      </c>
      <c r="Q18" s="279">
        <v>55.9</v>
      </c>
      <c r="R18" s="141">
        <v>1845</v>
      </c>
      <c r="S18" s="142">
        <v>54.9</v>
      </c>
      <c r="T18" s="141">
        <v>1737</v>
      </c>
      <c r="U18" s="142">
        <v>62.6</v>
      </c>
      <c r="V18" s="314">
        <v>1837</v>
      </c>
      <c r="W18" s="315">
        <v>59.1</v>
      </c>
      <c r="X18" s="314">
        <v>1716</v>
      </c>
      <c r="Y18" s="315">
        <v>54</v>
      </c>
      <c r="Z18" s="141">
        <v>1692</v>
      </c>
      <c r="AA18" s="601">
        <v>60.7</v>
      </c>
      <c r="AB18" s="143"/>
      <c r="AC18" s="143"/>
      <c r="AD18" s="143"/>
      <c r="AE18" s="143"/>
    </row>
    <row r="19" spans="1:31" ht="11.25" customHeight="1" x14ac:dyDescent="0.2">
      <c r="A19" s="127" t="s">
        <v>144</v>
      </c>
      <c r="B19" s="157" t="s">
        <v>145</v>
      </c>
      <c r="C19" s="141">
        <v>1765</v>
      </c>
      <c r="D19" s="279">
        <v>69.7</v>
      </c>
      <c r="E19" s="141">
        <v>1768</v>
      </c>
      <c r="F19" s="142">
        <v>68.599999999999994</v>
      </c>
      <c r="G19" s="141">
        <v>1751</v>
      </c>
      <c r="H19" s="142">
        <v>66.5</v>
      </c>
      <c r="I19" s="314">
        <v>1704</v>
      </c>
      <c r="J19" s="315">
        <v>66.8</v>
      </c>
      <c r="K19" s="314">
        <v>1673</v>
      </c>
      <c r="L19" s="315">
        <v>70.7</v>
      </c>
      <c r="M19" s="141">
        <v>1575</v>
      </c>
      <c r="N19" s="601">
        <v>69.5</v>
      </c>
      <c r="O19" s="143"/>
      <c r="P19" s="141">
        <v>1758</v>
      </c>
      <c r="Q19" s="279">
        <v>52.3</v>
      </c>
      <c r="R19" s="141">
        <v>1766</v>
      </c>
      <c r="S19" s="142">
        <v>56.1</v>
      </c>
      <c r="T19" s="141">
        <v>1758</v>
      </c>
      <c r="U19" s="142">
        <v>64.400000000000006</v>
      </c>
      <c r="V19" s="314">
        <v>1706</v>
      </c>
      <c r="W19" s="315">
        <v>68.599999999999994</v>
      </c>
      <c r="X19" s="314">
        <v>1671</v>
      </c>
      <c r="Y19" s="315">
        <v>56.7</v>
      </c>
      <c r="Z19" s="141">
        <v>1573</v>
      </c>
      <c r="AA19" s="601">
        <v>67.5</v>
      </c>
      <c r="AB19" s="143"/>
      <c r="AC19" s="143"/>
      <c r="AD19" s="143"/>
      <c r="AE19" s="143"/>
    </row>
    <row r="20" spans="1:31" ht="11.25" customHeight="1" x14ac:dyDescent="0.2">
      <c r="A20" s="127" t="s">
        <v>146</v>
      </c>
      <c r="B20" s="157" t="s">
        <v>147</v>
      </c>
      <c r="C20" s="141">
        <v>2284</v>
      </c>
      <c r="D20" s="279">
        <v>61.3</v>
      </c>
      <c r="E20" s="141">
        <v>2219</v>
      </c>
      <c r="F20" s="142">
        <v>68.099999999999994</v>
      </c>
      <c r="G20" s="141">
        <v>2144</v>
      </c>
      <c r="H20" s="142">
        <v>61.4</v>
      </c>
      <c r="I20" s="314">
        <v>2156</v>
      </c>
      <c r="J20" s="315">
        <v>61.9</v>
      </c>
      <c r="K20" s="314">
        <v>2046</v>
      </c>
      <c r="L20" s="315">
        <v>66.8</v>
      </c>
      <c r="M20" s="141">
        <v>2103</v>
      </c>
      <c r="N20" s="601">
        <v>65.900000000000006</v>
      </c>
      <c r="O20" s="143"/>
      <c r="P20" s="141">
        <v>2284</v>
      </c>
      <c r="Q20" s="279">
        <v>55.9</v>
      </c>
      <c r="R20" s="141">
        <v>2224</v>
      </c>
      <c r="S20" s="142">
        <v>57.8</v>
      </c>
      <c r="T20" s="141">
        <v>2157</v>
      </c>
      <c r="U20" s="142">
        <v>56.2</v>
      </c>
      <c r="V20" s="314">
        <v>2156</v>
      </c>
      <c r="W20" s="315">
        <v>62.3</v>
      </c>
      <c r="X20" s="314">
        <v>2043</v>
      </c>
      <c r="Y20" s="315">
        <v>61.5</v>
      </c>
      <c r="Z20" s="141">
        <v>2107</v>
      </c>
      <c r="AA20" s="601">
        <v>63.7</v>
      </c>
      <c r="AB20" s="143"/>
      <c r="AC20" s="143"/>
      <c r="AD20" s="143"/>
      <c r="AE20" s="143"/>
    </row>
    <row r="21" spans="1:31" ht="11.25" customHeight="1" x14ac:dyDescent="0.2">
      <c r="A21" s="127" t="s">
        <v>148</v>
      </c>
      <c r="B21" s="157" t="s">
        <v>149</v>
      </c>
      <c r="C21" s="141">
        <v>3409</v>
      </c>
      <c r="D21" s="279">
        <v>61.7</v>
      </c>
      <c r="E21" s="141">
        <v>3220</v>
      </c>
      <c r="F21" s="142">
        <v>68.099999999999994</v>
      </c>
      <c r="G21" s="141">
        <v>3176</v>
      </c>
      <c r="H21" s="142">
        <v>70.099999999999994</v>
      </c>
      <c r="I21" s="314">
        <v>3187</v>
      </c>
      <c r="J21" s="315">
        <v>69.2</v>
      </c>
      <c r="K21" s="314">
        <v>3049</v>
      </c>
      <c r="L21" s="315">
        <v>64</v>
      </c>
      <c r="M21" s="141">
        <v>2917</v>
      </c>
      <c r="N21" s="601">
        <v>60.7</v>
      </c>
      <c r="O21" s="143"/>
      <c r="P21" s="141">
        <v>3412</v>
      </c>
      <c r="Q21" s="279">
        <v>55</v>
      </c>
      <c r="R21" s="141">
        <v>3241</v>
      </c>
      <c r="S21" s="142">
        <v>60.3</v>
      </c>
      <c r="T21" s="141">
        <v>3178</v>
      </c>
      <c r="U21" s="142">
        <v>68.599999999999994</v>
      </c>
      <c r="V21" s="314">
        <v>3189</v>
      </c>
      <c r="W21" s="315">
        <v>66</v>
      </c>
      <c r="X21" s="314">
        <v>3055</v>
      </c>
      <c r="Y21" s="315">
        <v>58.1</v>
      </c>
      <c r="Z21" s="141">
        <v>2918</v>
      </c>
      <c r="AA21" s="601">
        <v>57.5</v>
      </c>
      <c r="AB21" s="143"/>
      <c r="AC21" s="143"/>
      <c r="AD21" s="143"/>
      <c r="AE21" s="143"/>
    </row>
    <row r="22" spans="1:31" ht="11.25" customHeight="1" x14ac:dyDescent="0.2">
      <c r="A22" s="32"/>
      <c r="B22" s="156"/>
      <c r="C22" s="141"/>
      <c r="D22" s="282"/>
      <c r="E22" s="141"/>
      <c r="F22" s="142"/>
      <c r="G22" s="183"/>
      <c r="I22" s="316"/>
      <c r="J22" s="316"/>
      <c r="K22" s="316"/>
      <c r="L22" s="316"/>
      <c r="M22" s="106"/>
      <c r="N22" s="600"/>
      <c r="O22" s="107"/>
      <c r="P22" s="141"/>
      <c r="Q22" s="279"/>
      <c r="R22" s="141"/>
      <c r="S22" s="142"/>
      <c r="T22" s="183"/>
      <c r="V22" s="316"/>
      <c r="W22" s="316"/>
      <c r="X22" s="316"/>
      <c r="Y22" s="316"/>
      <c r="Z22" s="106"/>
      <c r="AA22" s="600"/>
      <c r="AB22" s="143"/>
      <c r="AC22" s="143"/>
      <c r="AD22" s="143"/>
      <c r="AE22" s="143"/>
    </row>
    <row r="23" spans="1:31" s="108" customFormat="1" ht="11.25" customHeight="1" x14ac:dyDescent="0.2">
      <c r="A23" s="66" t="s">
        <v>518</v>
      </c>
      <c r="B23" s="105" t="s">
        <v>150</v>
      </c>
      <c r="C23" s="106">
        <v>80180</v>
      </c>
      <c r="D23" s="585">
        <v>68.8</v>
      </c>
      <c r="E23" s="106">
        <v>77236</v>
      </c>
      <c r="F23" s="584">
        <v>71.5</v>
      </c>
      <c r="G23" s="106">
        <v>76681</v>
      </c>
      <c r="H23" s="584">
        <v>67.400000000000006</v>
      </c>
      <c r="I23" s="587">
        <v>78430</v>
      </c>
      <c r="J23" s="588">
        <v>68.5</v>
      </c>
      <c r="K23" s="106">
        <v>75409</v>
      </c>
      <c r="L23" s="106">
        <v>69.900000000000006</v>
      </c>
      <c r="M23" s="106">
        <v>74832</v>
      </c>
      <c r="N23" s="600">
        <v>68</v>
      </c>
      <c r="O23" s="107"/>
      <c r="P23" s="106">
        <v>80306</v>
      </c>
      <c r="Q23" s="585">
        <v>60.3</v>
      </c>
      <c r="R23" s="106">
        <v>77441</v>
      </c>
      <c r="S23" s="584">
        <v>62.4</v>
      </c>
      <c r="T23" s="106">
        <v>76824</v>
      </c>
      <c r="U23" s="584">
        <v>66.900000000000006</v>
      </c>
      <c r="V23" s="587">
        <v>78658</v>
      </c>
      <c r="W23" s="588">
        <v>68.7</v>
      </c>
      <c r="X23" s="106">
        <v>75643</v>
      </c>
      <c r="Y23" s="106">
        <v>62.3</v>
      </c>
      <c r="Z23" s="106">
        <v>74949</v>
      </c>
      <c r="AA23" s="600">
        <v>63.1</v>
      </c>
      <c r="AB23" s="143"/>
      <c r="AC23" s="143"/>
      <c r="AD23" s="143"/>
      <c r="AE23" s="143"/>
    </row>
    <row r="24" spans="1:31" ht="11.25" customHeight="1" x14ac:dyDescent="0.2">
      <c r="A24" s="127" t="s">
        <v>151</v>
      </c>
      <c r="B24" s="157" t="s">
        <v>152</v>
      </c>
      <c r="C24" s="141">
        <v>1755</v>
      </c>
      <c r="D24" s="279">
        <v>67.2</v>
      </c>
      <c r="E24" s="141">
        <v>1752</v>
      </c>
      <c r="F24" s="142">
        <v>73.2</v>
      </c>
      <c r="G24" s="141">
        <v>1683</v>
      </c>
      <c r="H24" s="142">
        <v>65.099999999999994</v>
      </c>
      <c r="I24" s="314">
        <v>1746</v>
      </c>
      <c r="J24" s="315">
        <v>69.599999999999994</v>
      </c>
      <c r="K24" s="314">
        <v>1614</v>
      </c>
      <c r="L24" s="315">
        <v>70.400000000000006</v>
      </c>
      <c r="M24" s="141">
        <v>1726</v>
      </c>
      <c r="N24" s="601">
        <v>66.5</v>
      </c>
      <c r="O24" s="143"/>
      <c r="P24" s="141">
        <v>1757</v>
      </c>
      <c r="Q24" s="279">
        <v>58.4</v>
      </c>
      <c r="R24" s="141">
        <v>1757</v>
      </c>
      <c r="S24" s="142">
        <v>65.5</v>
      </c>
      <c r="T24" s="141">
        <v>1705</v>
      </c>
      <c r="U24" s="142">
        <v>73.2</v>
      </c>
      <c r="V24" s="314">
        <v>1745</v>
      </c>
      <c r="W24" s="315">
        <v>72</v>
      </c>
      <c r="X24" s="314">
        <v>1616</v>
      </c>
      <c r="Y24" s="315">
        <v>65</v>
      </c>
      <c r="Z24" s="141">
        <v>1719</v>
      </c>
      <c r="AA24" s="601">
        <v>69.900000000000006</v>
      </c>
      <c r="AB24" s="143"/>
      <c r="AC24" s="143"/>
      <c r="AD24" s="143"/>
      <c r="AE24" s="143"/>
    </row>
    <row r="25" spans="1:31" ht="11.25" customHeight="1" x14ac:dyDescent="0.2">
      <c r="A25" s="127" t="s">
        <v>153</v>
      </c>
      <c r="B25" s="157" t="s">
        <v>154</v>
      </c>
      <c r="C25" s="141">
        <v>1571</v>
      </c>
      <c r="D25" s="279">
        <v>70</v>
      </c>
      <c r="E25" s="141">
        <v>1500</v>
      </c>
      <c r="F25" s="142">
        <v>67.900000000000006</v>
      </c>
      <c r="G25" s="141">
        <v>1441</v>
      </c>
      <c r="H25" s="142">
        <v>62.2</v>
      </c>
      <c r="I25" s="314">
        <v>1609</v>
      </c>
      <c r="J25" s="315">
        <v>57.3</v>
      </c>
      <c r="K25" s="314">
        <v>1408</v>
      </c>
      <c r="L25" s="315">
        <v>59.4</v>
      </c>
      <c r="M25" s="141">
        <v>1380</v>
      </c>
      <c r="N25" s="601">
        <v>56.4</v>
      </c>
      <c r="O25" s="143"/>
      <c r="P25" s="141">
        <v>1572</v>
      </c>
      <c r="Q25" s="279">
        <v>47.2</v>
      </c>
      <c r="R25" s="141">
        <v>1510</v>
      </c>
      <c r="S25" s="142">
        <v>45.7</v>
      </c>
      <c r="T25" s="141">
        <v>1435</v>
      </c>
      <c r="U25" s="142">
        <v>49.7</v>
      </c>
      <c r="V25" s="314">
        <v>1613</v>
      </c>
      <c r="W25" s="315">
        <v>52.4</v>
      </c>
      <c r="X25" s="314">
        <v>1418</v>
      </c>
      <c r="Y25" s="315">
        <v>48.1</v>
      </c>
      <c r="Z25" s="141">
        <v>1378</v>
      </c>
      <c r="AA25" s="601">
        <v>50.1</v>
      </c>
      <c r="AB25" s="143"/>
      <c r="AC25" s="143"/>
      <c r="AD25" s="143"/>
      <c r="AE25" s="143"/>
    </row>
    <row r="26" spans="1:31" ht="11.25" customHeight="1" x14ac:dyDescent="0.2">
      <c r="A26" s="127" t="s">
        <v>155</v>
      </c>
      <c r="B26" s="157" t="s">
        <v>156</v>
      </c>
      <c r="C26" s="141">
        <v>3452</v>
      </c>
      <c r="D26" s="279">
        <v>64.099999999999994</v>
      </c>
      <c r="E26" s="141">
        <v>3304</v>
      </c>
      <c r="F26" s="142">
        <v>71.8</v>
      </c>
      <c r="G26" s="141">
        <v>3305</v>
      </c>
      <c r="H26" s="142">
        <v>67.099999999999994</v>
      </c>
      <c r="I26" s="314">
        <v>3418</v>
      </c>
      <c r="J26" s="315">
        <v>67.7</v>
      </c>
      <c r="K26" s="314">
        <v>3300</v>
      </c>
      <c r="L26" s="315">
        <v>70.2</v>
      </c>
      <c r="M26" s="141">
        <v>3282</v>
      </c>
      <c r="N26" s="601">
        <v>66.400000000000006</v>
      </c>
      <c r="O26" s="143"/>
      <c r="P26" s="141">
        <v>3460</v>
      </c>
      <c r="Q26" s="279">
        <v>57.7</v>
      </c>
      <c r="R26" s="141">
        <v>3329</v>
      </c>
      <c r="S26" s="142">
        <v>63.7</v>
      </c>
      <c r="T26" s="141">
        <v>3319</v>
      </c>
      <c r="U26" s="142">
        <v>69</v>
      </c>
      <c r="V26" s="314">
        <v>3425</v>
      </c>
      <c r="W26" s="315">
        <v>71.7</v>
      </c>
      <c r="X26" s="314">
        <v>3312</v>
      </c>
      <c r="Y26" s="315">
        <v>64.900000000000006</v>
      </c>
      <c r="Z26" s="141">
        <v>3296</v>
      </c>
      <c r="AA26" s="601">
        <v>64.5</v>
      </c>
      <c r="AB26" s="143"/>
      <c r="AC26" s="143"/>
      <c r="AD26" s="143"/>
      <c r="AE26" s="143"/>
    </row>
    <row r="27" spans="1:31" ht="11.25" customHeight="1" x14ac:dyDescent="0.2">
      <c r="A27" s="127" t="s">
        <v>157</v>
      </c>
      <c r="B27" s="157" t="s">
        <v>158</v>
      </c>
      <c r="C27" s="141">
        <v>2181</v>
      </c>
      <c r="D27" s="279">
        <v>76.7</v>
      </c>
      <c r="E27" s="141">
        <v>2125</v>
      </c>
      <c r="F27" s="142">
        <v>80.599999999999994</v>
      </c>
      <c r="G27" s="141">
        <v>2149</v>
      </c>
      <c r="H27" s="142">
        <v>75</v>
      </c>
      <c r="I27" s="314">
        <v>2138</v>
      </c>
      <c r="J27" s="315">
        <v>66.599999999999994</v>
      </c>
      <c r="K27" s="314">
        <v>2094</v>
      </c>
      <c r="L27" s="315">
        <v>71.7</v>
      </c>
      <c r="M27" s="141">
        <v>2069</v>
      </c>
      <c r="N27" s="601">
        <v>67.2</v>
      </c>
      <c r="O27" s="143"/>
      <c r="P27" s="141">
        <v>2181</v>
      </c>
      <c r="Q27" s="279">
        <v>68.2</v>
      </c>
      <c r="R27" s="141">
        <v>2133</v>
      </c>
      <c r="S27" s="142">
        <v>65.5</v>
      </c>
      <c r="T27" s="141">
        <v>2148</v>
      </c>
      <c r="U27" s="142">
        <v>68.2</v>
      </c>
      <c r="V27" s="314">
        <v>2141</v>
      </c>
      <c r="W27" s="315">
        <v>72.2</v>
      </c>
      <c r="X27" s="314">
        <v>2101</v>
      </c>
      <c r="Y27" s="315">
        <v>62.6</v>
      </c>
      <c r="Z27" s="141">
        <v>2074</v>
      </c>
      <c r="AA27" s="601">
        <v>60.9</v>
      </c>
      <c r="AB27" s="143"/>
      <c r="AC27" s="143"/>
      <c r="AD27" s="143"/>
      <c r="AE27" s="143"/>
    </row>
    <row r="28" spans="1:31" ht="11.25" customHeight="1" x14ac:dyDescent="0.2">
      <c r="A28" s="127" t="s">
        <v>159</v>
      </c>
      <c r="B28" s="130" t="s">
        <v>160</v>
      </c>
      <c r="C28" s="141">
        <v>3879</v>
      </c>
      <c r="D28" s="279">
        <v>73.3</v>
      </c>
      <c r="E28" s="141">
        <v>3747</v>
      </c>
      <c r="F28" s="142">
        <v>74.5</v>
      </c>
      <c r="G28" s="141">
        <v>3829</v>
      </c>
      <c r="H28" s="142">
        <v>68.5</v>
      </c>
      <c r="I28" s="314">
        <v>4009</v>
      </c>
      <c r="J28" s="315">
        <v>69.099999999999994</v>
      </c>
      <c r="K28" s="314">
        <v>3809</v>
      </c>
      <c r="L28" s="315">
        <v>73.7</v>
      </c>
      <c r="M28" s="141">
        <v>3837</v>
      </c>
      <c r="N28" s="601">
        <v>70.900000000000006</v>
      </c>
      <c r="O28" s="143"/>
      <c r="P28" s="141">
        <v>3891</v>
      </c>
      <c r="Q28" s="593">
        <v>65.8</v>
      </c>
      <c r="R28" s="141">
        <v>3742</v>
      </c>
      <c r="S28" s="142">
        <v>68.7</v>
      </c>
      <c r="T28" s="141">
        <v>3841</v>
      </c>
      <c r="U28" s="142">
        <v>68.599999999999994</v>
      </c>
      <c r="V28" s="314">
        <v>4023</v>
      </c>
      <c r="W28" s="315">
        <v>71</v>
      </c>
      <c r="X28" s="314">
        <v>3811</v>
      </c>
      <c r="Y28" s="315">
        <v>66.5</v>
      </c>
      <c r="Z28" s="141">
        <v>3838</v>
      </c>
      <c r="AA28" s="601">
        <v>70</v>
      </c>
      <c r="AB28" s="143"/>
      <c r="AC28" s="143"/>
      <c r="AD28" s="143"/>
      <c r="AE28" s="143"/>
    </row>
    <row r="29" spans="1:31" ht="11.25" customHeight="1" x14ac:dyDescent="0.2">
      <c r="A29" s="127" t="s">
        <v>161</v>
      </c>
      <c r="B29" s="130" t="s">
        <v>162</v>
      </c>
      <c r="C29" s="141">
        <v>3921</v>
      </c>
      <c r="D29" s="279">
        <v>71</v>
      </c>
      <c r="E29" s="141">
        <v>3755</v>
      </c>
      <c r="F29" s="142">
        <v>70.8</v>
      </c>
      <c r="G29" s="141">
        <v>3584</v>
      </c>
      <c r="H29" s="142">
        <v>68.900000000000006</v>
      </c>
      <c r="I29" s="314">
        <v>3748</v>
      </c>
      <c r="J29" s="315">
        <v>73.400000000000006</v>
      </c>
      <c r="K29" s="314">
        <v>3580</v>
      </c>
      <c r="L29" s="315">
        <v>71.3</v>
      </c>
      <c r="M29" s="141">
        <v>3502</v>
      </c>
      <c r="N29" s="601">
        <v>71</v>
      </c>
      <c r="O29" s="143"/>
      <c r="P29" s="141">
        <v>3917</v>
      </c>
      <c r="Q29" s="593">
        <v>63.7</v>
      </c>
      <c r="R29" s="141">
        <v>3759</v>
      </c>
      <c r="S29" s="142">
        <v>63.5</v>
      </c>
      <c r="T29" s="141">
        <v>3570</v>
      </c>
      <c r="U29" s="142">
        <v>68</v>
      </c>
      <c r="V29" s="314">
        <v>3758</v>
      </c>
      <c r="W29" s="315">
        <v>71.2</v>
      </c>
      <c r="X29" s="314">
        <v>3578</v>
      </c>
      <c r="Y29" s="315">
        <v>65.099999999999994</v>
      </c>
      <c r="Z29" s="141">
        <v>3485</v>
      </c>
      <c r="AA29" s="601">
        <v>66.099999999999994</v>
      </c>
      <c r="AB29" s="143"/>
      <c r="AC29" s="143"/>
      <c r="AD29" s="143"/>
      <c r="AE29" s="143"/>
    </row>
    <row r="30" spans="1:31" ht="11.25" customHeight="1" x14ac:dyDescent="0.2">
      <c r="A30" s="127" t="s">
        <v>163</v>
      </c>
      <c r="B30" s="157" t="s">
        <v>164</v>
      </c>
      <c r="C30" s="141">
        <v>6019</v>
      </c>
      <c r="D30" s="279">
        <v>66.599999999999994</v>
      </c>
      <c r="E30" s="141">
        <v>5554</v>
      </c>
      <c r="F30" s="142">
        <v>68.099999999999994</v>
      </c>
      <c r="G30" s="141">
        <v>5617</v>
      </c>
      <c r="H30" s="142">
        <v>64.599999999999994</v>
      </c>
      <c r="I30" s="314">
        <v>5626</v>
      </c>
      <c r="J30" s="315">
        <v>63.6</v>
      </c>
      <c r="K30" s="314">
        <v>5383</v>
      </c>
      <c r="L30" s="315">
        <v>67.7</v>
      </c>
      <c r="M30" s="141">
        <v>5258</v>
      </c>
      <c r="N30" s="601">
        <v>67.5</v>
      </c>
      <c r="O30" s="143"/>
      <c r="P30" s="141">
        <v>6018</v>
      </c>
      <c r="Q30" s="279">
        <v>61.5</v>
      </c>
      <c r="R30" s="141">
        <v>5558</v>
      </c>
      <c r="S30" s="142">
        <v>60</v>
      </c>
      <c r="T30" s="141">
        <v>5605</v>
      </c>
      <c r="U30" s="142">
        <v>62.3</v>
      </c>
      <c r="V30" s="314">
        <v>5654</v>
      </c>
      <c r="W30" s="315">
        <v>64.3</v>
      </c>
      <c r="X30" s="314">
        <v>5398</v>
      </c>
      <c r="Y30" s="315">
        <v>64.599999999999994</v>
      </c>
      <c r="Z30" s="141">
        <v>5246</v>
      </c>
      <c r="AA30" s="601">
        <v>64.3</v>
      </c>
      <c r="AB30" s="143"/>
      <c r="AC30" s="143"/>
      <c r="AD30" s="143"/>
      <c r="AE30" s="143"/>
    </row>
    <row r="31" spans="1:31" ht="11.25" customHeight="1" x14ac:dyDescent="0.2">
      <c r="A31" s="127" t="s">
        <v>165</v>
      </c>
      <c r="B31" s="157" t="s">
        <v>166</v>
      </c>
      <c r="C31" s="141">
        <v>1524</v>
      </c>
      <c r="D31" s="279">
        <v>63.6</v>
      </c>
      <c r="E31" s="141">
        <v>1406</v>
      </c>
      <c r="F31" s="142">
        <v>68.900000000000006</v>
      </c>
      <c r="G31" s="141">
        <v>1356</v>
      </c>
      <c r="H31" s="142">
        <v>70.2</v>
      </c>
      <c r="I31" s="314">
        <v>1417</v>
      </c>
      <c r="J31" s="315">
        <v>72.5</v>
      </c>
      <c r="K31" s="314">
        <v>1429</v>
      </c>
      <c r="L31" s="315">
        <v>72.400000000000006</v>
      </c>
      <c r="M31" s="141">
        <v>1413</v>
      </c>
      <c r="N31" s="601">
        <v>71.099999999999994</v>
      </c>
      <c r="O31" s="143"/>
      <c r="P31" s="141">
        <v>1523</v>
      </c>
      <c r="Q31" s="279">
        <v>60</v>
      </c>
      <c r="R31" s="141">
        <v>1423</v>
      </c>
      <c r="S31" s="142">
        <v>61.8</v>
      </c>
      <c r="T31" s="141">
        <v>1357</v>
      </c>
      <c r="U31" s="142">
        <v>68.099999999999994</v>
      </c>
      <c r="V31" s="314">
        <v>1417</v>
      </c>
      <c r="W31" s="315">
        <v>66.7</v>
      </c>
      <c r="X31" s="314">
        <v>1431</v>
      </c>
      <c r="Y31" s="315">
        <v>61.8</v>
      </c>
      <c r="Z31" s="141">
        <v>1415</v>
      </c>
      <c r="AA31" s="601">
        <v>61.1</v>
      </c>
      <c r="AB31" s="143"/>
      <c r="AC31" s="143"/>
      <c r="AD31" s="143"/>
      <c r="AE31" s="143"/>
    </row>
    <row r="32" spans="1:31" ht="11.25" customHeight="1" x14ac:dyDescent="0.2">
      <c r="A32" s="127" t="s">
        <v>167</v>
      </c>
      <c r="B32" s="157" t="s">
        <v>168</v>
      </c>
      <c r="C32" s="141">
        <v>1635</v>
      </c>
      <c r="D32" s="279">
        <v>44.8</v>
      </c>
      <c r="E32" s="141">
        <v>1535</v>
      </c>
      <c r="F32" s="142">
        <v>57.2</v>
      </c>
      <c r="G32" s="141">
        <v>1435</v>
      </c>
      <c r="H32" s="142">
        <v>48.8</v>
      </c>
      <c r="I32" s="314">
        <v>1378</v>
      </c>
      <c r="J32" s="315">
        <v>53.6</v>
      </c>
      <c r="K32" s="314">
        <v>1250</v>
      </c>
      <c r="L32" s="315">
        <v>51.3</v>
      </c>
      <c r="M32" s="141">
        <v>1227</v>
      </c>
      <c r="N32" s="601">
        <v>57.1</v>
      </c>
      <c r="O32" s="143"/>
      <c r="P32" s="141">
        <v>1638</v>
      </c>
      <c r="Q32" s="279">
        <v>42.6</v>
      </c>
      <c r="R32" s="141">
        <v>1543</v>
      </c>
      <c r="S32" s="142">
        <v>43.6</v>
      </c>
      <c r="T32" s="141">
        <v>1438</v>
      </c>
      <c r="U32" s="142">
        <v>49.4</v>
      </c>
      <c r="V32" s="314">
        <v>1378</v>
      </c>
      <c r="W32" s="315">
        <v>51.7</v>
      </c>
      <c r="X32" s="314">
        <v>1250</v>
      </c>
      <c r="Y32" s="315">
        <v>41.8</v>
      </c>
      <c r="Z32" s="141">
        <v>1229</v>
      </c>
      <c r="AA32" s="601">
        <v>44.7</v>
      </c>
      <c r="AB32" s="143"/>
      <c r="AC32" s="143"/>
      <c r="AD32" s="143"/>
      <c r="AE32" s="143"/>
    </row>
    <row r="33" spans="1:31" ht="11.25" customHeight="1" x14ac:dyDescent="0.2">
      <c r="A33" s="127" t="s">
        <v>169</v>
      </c>
      <c r="B33" s="157" t="s">
        <v>170</v>
      </c>
      <c r="C33" s="141">
        <v>13236</v>
      </c>
      <c r="D33" s="279">
        <v>71</v>
      </c>
      <c r="E33" s="141">
        <v>12534</v>
      </c>
      <c r="F33" s="142">
        <v>74.8</v>
      </c>
      <c r="G33" s="141">
        <v>12713</v>
      </c>
      <c r="H33" s="142">
        <v>69.2</v>
      </c>
      <c r="I33" s="314">
        <v>13006</v>
      </c>
      <c r="J33" s="315">
        <v>69.3</v>
      </c>
      <c r="K33" s="314">
        <v>12507</v>
      </c>
      <c r="L33" s="315">
        <v>71.099999999999994</v>
      </c>
      <c r="M33" s="141">
        <v>12432</v>
      </c>
      <c r="N33" s="601">
        <v>70.7</v>
      </c>
      <c r="O33" s="143"/>
      <c r="P33" s="141">
        <v>13257</v>
      </c>
      <c r="Q33" s="279">
        <v>61.9</v>
      </c>
      <c r="R33" s="141">
        <v>12539</v>
      </c>
      <c r="S33" s="142">
        <v>63.9</v>
      </c>
      <c r="T33" s="141">
        <v>12739</v>
      </c>
      <c r="U33" s="142">
        <v>68.099999999999994</v>
      </c>
      <c r="V33" s="314">
        <v>13039</v>
      </c>
      <c r="W33" s="315">
        <v>71.7</v>
      </c>
      <c r="X33" s="314">
        <v>12531</v>
      </c>
      <c r="Y33" s="315">
        <v>64</v>
      </c>
      <c r="Z33" s="141">
        <v>12459</v>
      </c>
      <c r="AA33" s="601">
        <v>66</v>
      </c>
      <c r="AB33" s="143"/>
      <c r="AC33" s="143"/>
      <c r="AD33" s="143"/>
      <c r="AE33" s="143"/>
    </row>
    <row r="34" spans="1:31" ht="11.25" customHeight="1" x14ac:dyDescent="0.2">
      <c r="A34" s="127" t="s">
        <v>171</v>
      </c>
      <c r="B34" s="157" t="s">
        <v>172</v>
      </c>
      <c r="C34" s="141">
        <v>5009</v>
      </c>
      <c r="D34" s="279">
        <v>69.400000000000006</v>
      </c>
      <c r="E34" s="141">
        <v>4974</v>
      </c>
      <c r="F34" s="142">
        <v>69.599999999999994</v>
      </c>
      <c r="G34" s="141">
        <v>4876</v>
      </c>
      <c r="H34" s="142">
        <v>64.900000000000006</v>
      </c>
      <c r="I34" s="314">
        <v>4979</v>
      </c>
      <c r="J34" s="315">
        <v>67.099999999999994</v>
      </c>
      <c r="K34" s="314">
        <v>4641</v>
      </c>
      <c r="L34" s="315">
        <v>66.3</v>
      </c>
      <c r="M34" s="141">
        <v>4675</v>
      </c>
      <c r="N34" s="601">
        <v>66.8</v>
      </c>
      <c r="O34" s="143"/>
      <c r="P34" s="141">
        <v>5024</v>
      </c>
      <c r="Q34" s="279">
        <v>56.7</v>
      </c>
      <c r="R34" s="141">
        <v>4989</v>
      </c>
      <c r="S34" s="142">
        <v>58.4</v>
      </c>
      <c r="T34" s="141">
        <v>4879</v>
      </c>
      <c r="U34" s="142">
        <v>63.8</v>
      </c>
      <c r="V34" s="314">
        <v>4996</v>
      </c>
      <c r="W34" s="315">
        <v>62.5</v>
      </c>
      <c r="X34" s="314">
        <v>4662</v>
      </c>
      <c r="Y34" s="315">
        <v>55.9</v>
      </c>
      <c r="Z34" s="141">
        <v>4688</v>
      </c>
      <c r="AA34" s="601">
        <v>55.7</v>
      </c>
      <c r="AB34" s="143"/>
      <c r="AC34" s="143"/>
      <c r="AD34" s="143"/>
      <c r="AE34" s="143"/>
    </row>
    <row r="35" spans="1:31" ht="11.25" customHeight="1" x14ac:dyDescent="0.2">
      <c r="A35" s="127" t="s">
        <v>173</v>
      </c>
      <c r="B35" s="157" t="s">
        <v>174</v>
      </c>
      <c r="C35" s="141">
        <v>4209</v>
      </c>
      <c r="D35" s="279">
        <v>62.9</v>
      </c>
      <c r="E35" s="141">
        <v>4096</v>
      </c>
      <c r="F35" s="142">
        <v>66.5</v>
      </c>
      <c r="G35" s="141">
        <v>4064</v>
      </c>
      <c r="H35" s="142">
        <v>67</v>
      </c>
      <c r="I35" s="314">
        <v>4226</v>
      </c>
      <c r="J35" s="315">
        <v>67.7</v>
      </c>
      <c r="K35" s="314">
        <v>4206</v>
      </c>
      <c r="L35" s="315">
        <v>70.7</v>
      </c>
      <c r="M35" s="141">
        <v>4414</v>
      </c>
      <c r="N35" s="601">
        <v>65.5</v>
      </c>
      <c r="O35" s="143"/>
      <c r="P35" s="141">
        <v>4260</v>
      </c>
      <c r="Q35" s="279">
        <v>53.4</v>
      </c>
      <c r="R35" s="141">
        <v>4165</v>
      </c>
      <c r="S35" s="142">
        <v>56.7</v>
      </c>
      <c r="T35" s="141">
        <v>4100</v>
      </c>
      <c r="U35" s="142">
        <v>62.4</v>
      </c>
      <c r="V35" s="314">
        <v>4282</v>
      </c>
      <c r="W35" s="315">
        <v>63.6</v>
      </c>
      <c r="X35" s="314">
        <v>4279</v>
      </c>
      <c r="Y35" s="315">
        <v>58.9</v>
      </c>
      <c r="Z35" s="141">
        <v>4461</v>
      </c>
      <c r="AA35" s="601">
        <v>57.8</v>
      </c>
      <c r="AB35" s="143"/>
      <c r="AC35" s="143"/>
      <c r="AD35" s="143"/>
      <c r="AE35" s="143"/>
    </row>
    <row r="36" spans="1:31" ht="11.25" customHeight="1" x14ac:dyDescent="0.2">
      <c r="A36" s="127" t="s">
        <v>175</v>
      </c>
      <c r="B36" s="157" t="s">
        <v>176</v>
      </c>
      <c r="C36" s="141">
        <v>2943</v>
      </c>
      <c r="D36" s="279">
        <v>67.599999999999994</v>
      </c>
      <c r="E36" s="141">
        <v>2851</v>
      </c>
      <c r="F36" s="142">
        <v>69.400000000000006</v>
      </c>
      <c r="G36" s="141">
        <v>2913</v>
      </c>
      <c r="H36" s="142">
        <v>61.2</v>
      </c>
      <c r="I36" s="314">
        <v>3013</v>
      </c>
      <c r="J36" s="315">
        <v>63.3</v>
      </c>
      <c r="K36" s="314">
        <v>2923</v>
      </c>
      <c r="L36" s="315">
        <v>67.2</v>
      </c>
      <c r="M36" s="141">
        <v>2883</v>
      </c>
      <c r="N36" s="601">
        <v>63.8</v>
      </c>
      <c r="O36" s="143"/>
      <c r="P36" s="141">
        <v>2945</v>
      </c>
      <c r="Q36" s="279">
        <v>57.7</v>
      </c>
      <c r="R36" s="141">
        <v>2844</v>
      </c>
      <c r="S36" s="142">
        <v>63</v>
      </c>
      <c r="T36" s="141">
        <v>2926</v>
      </c>
      <c r="U36" s="142">
        <v>65</v>
      </c>
      <c r="V36" s="314">
        <v>3009</v>
      </c>
      <c r="W36" s="315">
        <v>66.7</v>
      </c>
      <c r="X36" s="314">
        <v>2929</v>
      </c>
      <c r="Y36" s="315">
        <v>57.9</v>
      </c>
      <c r="Z36" s="141">
        <v>2882</v>
      </c>
      <c r="AA36" s="601">
        <v>57.3</v>
      </c>
      <c r="AB36" s="143"/>
      <c r="AC36" s="143"/>
      <c r="AD36" s="143"/>
      <c r="AE36" s="143"/>
    </row>
    <row r="37" spans="1:31" ht="11.25" customHeight="1" x14ac:dyDescent="0.2">
      <c r="A37" s="127" t="s">
        <v>177</v>
      </c>
      <c r="B37" s="157" t="s">
        <v>178</v>
      </c>
      <c r="C37" s="141">
        <v>2486</v>
      </c>
      <c r="D37" s="279">
        <v>65.8</v>
      </c>
      <c r="E37" s="141">
        <v>2345</v>
      </c>
      <c r="F37" s="142">
        <v>66.7</v>
      </c>
      <c r="G37" s="141">
        <v>2350</v>
      </c>
      <c r="H37" s="142">
        <v>62.8</v>
      </c>
      <c r="I37" s="314">
        <v>2358</v>
      </c>
      <c r="J37" s="315">
        <v>66.7</v>
      </c>
      <c r="K37" s="314">
        <v>2361</v>
      </c>
      <c r="L37" s="315">
        <v>68.400000000000006</v>
      </c>
      <c r="M37" s="141">
        <v>2304</v>
      </c>
      <c r="N37" s="601">
        <v>63.5</v>
      </c>
      <c r="O37" s="143"/>
      <c r="P37" s="141">
        <v>2496</v>
      </c>
      <c r="Q37" s="279">
        <v>62.2</v>
      </c>
      <c r="R37" s="141">
        <v>2365</v>
      </c>
      <c r="S37" s="142">
        <v>63.3</v>
      </c>
      <c r="T37" s="141">
        <v>2359</v>
      </c>
      <c r="U37" s="142">
        <v>66</v>
      </c>
      <c r="V37" s="314">
        <v>2368</v>
      </c>
      <c r="W37" s="315">
        <v>69.099999999999994</v>
      </c>
      <c r="X37" s="314">
        <v>2370</v>
      </c>
      <c r="Y37" s="315">
        <v>62.8</v>
      </c>
      <c r="Z37" s="141">
        <v>2308</v>
      </c>
      <c r="AA37" s="601">
        <v>62.3</v>
      </c>
      <c r="AB37" s="143"/>
      <c r="AC37" s="143"/>
      <c r="AD37" s="143"/>
      <c r="AE37" s="143"/>
    </row>
    <row r="38" spans="1:31" ht="11.25" customHeight="1" x14ac:dyDescent="0.2">
      <c r="A38" s="127" t="s">
        <v>179</v>
      </c>
      <c r="B38" s="157" t="s">
        <v>180</v>
      </c>
      <c r="C38" s="141">
        <v>2159</v>
      </c>
      <c r="D38" s="279">
        <v>65.400000000000006</v>
      </c>
      <c r="E38" s="141">
        <v>2099</v>
      </c>
      <c r="F38" s="142">
        <v>66.3</v>
      </c>
      <c r="G38" s="141">
        <v>1997</v>
      </c>
      <c r="H38" s="142">
        <v>59.3</v>
      </c>
      <c r="I38" s="314">
        <v>2160</v>
      </c>
      <c r="J38" s="315">
        <v>64.400000000000006</v>
      </c>
      <c r="K38" s="314">
        <v>2106</v>
      </c>
      <c r="L38" s="315">
        <v>63.9</v>
      </c>
      <c r="M38" s="141">
        <v>2061</v>
      </c>
      <c r="N38" s="601">
        <v>57.2</v>
      </c>
      <c r="O38" s="143"/>
      <c r="P38" s="141">
        <v>2150</v>
      </c>
      <c r="Q38" s="279">
        <v>54.6</v>
      </c>
      <c r="R38" s="141">
        <v>2118</v>
      </c>
      <c r="S38" s="142">
        <v>57</v>
      </c>
      <c r="T38" s="141">
        <v>2008</v>
      </c>
      <c r="U38" s="142">
        <v>58.6</v>
      </c>
      <c r="V38" s="314">
        <v>2175</v>
      </c>
      <c r="W38" s="315">
        <v>62.3</v>
      </c>
      <c r="X38" s="314">
        <v>2126</v>
      </c>
      <c r="Y38" s="315">
        <v>56</v>
      </c>
      <c r="Z38" s="141">
        <v>2070</v>
      </c>
      <c r="AA38" s="601">
        <v>58.4</v>
      </c>
      <c r="AB38" s="143"/>
      <c r="AC38" s="143"/>
      <c r="AD38" s="143"/>
      <c r="AE38" s="143"/>
    </row>
    <row r="39" spans="1:31" ht="11.25" customHeight="1" x14ac:dyDescent="0.2">
      <c r="A39" s="127" t="s">
        <v>181</v>
      </c>
      <c r="B39" s="157" t="s">
        <v>182</v>
      </c>
      <c r="C39" s="141">
        <v>3278</v>
      </c>
      <c r="D39" s="279">
        <v>69.7</v>
      </c>
      <c r="E39" s="141">
        <v>3295</v>
      </c>
      <c r="F39" s="142">
        <v>72.599999999999994</v>
      </c>
      <c r="G39" s="141">
        <v>3309</v>
      </c>
      <c r="H39" s="142">
        <v>65.7</v>
      </c>
      <c r="I39" s="314">
        <v>3403</v>
      </c>
      <c r="J39" s="315">
        <v>70.3</v>
      </c>
      <c r="K39" s="314">
        <v>3262</v>
      </c>
      <c r="L39" s="315">
        <v>69.2</v>
      </c>
      <c r="M39" s="141">
        <v>3078</v>
      </c>
      <c r="N39" s="601">
        <v>65.7</v>
      </c>
      <c r="O39" s="143"/>
      <c r="P39" s="141">
        <v>3280</v>
      </c>
      <c r="Q39" s="279">
        <v>59.4</v>
      </c>
      <c r="R39" s="141">
        <v>3306</v>
      </c>
      <c r="S39" s="142">
        <v>62.1</v>
      </c>
      <c r="T39" s="141">
        <v>3320</v>
      </c>
      <c r="U39" s="142">
        <v>64.900000000000006</v>
      </c>
      <c r="V39" s="314">
        <v>3415</v>
      </c>
      <c r="W39" s="315">
        <v>67.8</v>
      </c>
      <c r="X39" s="314">
        <v>3269</v>
      </c>
      <c r="Y39" s="315">
        <v>57.2</v>
      </c>
      <c r="Z39" s="141">
        <v>3080</v>
      </c>
      <c r="AA39" s="601">
        <v>58.4</v>
      </c>
      <c r="AB39" s="143"/>
      <c r="AC39" s="143"/>
      <c r="AD39" s="143"/>
      <c r="AE39" s="143"/>
    </row>
    <row r="40" spans="1:31" ht="11.25" customHeight="1" x14ac:dyDescent="0.2">
      <c r="A40" s="127" t="s">
        <v>183</v>
      </c>
      <c r="B40" s="157" t="s">
        <v>184</v>
      </c>
      <c r="C40" s="141">
        <v>1995</v>
      </c>
      <c r="D40" s="279">
        <v>65.599999999999994</v>
      </c>
      <c r="E40" s="141">
        <v>1944</v>
      </c>
      <c r="F40" s="142">
        <v>68.7</v>
      </c>
      <c r="G40" s="141">
        <v>1913</v>
      </c>
      <c r="H40" s="142">
        <v>61.9</v>
      </c>
      <c r="I40" s="314">
        <v>1925</v>
      </c>
      <c r="J40" s="315">
        <v>60.6</v>
      </c>
      <c r="K40" s="314">
        <v>1804</v>
      </c>
      <c r="L40" s="315">
        <v>67.099999999999994</v>
      </c>
      <c r="M40" s="141">
        <v>1815</v>
      </c>
      <c r="N40" s="601">
        <v>63.9</v>
      </c>
      <c r="O40" s="143"/>
      <c r="P40" s="141">
        <v>1997</v>
      </c>
      <c r="Q40" s="279">
        <v>55.3</v>
      </c>
      <c r="R40" s="141">
        <v>1946</v>
      </c>
      <c r="S40" s="142">
        <v>56.5</v>
      </c>
      <c r="T40" s="141">
        <v>1904</v>
      </c>
      <c r="U40" s="142">
        <v>64.099999999999994</v>
      </c>
      <c r="V40" s="314">
        <v>1930</v>
      </c>
      <c r="W40" s="315">
        <v>65.900000000000006</v>
      </c>
      <c r="X40" s="314">
        <v>1811</v>
      </c>
      <c r="Y40" s="315">
        <v>59.4</v>
      </c>
      <c r="Z40" s="141">
        <v>1816</v>
      </c>
      <c r="AA40" s="601">
        <v>60.2</v>
      </c>
      <c r="AB40" s="143"/>
      <c r="AC40" s="143"/>
      <c r="AD40" s="143"/>
      <c r="AE40" s="143"/>
    </row>
    <row r="41" spans="1:31" ht="11.25" customHeight="1" x14ac:dyDescent="0.2">
      <c r="A41" s="127" t="s">
        <v>185</v>
      </c>
      <c r="B41" s="157" t="s">
        <v>186</v>
      </c>
      <c r="C41" s="141">
        <v>2968</v>
      </c>
      <c r="D41" s="279">
        <v>73.099999999999994</v>
      </c>
      <c r="E41" s="141">
        <v>2930</v>
      </c>
      <c r="F41" s="142">
        <v>75.599999999999994</v>
      </c>
      <c r="G41" s="141">
        <v>2766</v>
      </c>
      <c r="H41" s="142">
        <v>72</v>
      </c>
      <c r="I41" s="314">
        <v>2937</v>
      </c>
      <c r="J41" s="315">
        <v>71.3</v>
      </c>
      <c r="K41" s="314">
        <v>2811</v>
      </c>
      <c r="L41" s="315">
        <v>70.099999999999994</v>
      </c>
      <c r="M41" s="141">
        <v>2730</v>
      </c>
      <c r="N41" s="601">
        <v>65.8</v>
      </c>
      <c r="O41" s="143"/>
      <c r="P41" s="141">
        <v>2971</v>
      </c>
      <c r="Q41" s="279">
        <v>67.099999999999994</v>
      </c>
      <c r="R41" s="141">
        <v>2931</v>
      </c>
      <c r="S41" s="142">
        <v>68.900000000000006</v>
      </c>
      <c r="T41" s="141">
        <v>2783</v>
      </c>
      <c r="U41" s="142">
        <v>73.900000000000006</v>
      </c>
      <c r="V41" s="314">
        <v>2950</v>
      </c>
      <c r="W41" s="315">
        <v>75.599999999999994</v>
      </c>
      <c r="X41" s="314">
        <v>2818</v>
      </c>
      <c r="Y41" s="315">
        <v>66.5</v>
      </c>
      <c r="Z41" s="141">
        <v>2740</v>
      </c>
      <c r="AA41" s="601">
        <v>68.400000000000006</v>
      </c>
      <c r="AB41" s="143"/>
      <c r="AC41" s="143"/>
      <c r="AD41" s="143"/>
      <c r="AE41" s="143"/>
    </row>
    <row r="42" spans="1:31" ht="11.25" customHeight="1" x14ac:dyDescent="0.2">
      <c r="A42" s="127" t="s">
        <v>187</v>
      </c>
      <c r="B42" s="157" t="s">
        <v>188</v>
      </c>
      <c r="C42" s="141">
        <v>2877</v>
      </c>
      <c r="D42" s="279">
        <v>60.5</v>
      </c>
      <c r="E42" s="141">
        <v>2775</v>
      </c>
      <c r="F42" s="142">
        <v>69.099999999999994</v>
      </c>
      <c r="G42" s="141">
        <v>2790</v>
      </c>
      <c r="H42" s="142">
        <v>65.2</v>
      </c>
      <c r="I42" s="314">
        <v>2664</v>
      </c>
      <c r="J42" s="315">
        <v>69</v>
      </c>
      <c r="K42" s="314">
        <v>2649</v>
      </c>
      <c r="L42" s="315">
        <v>69.099999999999994</v>
      </c>
      <c r="M42" s="141">
        <v>2528</v>
      </c>
      <c r="N42" s="601">
        <v>72.099999999999994</v>
      </c>
      <c r="O42" s="143"/>
      <c r="P42" s="141">
        <v>2886</v>
      </c>
      <c r="Q42" s="279">
        <v>55.1</v>
      </c>
      <c r="R42" s="141">
        <v>2780</v>
      </c>
      <c r="S42" s="142">
        <v>57.8</v>
      </c>
      <c r="T42" s="141">
        <v>2788</v>
      </c>
      <c r="U42" s="142">
        <v>65.5</v>
      </c>
      <c r="V42" s="314">
        <v>2671</v>
      </c>
      <c r="W42" s="315">
        <v>67.099999999999994</v>
      </c>
      <c r="X42" s="314">
        <v>2651</v>
      </c>
      <c r="Y42" s="315">
        <v>59.9</v>
      </c>
      <c r="Z42" s="141">
        <v>2524</v>
      </c>
      <c r="AA42" s="601">
        <v>65.599999999999994</v>
      </c>
      <c r="AB42" s="143"/>
      <c r="AC42" s="143"/>
      <c r="AD42" s="143"/>
      <c r="AE42" s="143"/>
    </row>
    <row r="43" spans="1:31" ht="11.25" customHeight="1" x14ac:dyDescent="0.2">
      <c r="A43" s="127" t="s">
        <v>189</v>
      </c>
      <c r="B43" s="157" t="s">
        <v>190</v>
      </c>
      <c r="C43" s="141">
        <v>2818</v>
      </c>
      <c r="D43" s="279">
        <v>78.400000000000006</v>
      </c>
      <c r="E43" s="141">
        <v>2753</v>
      </c>
      <c r="F43" s="142">
        <v>78.5</v>
      </c>
      <c r="G43" s="141">
        <v>2852</v>
      </c>
      <c r="H43" s="142">
        <v>75.900000000000006</v>
      </c>
      <c r="I43" s="314">
        <v>2852</v>
      </c>
      <c r="J43" s="315">
        <v>74.5</v>
      </c>
      <c r="K43" s="314">
        <v>2871</v>
      </c>
      <c r="L43" s="315">
        <v>80.099999999999994</v>
      </c>
      <c r="M43" s="141">
        <v>2803</v>
      </c>
      <c r="N43" s="601">
        <v>76.900000000000006</v>
      </c>
      <c r="O43" s="143"/>
      <c r="P43" s="141">
        <v>2817</v>
      </c>
      <c r="Q43" s="279">
        <v>72.5</v>
      </c>
      <c r="R43" s="141">
        <v>2743</v>
      </c>
      <c r="S43" s="142">
        <v>74.599999999999994</v>
      </c>
      <c r="T43" s="141">
        <v>2853</v>
      </c>
      <c r="U43" s="142">
        <v>79.099999999999994</v>
      </c>
      <c r="V43" s="314">
        <v>2850</v>
      </c>
      <c r="W43" s="315">
        <v>79.7</v>
      </c>
      <c r="X43" s="314">
        <v>2876</v>
      </c>
      <c r="Y43" s="315">
        <v>74.7</v>
      </c>
      <c r="Z43" s="141">
        <v>2817</v>
      </c>
      <c r="AA43" s="601">
        <v>73.099999999999994</v>
      </c>
      <c r="AB43" s="143"/>
      <c r="AC43" s="143"/>
      <c r="AD43" s="143"/>
      <c r="AE43" s="143"/>
    </row>
    <row r="44" spans="1:31" ht="11.25" customHeight="1" x14ac:dyDescent="0.2">
      <c r="A44" s="127" t="s">
        <v>191</v>
      </c>
      <c r="B44" s="157" t="s">
        <v>192</v>
      </c>
      <c r="C44" s="141">
        <v>2492</v>
      </c>
      <c r="D44" s="279">
        <v>73.7</v>
      </c>
      <c r="E44" s="141">
        <v>2427</v>
      </c>
      <c r="F44" s="142">
        <v>73.599999999999994</v>
      </c>
      <c r="G44" s="141">
        <v>2369</v>
      </c>
      <c r="H44" s="142">
        <v>71.7</v>
      </c>
      <c r="I44" s="314">
        <v>2412</v>
      </c>
      <c r="J44" s="315">
        <v>76.7</v>
      </c>
      <c r="K44" s="314">
        <v>2364</v>
      </c>
      <c r="L44" s="315">
        <v>71.400000000000006</v>
      </c>
      <c r="M44" s="141">
        <v>2400</v>
      </c>
      <c r="N44" s="601">
        <v>72.2</v>
      </c>
      <c r="O44" s="143"/>
      <c r="P44" s="141">
        <v>2501</v>
      </c>
      <c r="Q44" s="279">
        <v>64.2</v>
      </c>
      <c r="R44" s="141">
        <v>2431</v>
      </c>
      <c r="S44" s="142">
        <v>68.2</v>
      </c>
      <c r="T44" s="141">
        <v>2372</v>
      </c>
      <c r="U44" s="142">
        <v>72.3</v>
      </c>
      <c r="V44" s="314">
        <v>2410</v>
      </c>
      <c r="W44" s="315">
        <v>71</v>
      </c>
      <c r="X44" s="314">
        <v>2367</v>
      </c>
      <c r="Y44" s="315">
        <v>64.400000000000006</v>
      </c>
      <c r="Z44" s="141">
        <v>2403</v>
      </c>
      <c r="AA44" s="601">
        <v>67</v>
      </c>
      <c r="AB44" s="143"/>
      <c r="AC44" s="143"/>
      <c r="AD44" s="143"/>
      <c r="AE44" s="143"/>
    </row>
    <row r="45" spans="1:31" ht="11.25" customHeight="1" x14ac:dyDescent="0.2">
      <c r="A45" s="127" t="s">
        <v>193</v>
      </c>
      <c r="B45" s="157" t="s">
        <v>194</v>
      </c>
      <c r="C45" s="141">
        <v>3820</v>
      </c>
      <c r="D45" s="279">
        <v>70.5</v>
      </c>
      <c r="E45" s="141">
        <v>3720</v>
      </c>
      <c r="F45" s="142">
        <v>71.3</v>
      </c>
      <c r="G45" s="141">
        <v>3630</v>
      </c>
      <c r="H45" s="142">
        <v>71.7</v>
      </c>
      <c r="I45" s="314">
        <v>3719</v>
      </c>
      <c r="J45" s="315">
        <v>73.7</v>
      </c>
      <c r="K45" s="314">
        <v>3524</v>
      </c>
      <c r="L45" s="315">
        <v>73.2</v>
      </c>
      <c r="M45" s="141">
        <v>3550</v>
      </c>
      <c r="N45" s="601">
        <v>68.099999999999994</v>
      </c>
      <c r="O45" s="143"/>
      <c r="P45" s="141">
        <v>3813</v>
      </c>
      <c r="Q45" s="279">
        <v>59.2</v>
      </c>
      <c r="R45" s="141">
        <v>3717</v>
      </c>
      <c r="S45" s="142">
        <v>60.9</v>
      </c>
      <c r="T45" s="141">
        <v>3633</v>
      </c>
      <c r="U45" s="142">
        <v>70.2</v>
      </c>
      <c r="V45" s="314">
        <v>3722</v>
      </c>
      <c r="W45" s="315">
        <v>70.900000000000006</v>
      </c>
      <c r="X45" s="314">
        <v>3523</v>
      </c>
      <c r="Y45" s="315">
        <v>61.2</v>
      </c>
      <c r="Z45" s="141">
        <v>3557</v>
      </c>
      <c r="AA45" s="601">
        <v>60.2</v>
      </c>
      <c r="AB45" s="143"/>
      <c r="AC45" s="143"/>
      <c r="AD45" s="143"/>
      <c r="AE45" s="143"/>
    </row>
    <row r="46" spans="1:31" ht="11.25" customHeight="1" x14ac:dyDescent="0.2">
      <c r="A46" s="127" t="s">
        <v>195</v>
      </c>
      <c r="B46" s="157" t="s">
        <v>196</v>
      </c>
      <c r="C46" s="141">
        <v>3953</v>
      </c>
      <c r="D46" s="279">
        <v>72.099999999999994</v>
      </c>
      <c r="E46" s="141">
        <v>3815</v>
      </c>
      <c r="F46" s="142">
        <v>73.5</v>
      </c>
      <c r="G46" s="141">
        <v>3740</v>
      </c>
      <c r="H46" s="142">
        <v>72</v>
      </c>
      <c r="I46" s="314">
        <v>3687</v>
      </c>
      <c r="J46" s="315">
        <v>72.900000000000006</v>
      </c>
      <c r="K46" s="314">
        <v>3513</v>
      </c>
      <c r="L46" s="315">
        <v>72.099999999999994</v>
      </c>
      <c r="M46" s="141">
        <v>3465</v>
      </c>
      <c r="N46" s="601">
        <v>74.3</v>
      </c>
      <c r="O46" s="143"/>
      <c r="P46" s="141">
        <v>3952</v>
      </c>
      <c r="Q46" s="279">
        <v>63.5</v>
      </c>
      <c r="R46" s="141">
        <v>3813</v>
      </c>
      <c r="S46" s="142">
        <v>67.3</v>
      </c>
      <c r="T46" s="141">
        <v>3742</v>
      </c>
      <c r="U46" s="142">
        <v>73.7</v>
      </c>
      <c r="V46" s="314">
        <v>3687</v>
      </c>
      <c r="W46" s="315">
        <v>73.7</v>
      </c>
      <c r="X46" s="314">
        <v>3516</v>
      </c>
      <c r="Y46" s="315">
        <v>68.3</v>
      </c>
      <c r="Z46" s="141">
        <v>3464</v>
      </c>
      <c r="AA46" s="601">
        <v>67.2</v>
      </c>
      <c r="AB46" s="143"/>
      <c r="AC46" s="143"/>
      <c r="AD46" s="143"/>
      <c r="AE46" s="143"/>
    </row>
    <row r="47" spans="1:31" ht="11.25" customHeight="1" x14ac:dyDescent="0.2">
      <c r="A47" s="32"/>
      <c r="B47" s="157"/>
      <c r="C47" s="141"/>
      <c r="D47" s="282"/>
      <c r="E47" s="141"/>
      <c r="F47" s="142"/>
      <c r="G47" s="183"/>
      <c r="I47" s="316"/>
      <c r="J47" s="316"/>
      <c r="K47" s="316"/>
      <c r="L47" s="316"/>
      <c r="M47" s="106"/>
      <c r="N47" s="600"/>
      <c r="O47" s="107"/>
      <c r="P47" s="141"/>
      <c r="Q47" s="279"/>
      <c r="R47" s="141"/>
      <c r="S47" s="142"/>
      <c r="T47" s="183"/>
      <c r="V47" s="316"/>
      <c r="W47" s="316"/>
      <c r="X47" s="316"/>
      <c r="Y47" s="316"/>
      <c r="Z47" s="106"/>
      <c r="AA47" s="600"/>
      <c r="AB47" s="143"/>
      <c r="AC47" s="143"/>
      <c r="AD47" s="143"/>
      <c r="AE47" s="143"/>
    </row>
    <row r="48" spans="1:31" s="108" customFormat="1" ht="11.25" customHeight="1" x14ac:dyDescent="0.2">
      <c r="A48" s="66" t="s">
        <v>519</v>
      </c>
      <c r="B48" s="105" t="s">
        <v>197</v>
      </c>
      <c r="C48" s="106">
        <v>58914</v>
      </c>
      <c r="D48" s="585">
        <v>65.8</v>
      </c>
      <c r="E48" s="106">
        <v>56846</v>
      </c>
      <c r="F48" s="584">
        <v>68.599999999999994</v>
      </c>
      <c r="G48" s="106">
        <v>56748</v>
      </c>
      <c r="H48" s="584">
        <v>66.099999999999994</v>
      </c>
      <c r="I48" s="587">
        <v>56962</v>
      </c>
      <c r="J48" s="588">
        <v>68.900000000000006</v>
      </c>
      <c r="K48" s="106">
        <v>55949</v>
      </c>
      <c r="L48" s="106">
        <v>68.400000000000006</v>
      </c>
      <c r="M48" s="106">
        <v>55639</v>
      </c>
      <c r="N48" s="600">
        <v>67.8</v>
      </c>
      <c r="O48" s="107"/>
      <c r="P48" s="106">
        <v>59027</v>
      </c>
      <c r="Q48" s="585">
        <v>57</v>
      </c>
      <c r="R48" s="106">
        <v>57016</v>
      </c>
      <c r="S48" s="584">
        <v>59</v>
      </c>
      <c r="T48" s="106">
        <v>56814</v>
      </c>
      <c r="U48" s="584">
        <v>65.3</v>
      </c>
      <c r="V48" s="587">
        <v>57090</v>
      </c>
      <c r="W48" s="588">
        <v>67.900000000000006</v>
      </c>
      <c r="X48" s="106">
        <v>56097</v>
      </c>
      <c r="Y48" s="106">
        <v>62.4</v>
      </c>
      <c r="Z48" s="106">
        <v>55768</v>
      </c>
      <c r="AA48" s="600">
        <v>63.7</v>
      </c>
      <c r="AB48" s="143"/>
      <c r="AC48" s="143"/>
      <c r="AD48" s="143"/>
      <c r="AE48" s="143"/>
    </row>
    <row r="49" spans="1:31" ht="11.25" customHeight="1" x14ac:dyDescent="0.2">
      <c r="A49" s="127" t="s">
        <v>198</v>
      </c>
      <c r="B49" s="157" t="s">
        <v>199</v>
      </c>
      <c r="C49" s="141">
        <v>2540</v>
      </c>
      <c r="D49" s="279">
        <v>58.8</v>
      </c>
      <c r="E49" s="141">
        <v>2507</v>
      </c>
      <c r="F49" s="142">
        <v>60.5</v>
      </c>
      <c r="G49" s="141">
        <v>2530</v>
      </c>
      <c r="H49" s="142">
        <v>56</v>
      </c>
      <c r="I49" s="314">
        <v>2513</v>
      </c>
      <c r="J49" s="315">
        <v>59.1</v>
      </c>
      <c r="K49" s="314">
        <v>2350</v>
      </c>
      <c r="L49" s="315">
        <v>63.2</v>
      </c>
      <c r="M49" s="141">
        <v>2246</v>
      </c>
      <c r="N49" s="601">
        <v>63.4</v>
      </c>
      <c r="O49" s="143"/>
      <c r="P49" s="141">
        <v>2544</v>
      </c>
      <c r="Q49" s="279">
        <v>42.5</v>
      </c>
      <c r="R49" s="141">
        <v>2525</v>
      </c>
      <c r="S49" s="142">
        <v>43.6</v>
      </c>
      <c r="T49" s="141">
        <v>2539</v>
      </c>
      <c r="U49" s="142">
        <v>50.2</v>
      </c>
      <c r="V49" s="314">
        <v>2516</v>
      </c>
      <c r="W49" s="315">
        <v>53.6</v>
      </c>
      <c r="X49" s="314">
        <v>2351</v>
      </c>
      <c r="Y49" s="315">
        <v>50.6</v>
      </c>
      <c r="Z49" s="141">
        <v>2252</v>
      </c>
      <c r="AA49" s="601">
        <v>52.1</v>
      </c>
      <c r="AB49" s="143"/>
      <c r="AC49" s="143"/>
      <c r="AD49" s="143"/>
      <c r="AE49" s="143"/>
    </row>
    <row r="50" spans="1:31" ht="11.25" customHeight="1" x14ac:dyDescent="0.2">
      <c r="A50" s="127" t="s">
        <v>200</v>
      </c>
      <c r="B50" s="157" t="s">
        <v>201</v>
      </c>
      <c r="C50" s="141">
        <v>5650</v>
      </c>
      <c r="D50" s="279">
        <v>62</v>
      </c>
      <c r="E50" s="141">
        <v>5361</v>
      </c>
      <c r="F50" s="142">
        <v>66.2</v>
      </c>
      <c r="G50" s="141">
        <v>5353</v>
      </c>
      <c r="H50" s="142">
        <v>66.099999999999994</v>
      </c>
      <c r="I50" s="314">
        <v>5420</v>
      </c>
      <c r="J50" s="315">
        <v>66.5</v>
      </c>
      <c r="K50" s="314">
        <v>5597</v>
      </c>
      <c r="L50" s="315">
        <v>63</v>
      </c>
      <c r="M50" s="141">
        <v>5741</v>
      </c>
      <c r="N50" s="601">
        <v>60.3</v>
      </c>
      <c r="O50" s="143"/>
      <c r="P50" s="141">
        <v>5661</v>
      </c>
      <c r="Q50" s="279">
        <v>53</v>
      </c>
      <c r="R50" s="141">
        <v>5379</v>
      </c>
      <c r="S50" s="142">
        <v>55.9</v>
      </c>
      <c r="T50" s="141">
        <v>5374</v>
      </c>
      <c r="U50" s="142">
        <v>61.7</v>
      </c>
      <c r="V50" s="314">
        <v>5460</v>
      </c>
      <c r="W50" s="315">
        <v>64.400000000000006</v>
      </c>
      <c r="X50" s="314">
        <v>5635</v>
      </c>
      <c r="Y50" s="315">
        <v>53.4</v>
      </c>
      <c r="Z50" s="141">
        <v>5762</v>
      </c>
      <c r="AA50" s="601">
        <v>55.5</v>
      </c>
      <c r="AB50" s="143"/>
      <c r="AC50" s="143"/>
      <c r="AD50" s="143"/>
      <c r="AE50" s="143"/>
    </row>
    <row r="51" spans="1:31" ht="11.25" customHeight="1" x14ac:dyDescent="0.2">
      <c r="A51" s="127" t="s">
        <v>202</v>
      </c>
      <c r="B51" s="157" t="s">
        <v>203</v>
      </c>
      <c r="C51" s="141">
        <v>2581</v>
      </c>
      <c r="D51" s="279">
        <v>69</v>
      </c>
      <c r="E51" s="141">
        <v>2543</v>
      </c>
      <c r="F51" s="142">
        <v>70.8</v>
      </c>
      <c r="G51" s="141">
        <v>2578</v>
      </c>
      <c r="H51" s="142">
        <v>68.099999999999994</v>
      </c>
      <c r="I51" s="314">
        <v>2565</v>
      </c>
      <c r="J51" s="315">
        <v>72.599999999999994</v>
      </c>
      <c r="K51" s="314">
        <v>2544</v>
      </c>
      <c r="L51" s="315">
        <v>72.599999999999994</v>
      </c>
      <c r="M51" s="141">
        <v>2554</v>
      </c>
      <c r="N51" s="601">
        <v>73.900000000000006</v>
      </c>
      <c r="O51" s="143"/>
      <c r="P51" s="141">
        <v>2585</v>
      </c>
      <c r="Q51" s="279">
        <v>58.5</v>
      </c>
      <c r="R51" s="141">
        <v>2552</v>
      </c>
      <c r="S51" s="142">
        <v>61.1</v>
      </c>
      <c r="T51" s="141">
        <v>2575</v>
      </c>
      <c r="U51" s="142">
        <v>67.099999999999994</v>
      </c>
      <c r="V51" s="314">
        <v>2565</v>
      </c>
      <c r="W51" s="315">
        <v>71.3</v>
      </c>
      <c r="X51" s="314">
        <v>2557</v>
      </c>
      <c r="Y51" s="315">
        <v>66.900000000000006</v>
      </c>
      <c r="Z51" s="141">
        <v>2536</v>
      </c>
      <c r="AA51" s="601">
        <v>66.400000000000006</v>
      </c>
      <c r="AB51" s="143"/>
      <c r="AC51" s="143"/>
      <c r="AD51" s="143"/>
      <c r="AE51" s="143"/>
    </row>
    <row r="52" spans="1:31" ht="11.25" customHeight="1" x14ac:dyDescent="0.2">
      <c r="A52" s="127" t="s">
        <v>204</v>
      </c>
      <c r="B52" s="157" t="s">
        <v>205</v>
      </c>
      <c r="C52" s="141">
        <v>3510</v>
      </c>
      <c r="D52" s="279">
        <v>61.9</v>
      </c>
      <c r="E52" s="141">
        <v>3446</v>
      </c>
      <c r="F52" s="142">
        <v>65.099999999999994</v>
      </c>
      <c r="G52" s="141">
        <v>3353</v>
      </c>
      <c r="H52" s="142">
        <v>60.2</v>
      </c>
      <c r="I52" s="314">
        <v>3379</v>
      </c>
      <c r="J52" s="315">
        <v>65.8</v>
      </c>
      <c r="K52" s="314">
        <v>3300</v>
      </c>
      <c r="L52" s="315">
        <v>62.8</v>
      </c>
      <c r="M52" s="141">
        <v>3200</v>
      </c>
      <c r="N52" s="601">
        <v>62.5</v>
      </c>
      <c r="O52" s="143"/>
      <c r="P52" s="141">
        <v>3515</v>
      </c>
      <c r="Q52" s="279">
        <v>52.5</v>
      </c>
      <c r="R52" s="141">
        <v>3456</v>
      </c>
      <c r="S52" s="142">
        <v>54.3</v>
      </c>
      <c r="T52" s="141">
        <v>3352</v>
      </c>
      <c r="U52" s="142">
        <v>61.3</v>
      </c>
      <c r="V52" s="314">
        <v>3386</v>
      </c>
      <c r="W52" s="315">
        <v>62.4</v>
      </c>
      <c r="X52" s="314">
        <v>3299</v>
      </c>
      <c r="Y52" s="315">
        <v>58</v>
      </c>
      <c r="Z52" s="141">
        <v>3203</v>
      </c>
      <c r="AA52" s="601">
        <v>57.4</v>
      </c>
      <c r="AB52" s="143"/>
      <c r="AC52" s="143"/>
      <c r="AD52" s="143"/>
      <c r="AE52" s="143"/>
    </row>
    <row r="53" spans="1:31" ht="11.25" customHeight="1" x14ac:dyDescent="0.2">
      <c r="A53" s="127" t="s">
        <v>206</v>
      </c>
      <c r="B53" s="157" t="s">
        <v>207</v>
      </c>
      <c r="C53" s="141">
        <v>3915</v>
      </c>
      <c r="D53" s="279">
        <v>71.3</v>
      </c>
      <c r="E53" s="141">
        <v>3867</v>
      </c>
      <c r="F53" s="142">
        <v>69.3</v>
      </c>
      <c r="G53" s="141">
        <v>3710</v>
      </c>
      <c r="H53" s="142">
        <v>63.4</v>
      </c>
      <c r="I53" s="314">
        <v>3832</v>
      </c>
      <c r="J53" s="315">
        <v>68.8</v>
      </c>
      <c r="K53" s="314">
        <v>3707</v>
      </c>
      <c r="L53" s="315">
        <v>71.5</v>
      </c>
      <c r="M53" s="141">
        <v>3667</v>
      </c>
      <c r="N53" s="601">
        <v>66.8</v>
      </c>
      <c r="O53" s="143"/>
      <c r="P53" s="141">
        <v>3922</v>
      </c>
      <c r="Q53" s="279">
        <v>63.3</v>
      </c>
      <c r="R53" s="141">
        <v>3867</v>
      </c>
      <c r="S53" s="142">
        <v>62.5</v>
      </c>
      <c r="T53" s="141">
        <v>3716</v>
      </c>
      <c r="U53" s="142">
        <v>66</v>
      </c>
      <c r="V53" s="314">
        <v>3836</v>
      </c>
      <c r="W53" s="315">
        <v>70.3</v>
      </c>
      <c r="X53" s="314">
        <v>3706</v>
      </c>
      <c r="Y53" s="315">
        <v>68.2</v>
      </c>
      <c r="Z53" s="141">
        <v>3669</v>
      </c>
      <c r="AA53" s="601">
        <v>68.3</v>
      </c>
      <c r="AB53" s="143"/>
      <c r="AC53" s="143"/>
      <c r="AD53" s="143"/>
      <c r="AE53" s="143"/>
    </row>
    <row r="54" spans="1:31" ht="11.25" customHeight="1" x14ac:dyDescent="0.2">
      <c r="A54" s="127" t="s">
        <v>208</v>
      </c>
      <c r="B54" s="157" t="s">
        <v>209</v>
      </c>
      <c r="C54" s="141">
        <v>2735</v>
      </c>
      <c r="D54" s="279">
        <v>58.9</v>
      </c>
      <c r="E54" s="141">
        <v>2450</v>
      </c>
      <c r="F54" s="142">
        <v>60.8</v>
      </c>
      <c r="G54" s="141">
        <v>2487</v>
      </c>
      <c r="H54" s="142">
        <v>57.5</v>
      </c>
      <c r="I54" s="314">
        <v>2381</v>
      </c>
      <c r="J54" s="315">
        <v>62.5</v>
      </c>
      <c r="K54" s="314">
        <v>2497</v>
      </c>
      <c r="L54" s="315">
        <v>61.6</v>
      </c>
      <c r="M54" s="141">
        <v>2292</v>
      </c>
      <c r="N54" s="601">
        <v>61.9</v>
      </c>
      <c r="O54" s="143"/>
      <c r="P54" s="141">
        <v>2743</v>
      </c>
      <c r="Q54" s="279">
        <v>42.8</v>
      </c>
      <c r="R54" s="141">
        <v>2478</v>
      </c>
      <c r="S54" s="142">
        <v>46.8</v>
      </c>
      <c r="T54" s="141">
        <v>2496</v>
      </c>
      <c r="U54" s="142">
        <v>53.8</v>
      </c>
      <c r="V54" s="314">
        <v>2389</v>
      </c>
      <c r="W54" s="315">
        <v>58.3</v>
      </c>
      <c r="X54" s="314">
        <v>2492</v>
      </c>
      <c r="Y54" s="315">
        <v>51.5</v>
      </c>
      <c r="Z54" s="141">
        <v>2289</v>
      </c>
      <c r="AA54" s="601">
        <v>53</v>
      </c>
      <c r="AB54" s="143"/>
      <c r="AC54" s="143"/>
      <c r="AD54" s="143"/>
      <c r="AE54" s="143"/>
    </row>
    <row r="55" spans="1:31" ht="11.25" customHeight="1" x14ac:dyDescent="0.2">
      <c r="A55" s="127" t="s">
        <v>210</v>
      </c>
      <c r="B55" s="157" t="s">
        <v>211</v>
      </c>
      <c r="C55" s="141">
        <v>4509</v>
      </c>
      <c r="D55" s="279">
        <v>66.900000000000006</v>
      </c>
      <c r="E55" s="141">
        <v>4455</v>
      </c>
      <c r="F55" s="142">
        <v>74.3</v>
      </c>
      <c r="G55" s="141">
        <v>4547</v>
      </c>
      <c r="H55" s="142">
        <v>73.2</v>
      </c>
      <c r="I55" s="314">
        <v>4548</v>
      </c>
      <c r="J55" s="315">
        <v>72.400000000000006</v>
      </c>
      <c r="K55" s="314">
        <v>4589</v>
      </c>
      <c r="L55" s="315">
        <v>69.8</v>
      </c>
      <c r="M55" s="141">
        <v>4530</v>
      </c>
      <c r="N55" s="601">
        <v>66.3</v>
      </c>
      <c r="O55" s="143"/>
      <c r="P55" s="141">
        <v>4518</v>
      </c>
      <c r="Q55" s="279">
        <v>60.4</v>
      </c>
      <c r="R55" s="141">
        <v>4472</v>
      </c>
      <c r="S55" s="142">
        <v>62.3</v>
      </c>
      <c r="T55" s="141">
        <v>4563</v>
      </c>
      <c r="U55" s="142">
        <v>69.5</v>
      </c>
      <c r="V55" s="314">
        <v>4559</v>
      </c>
      <c r="W55" s="315">
        <v>70.8</v>
      </c>
      <c r="X55" s="314">
        <v>4608</v>
      </c>
      <c r="Y55" s="315">
        <v>65.599999999999994</v>
      </c>
      <c r="Z55" s="141">
        <v>4543</v>
      </c>
      <c r="AA55" s="601">
        <v>66.3</v>
      </c>
      <c r="AB55" s="143"/>
      <c r="AC55" s="143"/>
      <c r="AD55" s="143"/>
      <c r="AE55" s="143"/>
    </row>
    <row r="56" spans="1:31" ht="11.25" customHeight="1" x14ac:dyDescent="0.2">
      <c r="A56" s="127" t="s">
        <v>212</v>
      </c>
      <c r="B56" s="157" t="s">
        <v>213</v>
      </c>
      <c r="C56" s="141">
        <v>7943</v>
      </c>
      <c r="D56" s="279">
        <v>62.2</v>
      </c>
      <c r="E56" s="141">
        <v>7468</v>
      </c>
      <c r="F56" s="142">
        <v>65.7</v>
      </c>
      <c r="G56" s="141">
        <v>7500</v>
      </c>
      <c r="H56" s="142">
        <v>62.4</v>
      </c>
      <c r="I56" s="314">
        <v>7611</v>
      </c>
      <c r="J56" s="315">
        <v>64.400000000000006</v>
      </c>
      <c r="K56" s="314">
        <v>7494</v>
      </c>
      <c r="L56" s="315">
        <v>64.3</v>
      </c>
      <c r="M56" s="141">
        <v>7650</v>
      </c>
      <c r="N56" s="601">
        <v>67.8</v>
      </c>
      <c r="O56" s="143"/>
      <c r="P56" s="141">
        <v>7971</v>
      </c>
      <c r="Q56" s="279">
        <v>56</v>
      </c>
      <c r="R56" s="141">
        <v>7493</v>
      </c>
      <c r="S56" s="142">
        <v>59.4</v>
      </c>
      <c r="T56" s="141">
        <v>7498</v>
      </c>
      <c r="U56" s="142">
        <v>66.3</v>
      </c>
      <c r="V56" s="314">
        <v>7634</v>
      </c>
      <c r="W56" s="315">
        <v>66.900000000000006</v>
      </c>
      <c r="X56" s="314">
        <v>7524</v>
      </c>
      <c r="Y56" s="315">
        <v>61.5</v>
      </c>
      <c r="Z56" s="141">
        <v>7685</v>
      </c>
      <c r="AA56" s="601">
        <v>64.8</v>
      </c>
      <c r="AB56" s="143"/>
      <c r="AC56" s="143"/>
      <c r="AD56" s="143"/>
      <c r="AE56" s="143"/>
    </row>
    <row r="57" spans="1:31" ht="11.25" customHeight="1" x14ac:dyDescent="0.2">
      <c r="A57" s="127" t="s">
        <v>214</v>
      </c>
      <c r="B57" s="157" t="s">
        <v>215</v>
      </c>
      <c r="C57" s="141">
        <v>1963</v>
      </c>
      <c r="D57" s="279">
        <v>66.099999999999994</v>
      </c>
      <c r="E57" s="141">
        <v>1814</v>
      </c>
      <c r="F57" s="142">
        <v>66.900000000000006</v>
      </c>
      <c r="G57" s="141">
        <v>1835</v>
      </c>
      <c r="H57" s="142">
        <v>64.900000000000006</v>
      </c>
      <c r="I57" s="314">
        <v>1824</v>
      </c>
      <c r="J57" s="315">
        <v>64.599999999999994</v>
      </c>
      <c r="K57" s="314">
        <v>1722</v>
      </c>
      <c r="L57" s="315">
        <v>71.099999999999994</v>
      </c>
      <c r="M57" s="141">
        <v>1805</v>
      </c>
      <c r="N57" s="601">
        <v>68</v>
      </c>
      <c r="O57" s="143"/>
      <c r="P57" s="141">
        <v>1970</v>
      </c>
      <c r="Q57" s="279">
        <v>56.3</v>
      </c>
      <c r="R57" s="141">
        <v>1825</v>
      </c>
      <c r="S57" s="142">
        <v>59.5</v>
      </c>
      <c r="T57" s="141">
        <v>1825</v>
      </c>
      <c r="U57" s="142">
        <v>64.900000000000006</v>
      </c>
      <c r="V57" s="314">
        <v>1825</v>
      </c>
      <c r="W57" s="315">
        <v>66.2</v>
      </c>
      <c r="X57" s="314">
        <v>1730</v>
      </c>
      <c r="Y57" s="315">
        <v>67</v>
      </c>
      <c r="Z57" s="141">
        <v>1801</v>
      </c>
      <c r="AA57" s="601">
        <v>64</v>
      </c>
      <c r="AB57" s="143"/>
      <c r="AC57" s="143"/>
      <c r="AD57" s="143"/>
      <c r="AE57" s="143"/>
    </row>
    <row r="58" spans="1:31" ht="11.25" customHeight="1" x14ac:dyDescent="0.2">
      <c r="A58" s="127" t="s">
        <v>216</v>
      </c>
      <c r="B58" s="157" t="s">
        <v>217</v>
      </c>
      <c r="C58" s="141">
        <v>1986</v>
      </c>
      <c r="D58" s="279">
        <v>62.5</v>
      </c>
      <c r="E58" s="141">
        <v>1973</v>
      </c>
      <c r="F58" s="142">
        <v>65.400000000000006</v>
      </c>
      <c r="G58" s="141">
        <v>1911</v>
      </c>
      <c r="H58" s="142">
        <v>62.3</v>
      </c>
      <c r="I58" s="314">
        <v>1879</v>
      </c>
      <c r="J58" s="315">
        <v>64.8</v>
      </c>
      <c r="K58" s="314">
        <v>1828</v>
      </c>
      <c r="L58" s="315">
        <v>70.5</v>
      </c>
      <c r="M58" s="141">
        <v>1772</v>
      </c>
      <c r="N58" s="601">
        <v>72.900000000000006</v>
      </c>
      <c r="O58" s="143"/>
      <c r="P58" s="141">
        <v>1984</v>
      </c>
      <c r="Q58" s="279">
        <v>56.4</v>
      </c>
      <c r="R58" s="141">
        <v>1978</v>
      </c>
      <c r="S58" s="142">
        <v>55.9</v>
      </c>
      <c r="T58" s="141">
        <v>1913</v>
      </c>
      <c r="U58" s="142">
        <v>66.099999999999994</v>
      </c>
      <c r="V58" s="314">
        <v>1883</v>
      </c>
      <c r="W58" s="315">
        <v>70.900000000000006</v>
      </c>
      <c r="X58" s="314">
        <v>1834</v>
      </c>
      <c r="Y58" s="315">
        <v>64.599999999999994</v>
      </c>
      <c r="Z58" s="141">
        <v>1770</v>
      </c>
      <c r="AA58" s="601">
        <v>64.599999999999994</v>
      </c>
      <c r="AB58" s="143"/>
      <c r="AC58" s="143"/>
      <c r="AD58" s="143"/>
      <c r="AE58" s="143"/>
    </row>
    <row r="59" spans="1:31" ht="11.25" customHeight="1" x14ac:dyDescent="0.2">
      <c r="A59" s="127" t="s">
        <v>218</v>
      </c>
      <c r="B59" s="157" t="s">
        <v>219</v>
      </c>
      <c r="C59" s="141">
        <v>6818</v>
      </c>
      <c r="D59" s="279">
        <v>72.400000000000006</v>
      </c>
      <c r="E59" s="141">
        <v>6592</v>
      </c>
      <c r="F59" s="142">
        <v>74.900000000000006</v>
      </c>
      <c r="G59" s="141">
        <v>6659</v>
      </c>
      <c r="H59" s="142">
        <v>70.099999999999994</v>
      </c>
      <c r="I59" s="314">
        <v>6643</v>
      </c>
      <c r="J59" s="315">
        <v>71</v>
      </c>
      <c r="K59" s="314">
        <v>6440</v>
      </c>
      <c r="L59" s="315">
        <v>69.8</v>
      </c>
      <c r="M59" s="141">
        <v>6351</v>
      </c>
      <c r="N59" s="601">
        <v>70.900000000000006</v>
      </c>
      <c r="O59" s="143"/>
      <c r="P59" s="141">
        <v>6828</v>
      </c>
      <c r="Q59" s="279">
        <v>67.400000000000006</v>
      </c>
      <c r="R59" s="141">
        <v>6585</v>
      </c>
      <c r="S59" s="142">
        <v>69.2</v>
      </c>
      <c r="T59" s="141">
        <v>6668</v>
      </c>
      <c r="U59" s="142">
        <v>73.400000000000006</v>
      </c>
      <c r="V59" s="314">
        <v>6625</v>
      </c>
      <c r="W59" s="315">
        <v>75.400000000000006</v>
      </c>
      <c r="X59" s="314">
        <v>6445</v>
      </c>
      <c r="Y59" s="315">
        <v>68.3</v>
      </c>
      <c r="Z59" s="141">
        <v>6365</v>
      </c>
      <c r="AA59" s="601">
        <v>71.900000000000006</v>
      </c>
      <c r="AB59" s="143"/>
      <c r="AC59" s="143"/>
      <c r="AD59" s="143"/>
      <c r="AE59" s="143"/>
    </row>
    <row r="60" spans="1:31" ht="11.25" customHeight="1" x14ac:dyDescent="0.2">
      <c r="A60" s="127" t="s">
        <v>220</v>
      </c>
      <c r="B60" s="157" t="s">
        <v>221</v>
      </c>
      <c r="C60" s="141">
        <v>3593</v>
      </c>
      <c r="D60" s="279">
        <v>65.8</v>
      </c>
      <c r="E60" s="141">
        <v>3441</v>
      </c>
      <c r="F60" s="142">
        <v>71.900000000000006</v>
      </c>
      <c r="G60" s="141">
        <v>3452</v>
      </c>
      <c r="H60" s="142">
        <v>71.8</v>
      </c>
      <c r="I60" s="314">
        <v>3441</v>
      </c>
      <c r="J60" s="315">
        <v>75.5</v>
      </c>
      <c r="K60" s="314">
        <v>3320</v>
      </c>
      <c r="L60" s="315">
        <v>76.8</v>
      </c>
      <c r="M60" s="141">
        <v>3265</v>
      </c>
      <c r="N60" s="601">
        <v>77.8</v>
      </c>
      <c r="O60" s="143"/>
      <c r="P60" s="141">
        <v>3590</v>
      </c>
      <c r="Q60" s="279">
        <v>55.1</v>
      </c>
      <c r="R60" s="141">
        <v>3447</v>
      </c>
      <c r="S60" s="142">
        <v>60</v>
      </c>
      <c r="T60" s="141">
        <v>3454</v>
      </c>
      <c r="U60" s="142">
        <v>65.8</v>
      </c>
      <c r="V60" s="314">
        <v>3439</v>
      </c>
      <c r="W60" s="315">
        <v>70.400000000000006</v>
      </c>
      <c r="X60" s="314">
        <v>3323</v>
      </c>
      <c r="Y60" s="315">
        <v>64.400000000000006</v>
      </c>
      <c r="Z60" s="141">
        <v>3281</v>
      </c>
      <c r="AA60" s="601">
        <v>63.3</v>
      </c>
      <c r="AB60" s="143"/>
      <c r="AC60" s="143"/>
      <c r="AD60" s="143"/>
      <c r="AE60" s="143"/>
    </row>
    <row r="61" spans="1:31" ht="11.25" customHeight="1" x14ac:dyDescent="0.2">
      <c r="A61" s="127" t="s">
        <v>222</v>
      </c>
      <c r="B61" s="157" t="s">
        <v>223</v>
      </c>
      <c r="C61" s="141">
        <v>5494</v>
      </c>
      <c r="D61" s="279">
        <v>64.599999999999994</v>
      </c>
      <c r="E61" s="141">
        <v>5321</v>
      </c>
      <c r="F61" s="142">
        <v>65</v>
      </c>
      <c r="G61" s="141">
        <v>5270</v>
      </c>
      <c r="H61" s="142">
        <v>67.2</v>
      </c>
      <c r="I61" s="314">
        <v>5395</v>
      </c>
      <c r="J61" s="315">
        <v>70.7</v>
      </c>
      <c r="K61" s="314">
        <v>5294</v>
      </c>
      <c r="L61" s="315">
        <v>69.8</v>
      </c>
      <c r="M61" s="141">
        <v>5160</v>
      </c>
      <c r="N61" s="601">
        <v>67.3</v>
      </c>
      <c r="O61" s="143"/>
      <c r="P61" s="141">
        <v>5515</v>
      </c>
      <c r="Q61" s="279">
        <v>58.6</v>
      </c>
      <c r="R61" s="141">
        <v>5336</v>
      </c>
      <c r="S61" s="142">
        <v>57.6</v>
      </c>
      <c r="T61" s="141">
        <v>5279</v>
      </c>
      <c r="U61" s="142">
        <v>65</v>
      </c>
      <c r="V61" s="314">
        <v>5426</v>
      </c>
      <c r="W61" s="315">
        <v>66.599999999999994</v>
      </c>
      <c r="X61" s="314">
        <v>5328</v>
      </c>
      <c r="Y61" s="315">
        <v>62.7</v>
      </c>
      <c r="Z61" s="141">
        <v>5192</v>
      </c>
      <c r="AA61" s="601">
        <v>64.900000000000006</v>
      </c>
      <c r="AB61" s="143"/>
      <c r="AC61" s="143"/>
      <c r="AD61" s="143"/>
      <c r="AE61" s="143"/>
    </row>
    <row r="62" spans="1:31" ht="11.25" customHeight="1" x14ac:dyDescent="0.2">
      <c r="A62" s="127" t="s">
        <v>224</v>
      </c>
      <c r="B62" s="157" t="s">
        <v>225</v>
      </c>
      <c r="C62" s="141">
        <v>3946</v>
      </c>
      <c r="D62" s="279">
        <v>71.599999999999994</v>
      </c>
      <c r="E62" s="141">
        <v>3887</v>
      </c>
      <c r="F62" s="142">
        <v>73</v>
      </c>
      <c r="G62" s="141">
        <v>3892</v>
      </c>
      <c r="H62" s="142">
        <v>70.400000000000006</v>
      </c>
      <c r="I62" s="314">
        <v>3832</v>
      </c>
      <c r="J62" s="315">
        <v>76.900000000000006</v>
      </c>
      <c r="K62" s="314">
        <v>3613</v>
      </c>
      <c r="L62" s="315">
        <v>73.8</v>
      </c>
      <c r="M62" s="141">
        <v>3717</v>
      </c>
      <c r="N62" s="601">
        <v>72.2</v>
      </c>
      <c r="O62" s="143"/>
      <c r="P62" s="141">
        <v>3950</v>
      </c>
      <c r="Q62" s="279">
        <v>55.4</v>
      </c>
      <c r="R62" s="141">
        <v>3898</v>
      </c>
      <c r="S62" s="142">
        <v>57.7</v>
      </c>
      <c r="T62" s="141">
        <v>3886</v>
      </c>
      <c r="U62" s="142">
        <v>64.5</v>
      </c>
      <c r="V62" s="314">
        <v>3849</v>
      </c>
      <c r="W62" s="315">
        <v>70.2</v>
      </c>
      <c r="X62" s="314">
        <v>3616</v>
      </c>
      <c r="Y62" s="315">
        <v>65.599999999999994</v>
      </c>
      <c r="Z62" s="141">
        <v>3729</v>
      </c>
      <c r="AA62" s="601">
        <v>64.7</v>
      </c>
      <c r="AB62" s="143"/>
      <c r="AC62" s="143"/>
      <c r="AD62" s="143"/>
      <c r="AE62" s="143"/>
    </row>
    <row r="63" spans="1:31" ht="11.25" customHeight="1" x14ac:dyDescent="0.2">
      <c r="A63" s="127" t="s">
        <v>226</v>
      </c>
      <c r="B63" s="157" t="s">
        <v>227</v>
      </c>
      <c r="C63" s="141">
        <v>1731</v>
      </c>
      <c r="D63" s="279">
        <v>70.2</v>
      </c>
      <c r="E63" s="141">
        <v>1721</v>
      </c>
      <c r="F63" s="142">
        <v>75.7</v>
      </c>
      <c r="G63" s="141">
        <v>1671</v>
      </c>
      <c r="H63" s="142">
        <v>71</v>
      </c>
      <c r="I63" s="314">
        <v>1699</v>
      </c>
      <c r="J63" s="315">
        <v>76</v>
      </c>
      <c r="K63" s="314">
        <v>1654</v>
      </c>
      <c r="L63" s="315">
        <v>74.599999999999994</v>
      </c>
      <c r="M63" s="141">
        <v>1689</v>
      </c>
      <c r="N63" s="601">
        <v>70.8</v>
      </c>
      <c r="O63" s="143"/>
      <c r="P63" s="141">
        <v>1731</v>
      </c>
      <c r="Q63" s="279">
        <v>64.900000000000006</v>
      </c>
      <c r="R63" s="141">
        <v>1725</v>
      </c>
      <c r="S63" s="142">
        <v>67.400000000000006</v>
      </c>
      <c r="T63" s="141">
        <v>1676</v>
      </c>
      <c r="U63" s="142">
        <v>73.599999999999994</v>
      </c>
      <c r="V63" s="314">
        <v>1698</v>
      </c>
      <c r="W63" s="315">
        <v>73.5</v>
      </c>
      <c r="X63" s="314">
        <v>1649</v>
      </c>
      <c r="Y63" s="315">
        <v>67.7</v>
      </c>
      <c r="Z63" s="141">
        <v>1691</v>
      </c>
      <c r="AA63" s="601">
        <v>70</v>
      </c>
      <c r="AB63" s="143"/>
      <c r="AC63" s="143"/>
      <c r="AD63" s="143"/>
      <c r="AE63" s="143"/>
    </row>
    <row r="64" spans="1:31" ht="11.25" customHeight="1" x14ac:dyDescent="0.2">
      <c r="A64" s="32"/>
      <c r="B64" s="157"/>
      <c r="C64" s="141"/>
      <c r="D64" s="279"/>
      <c r="E64" s="141"/>
      <c r="F64" s="142"/>
      <c r="G64" s="183"/>
      <c r="I64" s="316"/>
      <c r="J64" s="316"/>
      <c r="K64" s="316"/>
      <c r="L64" s="316"/>
      <c r="M64" s="106"/>
      <c r="N64" s="600"/>
      <c r="O64" s="107"/>
      <c r="P64" s="141"/>
      <c r="R64" s="141"/>
      <c r="S64" s="142"/>
      <c r="T64" s="183"/>
      <c r="V64" s="316"/>
      <c r="W64" s="316"/>
      <c r="X64" s="316"/>
      <c r="Y64" s="316"/>
      <c r="Z64" s="106"/>
      <c r="AA64" s="600"/>
      <c r="AB64" s="143"/>
      <c r="AC64" s="143"/>
      <c r="AD64" s="143"/>
      <c r="AE64" s="143"/>
    </row>
    <row r="65" spans="1:31" s="108" customFormat="1" ht="11.25" customHeight="1" x14ac:dyDescent="0.2">
      <c r="A65" s="66" t="s">
        <v>520</v>
      </c>
      <c r="B65" s="105" t="s">
        <v>228</v>
      </c>
      <c r="C65" s="106">
        <v>50641</v>
      </c>
      <c r="D65" s="585">
        <v>68.8</v>
      </c>
      <c r="E65" s="106">
        <v>48935</v>
      </c>
      <c r="F65" s="584">
        <v>71.5</v>
      </c>
      <c r="G65" s="106">
        <v>47740</v>
      </c>
      <c r="H65" s="584">
        <v>67.599999999999994</v>
      </c>
      <c r="I65" s="587">
        <v>48873</v>
      </c>
      <c r="J65" s="588">
        <v>68.5</v>
      </c>
      <c r="K65" s="106">
        <v>48217</v>
      </c>
      <c r="L65" s="106">
        <v>66.900000000000006</v>
      </c>
      <c r="M65" s="106">
        <v>47666</v>
      </c>
      <c r="N65" s="600">
        <v>65.599999999999994</v>
      </c>
      <c r="O65" s="107"/>
      <c r="P65" s="106">
        <v>50718</v>
      </c>
      <c r="Q65" s="585">
        <v>59.9</v>
      </c>
      <c r="R65" s="106">
        <v>49031</v>
      </c>
      <c r="S65" s="584">
        <v>62.5</v>
      </c>
      <c r="T65" s="106">
        <v>47809</v>
      </c>
      <c r="U65" s="584">
        <v>65.7</v>
      </c>
      <c r="V65" s="587">
        <v>49032</v>
      </c>
      <c r="W65" s="588">
        <v>68.900000000000006</v>
      </c>
      <c r="X65" s="106">
        <v>48317</v>
      </c>
      <c r="Y65" s="106">
        <v>63.8</v>
      </c>
      <c r="Z65" s="106">
        <v>47794</v>
      </c>
      <c r="AA65" s="600">
        <v>64.3</v>
      </c>
      <c r="AB65" s="143"/>
      <c r="AC65" s="143"/>
      <c r="AD65" s="143"/>
      <c r="AE65" s="143"/>
    </row>
    <row r="66" spans="1:31" ht="11.25" customHeight="1" x14ac:dyDescent="0.2">
      <c r="A66" s="127" t="s">
        <v>229</v>
      </c>
      <c r="B66" s="157" t="s">
        <v>230</v>
      </c>
      <c r="C66" s="141">
        <v>2810</v>
      </c>
      <c r="D66" s="279">
        <v>69.400000000000006</v>
      </c>
      <c r="E66" s="141">
        <v>2738</v>
      </c>
      <c r="F66" s="142">
        <v>71.8</v>
      </c>
      <c r="G66" s="141">
        <v>2600</v>
      </c>
      <c r="H66" s="142">
        <v>67.900000000000006</v>
      </c>
      <c r="I66" s="314">
        <v>2834</v>
      </c>
      <c r="J66" s="315">
        <v>66.8</v>
      </c>
      <c r="K66" s="314">
        <v>2776</v>
      </c>
      <c r="L66" s="315">
        <v>65</v>
      </c>
      <c r="M66" s="141">
        <v>2814</v>
      </c>
      <c r="N66" s="601">
        <v>62.2</v>
      </c>
      <c r="O66" s="143"/>
      <c r="P66" s="141">
        <v>2817</v>
      </c>
      <c r="Q66" s="279">
        <v>63.2</v>
      </c>
      <c r="R66" s="141">
        <v>2732</v>
      </c>
      <c r="S66" s="142">
        <v>64</v>
      </c>
      <c r="T66" s="141">
        <v>2610</v>
      </c>
      <c r="U66" s="142">
        <v>65.8</v>
      </c>
      <c r="V66" s="314">
        <v>2852</v>
      </c>
      <c r="W66" s="315">
        <v>68.099999999999994</v>
      </c>
      <c r="X66" s="314">
        <v>2788</v>
      </c>
      <c r="Y66" s="315">
        <v>64</v>
      </c>
      <c r="Z66" s="141">
        <v>2831</v>
      </c>
      <c r="AA66" s="601">
        <v>59.7</v>
      </c>
      <c r="AB66" s="143"/>
      <c r="AC66" s="143"/>
      <c r="AD66" s="143"/>
      <c r="AE66" s="143"/>
    </row>
    <row r="67" spans="1:31" ht="11.25" customHeight="1" x14ac:dyDescent="0.2">
      <c r="A67" s="127" t="s">
        <v>231</v>
      </c>
      <c r="B67" s="157" t="s">
        <v>232</v>
      </c>
      <c r="C67" s="141">
        <v>8697</v>
      </c>
      <c r="D67" s="279">
        <v>66.7</v>
      </c>
      <c r="E67" s="141">
        <v>8614</v>
      </c>
      <c r="F67" s="142">
        <v>68.900000000000006</v>
      </c>
      <c r="G67" s="141">
        <v>8203</v>
      </c>
      <c r="H67" s="142">
        <v>63.8</v>
      </c>
      <c r="I67" s="314">
        <v>8305</v>
      </c>
      <c r="J67" s="315">
        <v>65</v>
      </c>
      <c r="K67" s="314">
        <v>8214</v>
      </c>
      <c r="L67" s="315">
        <v>64.099999999999994</v>
      </c>
      <c r="M67" s="141">
        <v>7970</v>
      </c>
      <c r="N67" s="601">
        <v>63.5</v>
      </c>
      <c r="O67" s="143"/>
      <c r="P67" s="141">
        <v>8690</v>
      </c>
      <c r="Q67" s="279">
        <v>59.5</v>
      </c>
      <c r="R67" s="141">
        <v>8621</v>
      </c>
      <c r="S67" s="142">
        <v>61.4</v>
      </c>
      <c r="T67" s="141">
        <v>8200</v>
      </c>
      <c r="U67" s="142">
        <v>65.5</v>
      </c>
      <c r="V67" s="314">
        <v>8300</v>
      </c>
      <c r="W67" s="315">
        <v>70</v>
      </c>
      <c r="X67" s="314">
        <v>8212</v>
      </c>
      <c r="Y67" s="315">
        <v>63.7</v>
      </c>
      <c r="Z67" s="141">
        <v>7973</v>
      </c>
      <c r="AA67" s="601">
        <v>66.400000000000006</v>
      </c>
      <c r="AB67" s="143"/>
      <c r="AC67" s="143"/>
      <c r="AD67" s="143"/>
      <c r="AE67" s="143"/>
    </row>
    <row r="68" spans="1:31" ht="11.25" customHeight="1" x14ac:dyDescent="0.2">
      <c r="A68" s="127" t="s">
        <v>233</v>
      </c>
      <c r="B68" s="157" t="s">
        <v>234</v>
      </c>
      <c r="C68" s="141">
        <v>3355</v>
      </c>
      <c r="D68" s="279">
        <v>69.900000000000006</v>
      </c>
      <c r="E68" s="141">
        <v>3143</v>
      </c>
      <c r="F68" s="142">
        <v>74.7</v>
      </c>
      <c r="G68" s="141">
        <v>3142</v>
      </c>
      <c r="H68" s="142">
        <v>71.3</v>
      </c>
      <c r="I68" s="314">
        <v>3265</v>
      </c>
      <c r="J68" s="315">
        <v>70.400000000000006</v>
      </c>
      <c r="K68" s="314">
        <v>3183</v>
      </c>
      <c r="L68" s="315">
        <v>69.2</v>
      </c>
      <c r="M68" s="141">
        <v>3155</v>
      </c>
      <c r="N68" s="601">
        <v>67.7</v>
      </c>
      <c r="O68" s="143"/>
      <c r="P68" s="141">
        <v>3380</v>
      </c>
      <c r="Q68" s="279">
        <v>59.6</v>
      </c>
      <c r="R68" s="141">
        <v>3156</v>
      </c>
      <c r="S68" s="142">
        <v>61.5</v>
      </c>
      <c r="T68" s="141">
        <v>3193</v>
      </c>
      <c r="U68" s="142">
        <v>62.1</v>
      </c>
      <c r="V68" s="314">
        <v>3297</v>
      </c>
      <c r="W68" s="315">
        <v>65.7</v>
      </c>
      <c r="X68" s="314">
        <v>3214</v>
      </c>
      <c r="Y68" s="315">
        <v>61.9</v>
      </c>
      <c r="Z68" s="141">
        <v>3183</v>
      </c>
      <c r="AA68" s="601">
        <v>62</v>
      </c>
      <c r="AB68" s="143"/>
      <c r="AC68" s="143"/>
      <c r="AD68" s="143"/>
      <c r="AE68" s="143"/>
    </row>
    <row r="69" spans="1:31" ht="11.25" customHeight="1" x14ac:dyDescent="0.2">
      <c r="A69" s="127" t="s">
        <v>235</v>
      </c>
      <c r="B69" s="157" t="s">
        <v>236</v>
      </c>
      <c r="C69" s="141">
        <v>7350</v>
      </c>
      <c r="D69" s="279">
        <v>72.400000000000006</v>
      </c>
      <c r="E69" s="141">
        <v>7297</v>
      </c>
      <c r="F69" s="142">
        <v>73.900000000000006</v>
      </c>
      <c r="G69" s="141">
        <v>7080</v>
      </c>
      <c r="H69" s="142">
        <v>70.099999999999994</v>
      </c>
      <c r="I69" s="314">
        <v>7163</v>
      </c>
      <c r="J69" s="315">
        <v>70</v>
      </c>
      <c r="K69" s="314">
        <v>7150</v>
      </c>
      <c r="L69" s="315">
        <v>68.099999999999994</v>
      </c>
      <c r="M69" s="141">
        <v>7144</v>
      </c>
      <c r="N69" s="601">
        <v>66.7</v>
      </c>
      <c r="O69" s="143"/>
      <c r="P69" s="141">
        <v>7352</v>
      </c>
      <c r="Q69" s="279">
        <v>61.7</v>
      </c>
      <c r="R69" s="141">
        <v>7291</v>
      </c>
      <c r="S69" s="142">
        <v>61.7</v>
      </c>
      <c r="T69" s="141">
        <v>7083</v>
      </c>
      <c r="U69" s="142">
        <v>62.5</v>
      </c>
      <c r="V69" s="314">
        <v>7182</v>
      </c>
      <c r="W69" s="315">
        <v>68.099999999999994</v>
      </c>
      <c r="X69" s="314">
        <v>7157</v>
      </c>
      <c r="Y69" s="315">
        <v>65.3</v>
      </c>
      <c r="Z69" s="141">
        <v>7163</v>
      </c>
      <c r="AA69" s="601">
        <v>68.7</v>
      </c>
      <c r="AB69" s="143"/>
      <c r="AC69" s="143"/>
      <c r="AD69" s="143"/>
      <c r="AE69" s="143"/>
    </row>
    <row r="70" spans="1:31" ht="11.25" customHeight="1" x14ac:dyDescent="0.2">
      <c r="A70" s="127" t="s">
        <v>237</v>
      </c>
      <c r="B70" s="157" t="s">
        <v>238</v>
      </c>
      <c r="C70" s="141">
        <v>8425</v>
      </c>
      <c r="D70" s="279">
        <v>74</v>
      </c>
      <c r="E70" s="141">
        <v>8086</v>
      </c>
      <c r="F70" s="142">
        <v>74.099999999999994</v>
      </c>
      <c r="G70" s="141">
        <v>7848</v>
      </c>
      <c r="H70" s="142">
        <v>69.5</v>
      </c>
      <c r="I70" s="314">
        <v>7945</v>
      </c>
      <c r="J70" s="315">
        <v>69</v>
      </c>
      <c r="K70" s="314">
        <v>7998</v>
      </c>
      <c r="L70" s="315">
        <v>66.5</v>
      </c>
      <c r="M70" s="141">
        <v>7944</v>
      </c>
      <c r="N70" s="601">
        <v>66.8</v>
      </c>
      <c r="O70" s="143"/>
      <c r="P70" s="141">
        <v>8425</v>
      </c>
      <c r="Q70" s="279">
        <v>65.3</v>
      </c>
      <c r="R70" s="141">
        <v>8083</v>
      </c>
      <c r="S70" s="142">
        <v>68.900000000000006</v>
      </c>
      <c r="T70" s="141">
        <v>7820</v>
      </c>
      <c r="U70" s="142">
        <v>71.099999999999994</v>
      </c>
      <c r="V70" s="314">
        <v>8016</v>
      </c>
      <c r="W70" s="315">
        <v>72</v>
      </c>
      <c r="X70" s="314">
        <v>8034</v>
      </c>
      <c r="Y70" s="315">
        <v>66</v>
      </c>
      <c r="Z70" s="141">
        <v>7966</v>
      </c>
      <c r="AA70" s="601">
        <v>64.2</v>
      </c>
      <c r="AB70" s="143"/>
      <c r="AC70" s="143"/>
      <c r="AD70" s="143"/>
      <c r="AE70" s="143"/>
    </row>
    <row r="71" spans="1:31" ht="11.25" customHeight="1" x14ac:dyDescent="0.2">
      <c r="A71" s="127" t="s">
        <v>239</v>
      </c>
      <c r="B71" s="157" t="s">
        <v>240</v>
      </c>
      <c r="C71" s="141">
        <v>7771</v>
      </c>
      <c r="D71" s="279">
        <v>69.5</v>
      </c>
      <c r="E71" s="141">
        <v>7591</v>
      </c>
      <c r="F71" s="142">
        <v>72</v>
      </c>
      <c r="G71" s="141">
        <v>7420</v>
      </c>
      <c r="H71" s="142">
        <v>67.7</v>
      </c>
      <c r="I71" s="314">
        <v>7756</v>
      </c>
      <c r="J71" s="315">
        <v>70.3</v>
      </c>
      <c r="K71" s="314">
        <v>7591</v>
      </c>
      <c r="L71" s="315">
        <v>65.8</v>
      </c>
      <c r="M71" s="141">
        <v>7560</v>
      </c>
      <c r="N71" s="601">
        <v>65.400000000000006</v>
      </c>
      <c r="O71" s="143"/>
      <c r="P71" s="141">
        <v>7793</v>
      </c>
      <c r="Q71" s="279">
        <v>58.4</v>
      </c>
      <c r="R71" s="141">
        <v>7617</v>
      </c>
      <c r="S71" s="142">
        <v>61.9</v>
      </c>
      <c r="T71" s="141">
        <v>7426</v>
      </c>
      <c r="U71" s="142">
        <v>66.5</v>
      </c>
      <c r="V71" s="314">
        <v>7765</v>
      </c>
      <c r="W71" s="315">
        <v>69.3</v>
      </c>
      <c r="X71" s="314">
        <v>7608</v>
      </c>
      <c r="Y71" s="315">
        <v>62</v>
      </c>
      <c r="Z71" s="141">
        <v>7581</v>
      </c>
      <c r="AA71" s="601">
        <v>62.8</v>
      </c>
      <c r="AB71" s="143"/>
      <c r="AC71" s="143"/>
      <c r="AD71" s="143"/>
      <c r="AE71" s="143"/>
    </row>
    <row r="72" spans="1:31" ht="11.25" customHeight="1" x14ac:dyDescent="0.2">
      <c r="A72" s="127" t="s">
        <v>241</v>
      </c>
      <c r="B72" s="157" t="s">
        <v>242</v>
      </c>
      <c r="C72" s="141">
        <v>2664</v>
      </c>
      <c r="D72" s="279">
        <v>60.9</v>
      </c>
      <c r="E72" s="141">
        <v>2436</v>
      </c>
      <c r="F72" s="142">
        <v>63</v>
      </c>
      <c r="G72" s="141">
        <v>2428</v>
      </c>
      <c r="H72" s="142">
        <v>57.6</v>
      </c>
      <c r="I72" s="314">
        <v>2600</v>
      </c>
      <c r="J72" s="315">
        <v>62.1</v>
      </c>
      <c r="K72" s="314">
        <v>2585</v>
      </c>
      <c r="L72" s="315">
        <v>64</v>
      </c>
      <c r="M72" s="141">
        <v>2531</v>
      </c>
      <c r="N72" s="601">
        <v>57.1</v>
      </c>
      <c r="O72" s="143"/>
      <c r="P72" s="141">
        <v>2671</v>
      </c>
      <c r="Q72" s="279">
        <v>52.8</v>
      </c>
      <c r="R72" s="141">
        <v>2466</v>
      </c>
      <c r="S72" s="142">
        <v>51.9</v>
      </c>
      <c r="T72" s="141">
        <v>2437</v>
      </c>
      <c r="U72" s="142">
        <v>60.4</v>
      </c>
      <c r="V72" s="314">
        <v>2622</v>
      </c>
      <c r="W72" s="315">
        <v>59.5</v>
      </c>
      <c r="X72" s="314">
        <v>2604</v>
      </c>
      <c r="Y72" s="315">
        <v>55.3</v>
      </c>
      <c r="Z72" s="141">
        <v>2538</v>
      </c>
      <c r="AA72" s="601">
        <v>51.3</v>
      </c>
      <c r="AB72" s="143"/>
      <c r="AC72" s="143"/>
      <c r="AD72" s="143"/>
      <c r="AE72" s="143"/>
    </row>
    <row r="73" spans="1:31" ht="11.25" customHeight="1" x14ac:dyDescent="0.2">
      <c r="A73" s="127" t="s">
        <v>243</v>
      </c>
      <c r="B73" s="157" t="s">
        <v>244</v>
      </c>
      <c r="C73" s="141">
        <v>9083</v>
      </c>
      <c r="D73" s="279">
        <v>63.7</v>
      </c>
      <c r="E73" s="141">
        <v>8589</v>
      </c>
      <c r="F73" s="142">
        <v>69.5</v>
      </c>
      <c r="G73" s="141">
        <v>8552</v>
      </c>
      <c r="H73" s="142">
        <v>69.3</v>
      </c>
      <c r="I73" s="314">
        <v>8542</v>
      </c>
      <c r="J73" s="315">
        <v>70.2</v>
      </c>
      <c r="K73" s="314">
        <v>8266</v>
      </c>
      <c r="L73" s="315">
        <v>70.3</v>
      </c>
      <c r="M73" s="141">
        <v>8052</v>
      </c>
      <c r="N73" s="601">
        <v>68.2</v>
      </c>
      <c r="O73" s="143"/>
      <c r="P73" s="141">
        <v>9102</v>
      </c>
      <c r="Q73" s="279">
        <v>55.5</v>
      </c>
      <c r="R73" s="141">
        <v>8624</v>
      </c>
      <c r="S73" s="142">
        <v>61.1</v>
      </c>
      <c r="T73" s="141">
        <v>8567</v>
      </c>
      <c r="U73" s="142">
        <v>65.400000000000006</v>
      </c>
      <c r="V73" s="314">
        <v>8536</v>
      </c>
      <c r="W73" s="315">
        <v>69.099999999999994</v>
      </c>
      <c r="X73" s="314">
        <v>8247</v>
      </c>
      <c r="Y73" s="315">
        <v>64.7</v>
      </c>
      <c r="Z73" s="141">
        <v>8057</v>
      </c>
      <c r="AA73" s="601">
        <v>65.400000000000006</v>
      </c>
      <c r="AB73" s="143"/>
      <c r="AC73" s="143"/>
      <c r="AD73" s="143"/>
      <c r="AE73" s="143"/>
    </row>
    <row r="74" spans="1:31" ht="11.25" customHeight="1" x14ac:dyDescent="0.2">
      <c r="A74" s="127" t="s">
        <v>245</v>
      </c>
      <c r="B74" s="157" t="s">
        <v>246</v>
      </c>
      <c r="C74" s="141">
        <v>486</v>
      </c>
      <c r="D74" s="279">
        <v>72.8</v>
      </c>
      <c r="E74" s="141">
        <v>441</v>
      </c>
      <c r="F74" s="142">
        <v>83.2</v>
      </c>
      <c r="G74" s="141">
        <v>467</v>
      </c>
      <c r="H74" s="142">
        <v>59.7</v>
      </c>
      <c r="I74" s="314">
        <v>463</v>
      </c>
      <c r="J74" s="315">
        <v>69.099999999999994</v>
      </c>
      <c r="K74" s="314">
        <v>454</v>
      </c>
      <c r="L74" s="315">
        <v>70.5</v>
      </c>
      <c r="M74" s="141">
        <v>496</v>
      </c>
      <c r="N74" s="601">
        <v>75</v>
      </c>
      <c r="O74" s="143"/>
      <c r="P74" s="141">
        <v>488</v>
      </c>
      <c r="Q74" s="279">
        <v>68.2</v>
      </c>
      <c r="R74" s="141">
        <v>441</v>
      </c>
      <c r="S74" s="142">
        <v>68</v>
      </c>
      <c r="T74" s="141">
        <v>473</v>
      </c>
      <c r="U74" s="142">
        <v>66.8</v>
      </c>
      <c r="V74" s="314">
        <v>462</v>
      </c>
      <c r="W74" s="315">
        <v>81.8</v>
      </c>
      <c r="X74" s="314">
        <v>453</v>
      </c>
      <c r="Y74" s="315">
        <v>74.400000000000006</v>
      </c>
      <c r="Z74" s="141">
        <v>502</v>
      </c>
      <c r="AA74" s="601">
        <v>77.7</v>
      </c>
      <c r="AB74" s="143"/>
      <c r="AC74" s="143"/>
      <c r="AD74" s="143"/>
      <c r="AE74" s="143"/>
    </row>
    <row r="75" spans="1:31" ht="11.25" customHeight="1" x14ac:dyDescent="0.2">
      <c r="A75" s="32"/>
      <c r="B75" s="157"/>
      <c r="C75" s="141"/>
      <c r="D75" s="282"/>
      <c r="E75" s="141"/>
      <c r="F75" s="142"/>
      <c r="G75" s="183"/>
      <c r="I75" s="316"/>
      <c r="J75" s="316"/>
      <c r="K75" s="316"/>
      <c r="L75" s="316"/>
      <c r="M75" s="106"/>
      <c r="N75" s="600"/>
      <c r="O75" s="107"/>
      <c r="P75" s="141"/>
      <c r="Q75" s="279"/>
      <c r="R75" s="141"/>
      <c r="S75" s="142"/>
      <c r="T75" s="183"/>
      <c r="V75" s="316"/>
      <c r="W75" s="316"/>
      <c r="X75" s="316"/>
      <c r="Y75" s="316"/>
      <c r="Z75" s="106"/>
      <c r="AA75" s="600"/>
      <c r="AB75" s="143"/>
      <c r="AC75" s="143"/>
      <c r="AD75" s="143"/>
      <c r="AE75" s="143"/>
    </row>
    <row r="76" spans="1:31" s="108" customFormat="1" ht="11.25" customHeight="1" x14ac:dyDescent="0.2">
      <c r="A76" s="67" t="s">
        <v>521</v>
      </c>
      <c r="B76" s="105" t="s">
        <v>247</v>
      </c>
      <c r="C76" s="106">
        <v>63181</v>
      </c>
      <c r="D76" s="585">
        <v>69.599999999999994</v>
      </c>
      <c r="E76" s="106">
        <v>61074</v>
      </c>
      <c r="F76" s="584">
        <v>71.3</v>
      </c>
      <c r="G76" s="106">
        <v>61589</v>
      </c>
      <c r="H76" s="584">
        <v>68.400000000000006</v>
      </c>
      <c r="I76" s="587">
        <v>62854</v>
      </c>
      <c r="J76" s="588">
        <v>70</v>
      </c>
      <c r="K76" s="106">
        <v>60963</v>
      </c>
      <c r="L76" s="106">
        <v>70.5</v>
      </c>
      <c r="M76" s="106">
        <v>59966</v>
      </c>
      <c r="N76" s="600">
        <v>68.8</v>
      </c>
      <c r="O76" s="107"/>
      <c r="P76" s="106">
        <v>63377</v>
      </c>
      <c r="Q76" s="585">
        <v>60.2</v>
      </c>
      <c r="R76" s="106">
        <v>61145</v>
      </c>
      <c r="S76" s="584">
        <v>63.3</v>
      </c>
      <c r="T76" s="106">
        <v>61776</v>
      </c>
      <c r="U76" s="584">
        <v>67.5</v>
      </c>
      <c r="V76" s="587">
        <v>63047</v>
      </c>
      <c r="W76" s="588">
        <v>68.900000000000006</v>
      </c>
      <c r="X76" s="106">
        <v>61146</v>
      </c>
      <c r="Y76" s="106">
        <v>63.6</v>
      </c>
      <c r="Z76" s="106">
        <v>60189</v>
      </c>
      <c r="AA76" s="600">
        <v>64.599999999999994</v>
      </c>
      <c r="AB76" s="143"/>
      <c r="AC76" s="143"/>
      <c r="AD76" s="143"/>
      <c r="AE76" s="143"/>
    </row>
    <row r="77" spans="1:31" ht="11.25" customHeight="1" x14ac:dyDescent="0.2">
      <c r="A77" s="127" t="s">
        <v>248</v>
      </c>
      <c r="B77" s="157" t="s">
        <v>249</v>
      </c>
      <c r="C77" s="141">
        <v>11840</v>
      </c>
      <c r="D77" s="279">
        <v>70.900000000000006</v>
      </c>
      <c r="E77" s="141">
        <v>11597</v>
      </c>
      <c r="F77" s="142">
        <v>73</v>
      </c>
      <c r="G77" s="141">
        <v>11898</v>
      </c>
      <c r="H77" s="142">
        <v>71.3</v>
      </c>
      <c r="I77" s="314">
        <v>12045</v>
      </c>
      <c r="J77" s="315">
        <v>72</v>
      </c>
      <c r="K77" s="314">
        <v>11750</v>
      </c>
      <c r="L77" s="315">
        <v>73.599999999999994</v>
      </c>
      <c r="M77" s="141">
        <v>11827</v>
      </c>
      <c r="N77" s="601">
        <v>71.8</v>
      </c>
      <c r="O77" s="143"/>
      <c r="P77" s="141">
        <v>11888</v>
      </c>
      <c r="Q77" s="279">
        <v>61.8</v>
      </c>
      <c r="R77" s="141">
        <v>11612</v>
      </c>
      <c r="S77" s="142">
        <v>65.7</v>
      </c>
      <c r="T77" s="141">
        <v>11928</v>
      </c>
      <c r="U77" s="142">
        <v>69.5</v>
      </c>
      <c r="V77" s="314">
        <v>12119</v>
      </c>
      <c r="W77" s="315">
        <v>71</v>
      </c>
      <c r="X77" s="314">
        <v>11845</v>
      </c>
      <c r="Y77" s="315">
        <v>65.7</v>
      </c>
      <c r="Z77" s="141">
        <v>11885</v>
      </c>
      <c r="AA77" s="601">
        <v>63.6</v>
      </c>
      <c r="AB77" s="143"/>
      <c r="AC77" s="143"/>
      <c r="AD77" s="143"/>
      <c r="AE77" s="143"/>
    </row>
    <row r="78" spans="1:31" ht="11.25" customHeight="1" x14ac:dyDescent="0.2">
      <c r="A78" s="127" t="s">
        <v>250</v>
      </c>
      <c r="B78" s="157" t="s">
        <v>251</v>
      </c>
      <c r="C78" s="141">
        <v>3490</v>
      </c>
      <c r="D78" s="279">
        <v>68.099999999999994</v>
      </c>
      <c r="E78" s="141">
        <v>3279</v>
      </c>
      <c r="F78" s="142">
        <v>69</v>
      </c>
      <c r="G78" s="141">
        <v>3422</v>
      </c>
      <c r="H78" s="142">
        <v>68.8</v>
      </c>
      <c r="I78" s="314">
        <v>3459</v>
      </c>
      <c r="J78" s="315">
        <v>69.599999999999994</v>
      </c>
      <c r="K78" s="314">
        <v>3287</v>
      </c>
      <c r="L78" s="315">
        <v>74</v>
      </c>
      <c r="M78" s="141">
        <v>3261</v>
      </c>
      <c r="N78" s="601">
        <v>70.8</v>
      </c>
      <c r="O78" s="143"/>
      <c r="P78" s="141">
        <v>3514</v>
      </c>
      <c r="Q78" s="279">
        <v>58.7</v>
      </c>
      <c r="R78" s="141">
        <v>3294</v>
      </c>
      <c r="S78" s="142">
        <v>62.8</v>
      </c>
      <c r="T78" s="141">
        <v>3451</v>
      </c>
      <c r="U78" s="142">
        <v>69.5</v>
      </c>
      <c r="V78" s="314">
        <v>3482</v>
      </c>
      <c r="W78" s="315">
        <v>68.400000000000006</v>
      </c>
      <c r="X78" s="314">
        <v>3312</v>
      </c>
      <c r="Y78" s="315">
        <v>59.2</v>
      </c>
      <c r="Z78" s="141">
        <v>3294</v>
      </c>
      <c r="AA78" s="601">
        <v>64.8</v>
      </c>
      <c r="AB78" s="143"/>
      <c r="AC78" s="143"/>
      <c r="AD78" s="143"/>
      <c r="AE78" s="143"/>
    </row>
    <row r="79" spans="1:31" ht="11.25" customHeight="1" x14ac:dyDescent="0.2">
      <c r="A79" s="127" t="s">
        <v>252</v>
      </c>
      <c r="B79" s="157" t="s">
        <v>253</v>
      </c>
      <c r="C79" s="141">
        <v>3899</v>
      </c>
      <c r="D79" s="279">
        <v>71.900000000000006</v>
      </c>
      <c r="E79" s="141">
        <v>3737</v>
      </c>
      <c r="F79" s="142">
        <v>72.400000000000006</v>
      </c>
      <c r="G79" s="141">
        <v>3799</v>
      </c>
      <c r="H79" s="142">
        <v>66.900000000000006</v>
      </c>
      <c r="I79" s="314">
        <v>3872</v>
      </c>
      <c r="J79" s="315">
        <v>68.2</v>
      </c>
      <c r="K79" s="314">
        <v>3685</v>
      </c>
      <c r="L79" s="315">
        <v>69</v>
      </c>
      <c r="M79" s="141">
        <v>3568</v>
      </c>
      <c r="N79" s="601">
        <v>66.3</v>
      </c>
      <c r="O79" s="143"/>
      <c r="P79" s="141">
        <v>3912</v>
      </c>
      <c r="Q79" s="279">
        <v>60.4</v>
      </c>
      <c r="R79" s="141">
        <v>3742</v>
      </c>
      <c r="S79" s="142">
        <v>62.8</v>
      </c>
      <c r="T79" s="141">
        <v>3818</v>
      </c>
      <c r="U79" s="142">
        <v>63.4</v>
      </c>
      <c r="V79" s="314">
        <v>3885</v>
      </c>
      <c r="W79" s="315">
        <v>66.2</v>
      </c>
      <c r="X79" s="314">
        <v>3704</v>
      </c>
      <c r="Y79" s="315">
        <v>63.3</v>
      </c>
      <c r="Z79" s="141">
        <v>3573</v>
      </c>
      <c r="AA79" s="601">
        <v>60.6</v>
      </c>
      <c r="AB79" s="143"/>
      <c r="AC79" s="143"/>
      <c r="AD79" s="143"/>
      <c r="AE79" s="143"/>
    </row>
    <row r="80" spans="1:31" ht="11.25" customHeight="1" x14ac:dyDescent="0.2">
      <c r="A80" s="127" t="s">
        <v>460</v>
      </c>
      <c r="B80" s="157" t="s">
        <v>254</v>
      </c>
      <c r="C80" s="141">
        <v>1867</v>
      </c>
      <c r="D80" s="279">
        <v>71.8</v>
      </c>
      <c r="E80" s="141">
        <v>1786</v>
      </c>
      <c r="F80" s="142">
        <v>75.099999999999994</v>
      </c>
      <c r="G80" s="141">
        <v>1785</v>
      </c>
      <c r="H80" s="142">
        <v>64.099999999999994</v>
      </c>
      <c r="I80" s="314">
        <v>1758</v>
      </c>
      <c r="J80" s="315">
        <v>65</v>
      </c>
      <c r="K80" s="314">
        <v>1770</v>
      </c>
      <c r="L80" s="315">
        <v>72.3</v>
      </c>
      <c r="M80" s="141">
        <v>1787</v>
      </c>
      <c r="N80" s="601">
        <v>73</v>
      </c>
      <c r="O80" s="143"/>
      <c r="P80" s="141">
        <v>1858</v>
      </c>
      <c r="Q80" s="279">
        <v>64.5</v>
      </c>
      <c r="R80" s="141">
        <v>1788</v>
      </c>
      <c r="S80" s="142">
        <v>64.8</v>
      </c>
      <c r="T80" s="141">
        <v>1778</v>
      </c>
      <c r="U80" s="142">
        <v>70.5</v>
      </c>
      <c r="V80" s="314">
        <v>1753</v>
      </c>
      <c r="W80" s="315">
        <v>68</v>
      </c>
      <c r="X80" s="314">
        <v>1756</v>
      </c>
      <c r="Y80" s="315">
        <v>70</v>
      </c>
      <c r="Z80" s="141">
        <v>1792</v>
      </c>
      <c r="AA80" s="601">
        <v>71.7</v>
      </c>
      <c r="AB80" s="143"/>
      <c r="AC80" s="143"/>
      <c r="AD80" s="143"/>
      <c r="AE80" s="143"/>
    </row>
    <row r="81" spans="1:31" ht="11.25" customHeight="1" x14ac:dyDescent="0.2">
      <c r="A81" s="127" t="s">
        <v>255</v>
      </c>
      <c r="B81" s="157" t="s">
        <v>256</v>
      </c>
      <c r="C81" s="141">
        <v>3436</v>
      </c>
      <c r="D81" s="279">
        <v>62</v>
      </c>
      <c r="E81" s="141">
        <v>3419</v>
      </c>
      <c r="F81" s="142">
        <v>67.8</v>
      </c>
      <c r="G81" s="141">
        <v>3535</v>
      </c>
      <c r="H81" s="142">
        <v>64.900000000000006</v>
      </c>
      <c r="I81" s="314">
        <v>3568</v>
      </c>
      <c r="J81" s="315">
        <v>68.7</v>
      </c>
      <c r="K81" s="314">
        <v>3483</v>
      </c>
      <c r="L81" s="315">
        <v>71.8</v>
      </c>
      <c r="M81" s="141">
        <v>3386</v>
      </c>
      <c r="N81" s="601">
        <v>70</v>
      </c>
      <c r="O81" s="143"/>
      <c r="P81" s="141">
        <v>3453</v>
      </c>
      <c r="Q81" s="279">
        <v>50</v>
      </c>
      <c r="R81" s="141">
        <v>3440</v>
      </c>
      <c r="S81" s="142">
        <v>56.3</v>
      </c>
      <c r="T81" s="141">
        <v>3564</v>
      </c>
      <c r="U81" s="142">
        <v>64.900000000000006</v>
      </c>
      <c r="V81" s="314">
        <v>3599</v>
      </c>
      <c r="W81" s="315">
        <v>63.3</v>
      </c>
      <c r="X81" s="314">
        <v>3497</v>
      </c>
      <c r="Y81" s="315">
        <v>58.7</v>
      </c>
      <c r="Z81" s="141">
        <v>3410</v>
      </c>
      <c r="AA81" s="601">
        <v>56.6</v>
      </c>
      <c r="AB81" s="143"/>
      <c r="AC81" s="143"/>
      <c r="AD81" s="143"/>
      <c r="AE81" s="143"/>
    </row>
    <row r="82" spans="1:31" ht="11.25" customHeight="1" x14ac:dyDescent="0.2">
      <c r="A82" s="127" t="s">
        <v>257</v>
      </c>
      <c r="B82" s="157" t="s">
        <v>258</v>
      </c>
      <c r="C82" s="141">
        <v>3191</v>
      </c>
      <c r="D82" s="279">
        <v>69.099999999999994</v>
      </c>
      <c r="E82" s="141">
        <v>3089</v>
      </c>
      <c r="F82" s="142">
        <v>70</v>
      </c>
      <c r="G82" s="141">
        <v>3021</v>
      </c>
      <c r="H82" s="142">
        <v>65.5</v>
      </c>
      <c r="I82" s="314">
        <v>3169</v>
      </c>
      <c r="J82" s="315">
        <v>67.3</v>
      </c>
      <c r="K82" s="314">
        <v>2999</v>
      </c>
      <c r="L82" s="315">
        <v>69.400000000000006</v>
      </c>
      <c r="M82" s="141">
        <v>2956</v>
      </c>
      <c r="N82" s="601">
        <v>68.2</v>
      </c>
      <c r="O82" s="143"/>
      <c r="P82" s="141">
        <v>3201</v>
      </c>
      <c r="Q82" s="279">
        <v>67.5</v>
      </c>
      <c r="R82" s="141">
        <v>3079</v>
      </c>
      <c r="S82" s="142">
        <v>66.8</v>
      </c>
      <c r="T82" s="141">
        <v>3017</v>
      </c>
      <c r="U82" s="142">
        <v>69.3</v>
      </c>
      <c r="V82" s="314">
        <v>3174</v>
      </c>
      <c r="W82" s="315">
        <v>70.8</v>
      </c>
      <c r="X82" s="314">
        <v>2995</v>
      </c>
      <c r="Y82" s="315">
        <v>64.400000000000006</v>
      </c>
      <c r="Z82" s="141">
        <v>2955</v>
      </c>
      <c r="AA82" s="601">
        <v>67.5</v>
      </c>
      <c r="AB82" s="143"/>
      <c r="AC82" s="143"/>
      <c r="AD82" s="143"/>
      <c r="AE82" s="143"/>
    </row>
    <row r="83" spans="1:31" ht="11.25" customHeight="1" x14ac:dyDescent="0.2">
      <c r="A83" s="127" t="s">
        <v>259</v>
      </c>
      <c r="B83" s="157" t="s">
        <v>260</v>
      </c>
      <c r="C83" s="141">
        <v>3056</v>
      </c>
      <c r="D83" s="279">
        <v>74.099999999999994</v>
      </c>
      <c r="E83" s="141">
        <v>2983</v>
      </c>
      <c r="F83" s="142">
        <v>74.5</v>
      </c>
      <c r="G83" s="141">
        <v>3019</v>
      </c>
      <c r="H83" s="142">
        <v>70.8</v>
      </c>
      <c r="I83" s="314">
        <v>2998</v>
      </c>
      <c r="J83" s="315">
        <v>74.5</v>
      </c>
      <c r="K83" s="314">
        <v>2963</v>
      </c>
      <c r="L83" s="315">
        <v>71.900000000000006</v>
      </c>
      <c r="M83" s="141">
        <v>3024</v>
      </c>
      <c r="N83" s="601">
        <v>68.900000000000006</v>
      </c>
      <c r="O83" s="143"/>
      <c r="P83" s="141">
        <v>3059</v>
      </c>
      <c r="Q83" s="279">
        <v>60.7</v>
      </c>
      <c r="R83" s="141">
        <v>2982</v>
      </c>
      <c r="S83" s="142">
        <v>62.7</v>
      </c>
      <c r="T83" s="141">
        <v>3025</v>
      </c>
      <c r="U83" s="142">
        <v>67.8</v>
      </c>
      <c r="V83" s="314">
        <v>3007</v>
      </c>
      <c r="W83" s="315">
        <v>71.3</v>
      </c>
      <c r="X83" s="314">
        <v>2960</v>
      </c>
      <c r="Y83" s="315">
        <v>65.8</v>
      </c>
      <c r="Z83" s="141">
        <v>3027</v>
      </c>
      <c r="AA83" s="601">
        <v>69.099999999999994</v>
      </c>
      <c r="AB83" s="143"/>
      <c r="AC83" s="143"/>
      <c r="AD83" s="143"/>
      <c r="AE83" s="143"/>
    </row>
    <row r="84" spans="1:31" ht="11.25" customHeight="1" x14ac:dyDescent="0.2">
      <c r="A84" s="127" t="s">
        <v>261</v>
      </c>
      <c r="B84" s="157" t="s">
        <v>262</v>
      </c>
      <c r="C84" s="141">
        <v>9642</v>
      </c>
      <c r="D84" s="279">
        <v>71.400000000000006</v>
      </c>
      <c r="E84" s="141">
        <v>9213</v>
      </c>
      <c r="F84" s="142">
        <v>70.8</v>
      </c>
      <c r="G84" s="141">
        <v>9374</v>
      </c>
      <c r="H84" s="142">
        <v>68</v>
      </c>
      <c r="I84" s="314">
        <v>9552</v>
      </c>
      <c r="J84" s="315">
        <v>68.5</v>
      </c>
      <c r="K84" s="314">
        <v>9187</v>
      </c>
      <c r="L84" s="315">
        <v>68.900000000000006</v>
      </c>
      <c r="M84" s="141">
        <v>8832</v>
      </c>
      <c r="N84" s="601">
        <v>67.7</v>
      </c>
      <c r="O84" s="143"/>
      <c r="P84" s="141">
        <v>9658</v>
      </c>
      <c r="Q84" s="279">
        <v>59.9</v>
      </c>
      <c r="R84" s="141">
        <v>9208</v>
      </c>
      <c r="S84" s="142">
        <v>61.9</v>
      </c>
      <c r="T84" s="141">
        <v>9399</v>
      </c>
      <c r="U84" s="142">
        <v>66.7</v>
      </c>
      <c r="V84" s="314">
        <v>9550</v>
      </c>
      <c r="W84" s="315">
        <v>67.900000000000006</v>
      </c>
      <c r="X84" s="314">
        <v>9190</v>
      </c>
      <c r="Y84" s="315">
        <v>62</v>
      </c>
      <c r="Z84" s="141">
        <v>8851</v>
      </c>
      <c r="AA84" s="601">
        <v>64.400000000000006</v>
      </c>
      <c r="AB84" s="143"/>
      <c r="AC84" s="143"/>
      <c r="AD84" s="143"/>
      <c r="AE84" s="143"/>
    </row>
    <row r="85" spans="1:31" ht="11.25" customHeight="1" x14ac:dyDescent="0.2">
      <c r="A85" s="127" t="s">
        <v>263</v>
      </c>
      <c r="B85" s="157" t="s">
        <v>264</v>
      </c>
      <c r="C85" s="141">
        <v>2552</v>
      </c>
      <c r="D85" s="279">
        <v>66.5</v>
      </c>
      <c r="E85" s="141">
        <v>2517</v>
      </c>
      <c r="F85" s="142">
        <v>64.900000000000006</v>
      </c>
      <c r="G85" s="141">
        <v>2346</v>
      </c>
      <c r="H85" s="142">
        <v>65.8</v>
      </c>
      <c r="I85" s="314">
        <v>2555</v>
      </c>
      <c r="J85" s="315">
        <v>63.2</v>
      </c>
      <c r="K85" s="314">
        <v>2377</v>
      </c>
      <c r="L85" s="315">
        <v>65.5</v>
      </c>
      <c r="M85" s="141">
        <v>2329</v>
      </c>
      <c r="N85" s="601">
        <v>64.8</v>
      </c>
      <c r="O85" s="143"/>
      <c r="P85" s="141">
        <v>2553</v>
      </c>
      <c r="Q85" s="279">
        <v>50.6</v>
      </c>
      <c r="R85" s="141">
        <v>2507</v>
      </c>
      <c r="S85" s="142">
        <v>52.5</v>
      </c>
      <c r="T85" s="141">
        <v>2355</v>
      </c>
      <c r="U85" s="142">
        <v>55.2</v>
      </c>
      <c r="V85" s="314">
        <v>2559</v>
      </c>
      <c r="W85" s="315">
        <v>57.8</v>
      </c>
      <c r="X85" s="314">
        <v>2388</v>
      </c>
      <c r="Y85" s="315">
        <v>57.3</v>
      </c>
      <c r="Z85" s="141">
        <v>2339</v>
      </c>
      <c r="AA85" s="601">
        <v>54.2</v>
      </c>
      <c r="AB85" s="143"/>
      <c r="AC85" s="143"/>
      <c r="AD85" s="143"/>
      <c r="AE85" s="143"/>
    </row>
    <row r="86" spans="1:31" ht="11.25" customHeight="1" x14ac:dyDescent="0.2">
      <c r="A86" s="127" t="s">
        <v>265</v>
      </c>
      <c r="B86" s="157" t="s">
        <v>266</v>
      </c>
      <c r="C86" s="141">
        <v>2101</v>
      </c>
      <c r="D86" s="279">
        <v>66.099999999999994</v>
      </c>
      <c r="E86" s="141">
        <v>1989</v>
      </c>
      <c r="F86" s="142">
        <v>66</v>
      </c>
      <c r="G86" s="141">
        <v>1943</v>
      </c>
      <c r="H86" s="142">
        <v>65.8</v>
      </c>
      <c r="I86" s="314">
        <v>2058</v>
      </c>
      <c r="J86" s="315">
        <v>67.8</v>
      </c>
      <c r="K86" s="314">
        <v>2023</v>
      </c>
      <c r="L86" s="315">
        <v>67.2</v>
      </c>
      <c r="M86" s="141">
        <v>1958</v>
      </c>
      <c r="N86" s="601">
        <v>64.400000000000006</v>
      </c>
      <c r="O86" s="143"/>
      <c r="P86" s="141">
        <v>2102</v>
      </c>
      <c r="Q86" s="279">
        <v>61.2</v>
      </c>
      <c r="R86" s="141">
        <v>1994</v>
      </c>
      <c r="S86" s="142">
        <v>62.7</v>
      </c>
      <c r="T86" s="141">
        <v>1951</v>
      </c>
      <c r="U86" s="142">
        <v>69</v>
      </c>
      <c r="V86" s="314">
        <v>2057</v>
      </c>
      <c r="W86" s="315">
        <v>66.3</v>
      </c>
      <c r="X86" s="314">
        <v>2026</v>
      </c>
      <c r="Y86" s="315">
        <v>57.4</v>
      </c>
      <c r="Z86" s="141">
        <v>1971</v>
      </c>
      <c r="AA86" s="601">
        <v>62.8</v>
      </c>
      <c r="AB86" s="143"/>
      <c r="AC86" s="143"/>
      <c r="AD86" s="143"/>
      <c r="AE86" s="143"/>
    </row>
    <row r="87" spans="1:31" ht="11.25" customHeight="1" x14ac:dyDescent="0.2">
      <c r="A87" s="127" t="s">
        <v>267</v>
      </c>
      <c r="B87" s="157" t="s">
        <v>268</v>
      </c>
      <c r="C87" s="141">
        <v>3521</v>
      </c>
      <c r="D87" s="279">
        <v>63.6</v>
      </c>
      <c r="E87" s="141">
        <v>3363</v>
      </c>
      <c r="F87" s="142">
        <v>68.099999999999994</v>
      </c>
      <c r="G87" s="141">
        <v>3293</v>
      </c>
      <c r="H87" s="142">
        <v>61.6</v>
      </c>
      <c r="I87" s="314">
        <v>3391</v>
      </c>
      <c r="J87" s="315">
        <v>65.900000000000006</v>
      </c>
      <c r="K87" s="314">
        <v>3348</v>
      </c>
      <c r="L87" s="315">
        <v>62.9</v>
      </c>
      <c r="M87" s="141">
        <v>3219</v>
      </c>
      <c r="N87" s="601">
        <v>63.7</v>
      </c>
      <c r="O87" s="143"/>
      <c r="P87" s="141">
        <v>3531</v>
      </c>
      <c r="Q87" s="279">
        <v>54</v>
      </c>
      <c r="R87" s="141">
        <v>3373</v>
      </c>
      <c r="S87" s="142">
        <v>60.2</v>
      </c>
      <c r="T87" s="141">
        <v>3308</v>
      </c>
      <c r="U87" s="142">
        <v>66</v>
      </c>
      <c r="V87" s="314">
        <v>3401</v>
      </c>
      <c r="W87" s="315">
        <v>66.400000000000006</v>
      </c>
      <c r="X87" s="314">
        <v>3359</v>
      </c>
      <c r="Y87" s="315">
        <v>56.1</v>
      </c>
      <c r="Z87" s="141">
        <v>3227</v>
      </c>
      <c r="AA87" s="601">
        <v>58.9</v>
      </c>
      <c r="AB87" s="143"/>
      <c r="AC87" s="143"/>
      <c r="AD87" s="143"/>
      <c r="AE87" s="143"/>
    </row>
    <row r="88" spans="1:31" ht="11.25" customHeight="1" x14ac:dyDescent="0.2">
      <c r="A88" s="127" t="s">
        <v>269</v>
      </c>
      <c r="B88" s="157" t="s">
        <v>270</v>
      </c>
      <c r="C88" s="141">
        <v>6006</v>
      </c>
      <c r="D88" s="279">
        <v>73.599999999999994</v>
      </c>
      <c r="E88" s="141">
        <v>5821</v>
      </c>
      <c r="F88" s="142">
        <v>74.599999999999994</v>
      </c>
      <c r="G88" s="141">
        <v>5745</v>
      </c>
      <c r="H88" s="142">
        <v>71.099999999999994</v>
      </c>
      <c r="I88" s="314">
        <v>5934</v>
      </c>
      <c r="J88" s="315">
        <v>74.099999999999994</v>
      </c>
      <c r="K88" s="314">
        <v>5756</v>
      </c>
      <c r="L88" s="315">
        <v>73.400000000000006</v>
      </c>
      <c r="M88" s="141">
        <v>5714</v>
      </c>
      <c r="N88" s="601">
        <v>70.5</v>
      </c>
      <c r="O88" s="143"/>
      <c r="P88" s="141">
        <v>6025</v>
      </c>
      <c r="Q88" s="279">
        <v>64.7</v>
      </c>
      <c r="R88" s="141">
        <v>5842</v>
      </c>
      <c r="S88" s="142">
        <v>65.900000000000006</v>
      </c>
      <c r="T88" s="141">
        <v>5758</v>
      </c>
      <c r="U88" s="142">
        <v>68.7</v>
      </c>
      <c r="V88" s="314">
        <v>5947</v>
      </c>
      <c r="W88" s="315">
        <v>71.900000000000006</v>
      </c>
      <c r="X88" s="314">
        <v>5762</v>
      </c>
      <c r="Y88" s="315">
        <v>68.8</v>
      </c>
      <c r="Z88" s="141">
        <v>5725</v>
      </c>
      <c r="AA88" s="601">
        <v>69.900000000000006</v>
      </c>
      <c r="AB88" s="143"/>
      <c r="AC88" s="143"/>
      <c r="AD88" s="143"/>
      <c r="AE88" s="143"/>
    </row>
    <row r="89" spans="1:31" ht="11.25" customHeight="1" x14ac:dyDescent="0.2">
      <c r="A89" s="127" t="s">
        <v>271</v>
      </c>
      <c r="B89" s="157" t="s">
        <v>272</v>
      </c>
      <c r="C89" s="141">
        <v>2626</v>
      </c>
      <c r="D89" s="279">
        <v>65.400000000000006</v>
      </c>
      <c r="E89" s="141">
        <v>2432</v>
      </c>
      <c r="F89" s="142">
        <v>72.3</v>
      </c>
      <c r="G89" s="141">
        <v>2518</v>
      </c>
      <c r="H89" s="142">
        <v>69.8</v>
      </c>
      <c r="I89" s="314">
        <v>2549</v>
      </c>
      <c r="J89" s="315">
        <v>71</v>
      </c>
      <c r="K89" s="314">
        <v>2529</v>
      </c>
      <c r="L89" s="315">
        <v>63.7</v>
      </c>
      <c r="M89" s="141">
        <v>2482</v>
      </c>
      <c r="N89" s="601">
        <v>62</v>
      </c>
      <c r="O89" s="143"/>
      <c r="P89" s="141">
        <v>2656</v>
      </c>
      <c r="Q89" s="279">
        <v>60.1</v>
      </c>
      <c r="R89" s="141">
        <v>2425</v>
      </c>
      <c r="S89" s="142">
        <v>64.8</v>
      </c>
      <c r="T89" s="141">
        <v>2514</v>
      </c>
      <c r="U89" s="142">
        <v>65.2</v>
      </c>
      <c r="V89" s="314">
        <v>2559</v>
      </c>
      <c r="W89" s="315">
        <v>71.599999999999994</v>
      </c>
      <c r="X89" s="314">
        <v>2540</v>
      </c>
      <c r="Y89" s="315">
        <v>60.8</v>
      </c>
      <c r="Z89" s="141">
        <v>2497</v>
      </c>
      <c r="AA89" s="601">
        <v>62.2</v>
      </c>
      <c r="AB89" s="143"/>
      <c r="AC89" s="143"/>
      <c r="AD89" s="143"/>
      <c r="AE89" s="143"/>
    </row>
    <row r="90" spans="1:31" ht="11.25" customHeight="1" x14ac:dyDescent="0.2">
      <c r="A90" s="127" t="s">
        <v>273</v>
      </c>
      <c r="B90" s="157" t="s">
        <v>274</v>
      </c>
      <c r="C90" s="141">
        <v>5954</v>
      </c>
      <c r="D90" s="279">
        <v>69</v>
      </c>
      <c r="E90" s="141">
        <v>5849</v>
      </c>
      <c r="F90" s="142">
        <v>72.099999999999994</v>
      </c>
      <c r="G90" s="141">
        <v>5891</v>
      </c>
      <c r="H90" s="142">
        <v>69.900000000000006</v>
      </c>
      <c r="I90" s="314">
        <v>5946</v>
      </c>
      <c r="J90" s="315">
        <v>73.3</v>
      </c>
      <c r="K90" s="314">
        <v>5806</v>
      </c>
      <c r="L90" s="315">
        <v>71.5</v>
      </c>
      <c r="M90" s="141">
        <v>5623</v>
      </c>
      <c r="N90" s="601">
        <v>70.7</v>
      </c>
      <c r="O90" s="143"/>
      <c r="P90" s="141">
        <v>5967</v>
      </c>
      <c r="Q90" s="279">
        <v>61.6</v>
      </c>
      <c r="R90" s="141">
        <v>5859</v>
      </c>
      <c r="S90" s="142">
        <v>66.8</v>
      </c>
      <c r="T90" s="141">
        <v>5910</v>
      </c>
      <c r="U90" s="142">
        <v>71.3</v>
      </c>
      <c r="V90" s="314">
        <v>5955</v>
      </c>
      <c r="W90" s="315">
        <v>73</v>
      </c>
      <c r="X90" s="314">
        <v>5812</v>
      </c>
      <c r="Y90" s="315">
        <v>68.7</v>
      </c>
      <c r="Z90" s="141">
        <v>5643</v>
      </c>
      <c r="AA90" s="601">
        <v>71.900000000000006</v>
      </c>
      <c r="AB90" s="143"/>
      <c r="AC90" s="143"/>
      <c r="AD90" s="143"/>
      <c r="AE90" s="143"/>
    </row>
    <row r="91" spans="1:31" ht="11.25" customHeight="1" x14ac:dyDescent="0.2">
      <c r="A91" s="32"/>
      <c r="B91" s="157"/>
      <c r="C91" s="141"/>
      <c r="D91" s="282"/>
      <c r="E91" s="141"/>
      <c r="F91" s="142"/>
      <c r="G91" s="183"/>
      <c r="I91" s="316"/>
      <c r="J91" s="316"/>
      <c r="K91" s="316"/>
      <c r="L91" s="316"/>
      <c r="M91" s="106"/>
      <c r="N91" s="600"/>
      <c r="O91" s="107"/>
      <c r="P91" s="141"/>
      <c r="Q91" s="279"/>
      <c r="R91" s="141"/>
      <c r="S91" s="142"/>
      <c r="T91" s="183"/>
      <c r="V91" s="316"/>
      <c r="W91" s="316"/>
      <c r="X91" s="316"/>
      <c r="Y91" s="316"/>
      <c r="Z91" s="106"/>
      <c r="AA91" s="600"/>
      <c r="AB91" s="143"/>
      <c r="AC91" s="143"/>
      <c r="AD91" s="143"/>
      <c r="AE91" s="143"/>
    </row>
    <row r="92" spans="1:31" s="108" customFormat="1" ht="11.25" customHeight="1" x14ac:dyDescent="0.2">
      <c r="A92" s="67" t="s">
        <v>522</v>
      </c>
      <c r="B92" s="105" t="s">
        <v>275</v>
      </c>
      <c r="C92" s="106">
        <v>64219</v>
      </c>
      <c r="D92" s="585">
        <v>70.2</v>
      </c>
      <c r="E92" s="106">
        <v>62297</v>
      </c>
      <c r="F92" s="584">
        <v>71.8</v>
      </c>
      <c r="G92" s="106">
        <v>61788</v>
      </c>
      <c r="H92" s="584">
        <v>66.5</v>
      </c>
      <c r="I92" s="587">
        <v>63261</v>
      </c>
      <c r="J92" s="588">
        <v>68.900000000000006</v>
      </c>
      <c r="K92" s="106">
        <v>62198</v>
      </c>
      <c r="L92" s="106">
        <v>72.599999999999994</v>
      </c>
      <c r="M92" s="106">
        <v>61359</v>
      </c>
      <c r="N92" s="600">
        <v>71.599999999999994</v>
      </c>
      <c r="O92" s="107"/>
      <c r="P92" s="106">
        <v>64294</v>
      </c>
      <c r="Q92" s="585">
        <v>64.599999999999994</v>
      </c>
      <c r="R92" s="106">
        <v>62317</v>
      </c>
      <c r="S92" s="584">
        <v>67.5</v>
      </c>
      <c r="T92" s="106">
        <v>61956</v>
      </c>
      <c r="U92" s="584">
        <v>69.8</v>
      </c>
      <c r="V92" s="587">
        <v>63431</v>
      </c>
      <c r="W92" s="588">
        <v>71.5</v>
      </c>
      <c r="X92" s="106">
        <v>62328</v>
      </c>
      <c r="Y92" s="106">
        <v>66.900000000000006</v>
      </c>
      <c r="Z92" s="106">
        <v>61472</v>
      </c>
      <c r="AA92" s="600">
        <v>68.900000000000006</v>
      </c>
      <c r="AB92" s="143"/>
      <c r="AC92" s="143"/>
      <c r="AD92" s="143"/>
      <c r="AE92" s="143"/>
    </row>
    <row r="93" spans="1:31" ht="11.25" customHeight="1" x14ac:dyDescent="0.2">
      <c r="A93" s="127" t="s">
        <v>276</v>
      </c>
      <c r="B93" s="130" t="s">
        <v>277</v>
      </c>
      <c r="C93" s="141">
        <v>1777</v>
      </c>
      <c r="D93" s="279">
        <v>69</v>
      </c>
      <c r="E93" s="141">
        <v>1714</v>
      </c>
      <c r="F93" s="142">
        <v>75.3</v>
      </c>
      <c r="G93" s="141">
        <v>1767</v>
      </c>
      <c r="H93" s="142">
        <v>65.8</v>
      </c>
      <c r="I93" s="314">
        <v>1809</v>
      </c>
      <c r="J93" s="315">
        <v>70.400000000000006</v>
      </c>
      <c r="K93" s="314">
        <v>1805</v>
      </c>
      <c r="L93" s="315">
        <v>68.099999999999994</v>
      </c>
      <c r="M93" s="141">
        <v>1822</v>
      </c>
      <c r="N93" s="601">
        <v>70.8</v>
      </c>
      <c r="O93" s="143"/>
      <c r="P93" s="141">
        <v>1764</v>
      </c>
      <c r="Q93" s="593">
        <v>62.4</v>
      </c>
      <c r="R93" s="141">
        <v>1725</v>
      </c>
      <c r="S93" s="142">
        <v>65.3</v>
      </c>
      <c r="T93" s="141">
        <v>1778</v>
      </c>
      <c r="U93" s="142">
        <v>69.599999999999994</v>
      </c>
      <c r="V93" s="314">
        <v>1815</v>
      </c>
      <c r="W93" s="315">
        <v>71.599999999999994</v>
      </c>
      <c r="X93" s="314">
        <v>1810</v>
      </c>
      <c r="Y93" s="315">
        <v>65.400000000000006</v>
      </c>
      <c r="Z93" s="141">
        <v>1828</v>
      </c>
      <c r="AA93" s="601">
        <v>66.099999999999994</v>
      </c>
      <c r="AB93" s="143"/>
      <c r="AC93" s="143"/>
      <c r="AD93" s="143"/>
      <c r="AE93" s="143"/>
    </row>
    <row r="94" spans="1:31" ht="11.25" customHeight="1" x14ac:dyDescent="0.2">
      <c r="A94" s="127" t="s">
        <v>278</v>
      </c>
      <c r="B94" s="157" t="s">
        <v>279</v>
      </c>
      <c r="C94" s="141">
        <v>5931</v>
      </c>
      <c r="D94" s="279">
        <v>71.400000000000006</v>
      </c>
      <c r="E94" s="141">
        <v>5774</v>
      </c>
      <c r="F94" s="142">
        <v>72.400000000000006</v>
      </c>
      <c r="G94" s="141">
        <v>5719</v>
      </c>
      <c r="H94" s="142">
        <v>68</v>
      </c>
      <c r="I94" s="314">
        <v>5910</v>
      </c>
      <c r="J94" s="315">
        <v>70.5</v>
      </c>
      <c r="K94" s="314">
        <v>5753</v>
      </c>
      <c r="L94" s="315">
        <v>72</v>
      </c>
      <c r="M94" s="141">
        <v>5657</v>
      </c>
      <c r="N94" s="601">
        <v>71.900000000000006</v>
      </c>
      <c r="O94" s="143"/>
      <c r="P94" s="141">
        <v>5942</v>
      </c>
      <c r="Q94" s="279">
        <v>68.7</v>
      </c>
      <c r="R94" s="141">
        <v>5784</v>
      </c>
      <c r="S94" s="142">
        <v>66.8</v>
      </c>
      <c r="T94" s="141">
        <v>5735</v>
      </c>
      <c r="U94" s="142">
        <v>66</v>
      </c>
      <c r="V94" s="314">
        <v>5921</v>
      </c>
      <c r="W94" s="315">
        <v>72.900000000000006</v>
      </c>
      <c r="X94" s="314">
        <v>5766</v>
      </c>
      <c r="Y94" s="315">
        <v>63.8</v>
      </c>
      <c r="Z94" s="141">
        <v>5675</v>
      </c>
      <c r="AA94" s="601">
        <v>70.2</v>
      </c>
      <c r="AB94" s="143"/>
      <c r="AC94" s="143"/>
      <c r="AD94" s="143"/>
      <c r="AE94" s="143"/>
    </row>
    <row r="95" spans="1:31" ht="11.25" customHeight="1" x14ac:dyDescent="0.2">
      <c r="A95" s="127" t="s">
        <v>280</v>
      </c>
      <c r="B95" s="130" t="s">
        <v>281</v>
      </c>
      <c r="C95" s="141">
        <v>2944</v>
      </c>
      <c r="D95" s="279">
        <v>67.5</v>
      </c>
      <c r="E95" s="141">
        <v>2780</v>
      </c>
      <c r="F95" s="142">
        <v>71.099999999999994</v>
      </c>
      <c r="G95" s="141">
        <v>2861</v>
      </c>
      <c r="H95" s="142">
        <v>63.9</v>
      </c>
      <c r="I95" s="314">
        <v>2793</v>
      </c>
      <c r="J95" s="315">
        <v>64.2</v>
      </c>
      <c r="K95" s="314">
        <v>2669</v>
      </c>
      <c r="L95" s="315">
        <v>70.099999999999994</v>
      </c>
      <c r="M95" s="141">
        <v>2679</v>
      </c>
      <c r="N95" s="601">
        <v>71.099999999999994</v>
      </c>
      <c r="O95" s="143"/>
      <c r="P95" s="141">
        <v>2952</v>
      </c>
      <c r="Q95" s="593">
        <v>62.6</v>
      </c>
      <c r="R95" s="141">
        <v>2777</v>
      </c>
      <c r="S95" s="142">
        <v>65.599999999999994</v>
      </c>
      <c r="T95" s="141">
        <v>2857</v>
      </c>
      <c r="U95" s="142">
        <v>69.2</v>
      </c>
      <c r="V95" s="314">
        <v>2792</v>
      </c>
      <c r="W95" s="315">
        <v>70.599999999999994</v>
      </c>
      <c r="X95" s="314">
        <v>2672</v>
      </c>
      <c r="Y95" s="315">
        <v>66.2</v>
      </c>
      <c r="Z95" s="141">
        <v>2677</v>
      </c>
      <c r="AA95" s="601">
        <v>69.099999999999994</v>
      </c>
      <c r="AB95" s="143"/>
      <c r="AC95" s="143"/>
      <c r="AD95" s="143"/>
      <c r="AE95" s="143"/>
    </row>
    <row r="96" spans="1:31" ht="11.25" customHeight="1" x14ac:dyDescent="0.2">
      <c r="A96" s="127" t="s">
        <v>282</v>
      </c>
      <c r="B96" s="157" t="s">
        <v>283</v>
      </c>
      <c r="C96" s="141">
        <v>15921</v>
      </c>
      <c r="D96" s="279">
        <v>68.599999999999994</v>
      </c>
      <c r="E96" s="141">
        <v>15281</v>
      </c>
      <c r="F96" s="142">
        <v>71.599999999999994</v>
      </c>
      <c r="G96" s="141">
        <v>15143</v>
      </c>
      <c r="H96" s="142">
        <v>66.5</v>
      </c>
      <c r="I96" s="314">
        <v>15315</v>
      </c>
      <c r="J96" s="315">
        <v>69.2</v>
      </c>
      <c r="K96" s="314">
        <v>15156</v>
      </c>
      <c r="L96" s="315">
        <v>72.8</v>
      </c>
      <c r="M96" s="141">
        <v>14995</v>
      </c>
      <c r="N96" s="601">
        <v>73.2</v>
      </c>
      <c r="O96" s="143"/>
      <c r="P96" s="141">
        <v>15945</v>
      </c>
      <c r="Q96" s="279">
        <v>61.9</v>
      </c>
      <c r="R96" s="141">
        <v>15261</v>
      </c>
      <c r="S96" s="142">
        <v>66.400000000000006</v>
      </c>
      <c r="T96" s="141">
        <v>15168</v>
      </c>
      <c r="U96" s="142">
        <v>71</v>
      </c>
      <c r="V96" s="314">
        <v>15338</v>
      </c>
      <c r="W96" s="315">
        <v>71.7</v>
      </c>
      <c r="X96" s="314">
        <v>15155</v>
      </c>
      <c r="Y96" s="315">
        <v>65.5</v>
      </c>
      <c r="Z96" s="141">
        <v>14996</v>
      </c>
      <c r="AA96" s="601">
        <v>68.099999999999994</v>
      </c>
      <c r="AB96" s="143"/>
      <c r="AC96" s="143"/>
      <c r="AD96" s="143"/>
      <c r="AE96" s="143"/>
    </row>
    <row r="97" spans="1:31" ht="11.25" customHeight="1" x14ac:dyDescent="0.2">
      <c r="A97" s="127" t="s">
        <v>284</v>
      </c>
      <c r="B97" s="157" t="s">
        <v>285</v>
      </c>
      <c r="C97" s="141">
        <v>12800</v>
      </c>
      <c r="D97" s="279">
        <v>75.5</v>
      </c>
      <c r="E97" s="141">
        <v>12568</v>
      </c>
      <c r="F97" s="142">
        <v>76</v>
      </c>
      <c r="G97" s="141">
        <v>12331</v>
      </c>
      <c r="H97" s="142">
        <v>70</v>
      </c>
      <c r="I97" s="314">
        <v>12693</v>
      </c>
      <c r="J97" s="315">
        <v>72.099999999999994</v>
      </c>
      <c r="K97" s="314">
        <v>12760</v>
      </c>
      <c r="L97" s="315">
        <v>77</v>
      </c>
      <c r="M97" s="141">
        <v>12543</v>
      </c>
      <c r="N97" s="601">
        <v>74.3</v>
      </c>
      <c r="O97" s="143"/>
      <c r="P97" s="141">
        <v>12823</v>
      </c>
      <c r="Q97" s="279">
        <v>70.7</v>
      </c>
      <c r="R97" s="141">
        <v>12598</v>
      </c>
      <c r="S97" s="142">
        <v>73.5</v>
      </c>
      <c r="T97" s="141">
        <v>12375</v>
      </c>
      <c r="U97" s="142">
        <v>75.7</v>
      </c>
      <c r="V97" s="314">
        <v>12761</v>
      </c>
      <c r="W97" s="315">
        <v>75.900000000000006</v>
      </c>
      <c r="X97" s="314">
        <v>12789</v>
      </c>
      <c r="Y97" s="315">
        <v>74.7</v>
      </c>
      <c r="Z97" s="141">
        <v>12577</v>
      </c>
      <c r="AA97" s="601">
        <v>73.3</v>
      </c>
      <c r="AB97" s="143"/>
      <c r="AC97" s="143"/>
      <c r="AD97" s="143"/>
      <c r="AE97" s="143"/>
    </row>
    <row r="98" spans="1:31" ht="11.25" customHeight="1" x14ac:dyDescent="0.2">
      <c r="A98" s="127" t="s">
        <v>286</v>
      </c>
      <c r="B98" s="157" t="s">
        <v>287</v>
      </c>
      <c r="C98" s="141">
        <v>2251</v>
      </c>
      <c r="D98" s="279">
        <v>70.900000000000006</v>
      </c>
      <c r="E98" s="141">
        <v>2230</v>
      </c>
      <c r="F98" s="142">
        <v>68.8</v>
      </c>
      <c r="G98" s="141">
        <v>2307</v>
      </c>
      <c r="H98" s="142">
        <v>69.2</v>
      </c>
      <c r="I98" s="314">
        <v>2314</v>
      </c>
      <c r="J98" s="315">
        <v>72.900000000000006</v>
      </c>
      <c r="K98" s="314">
        <v>2365</v>
      </c>
      <c r="L98" s="315">
        <v>74.8</v>
      </c>
      <c r="M98" s="141">
        <v>2363</v>
      </c>
      <c r="N98" s="601">
        <v>69</v>
      </c>
      <c r="O98" s="143"/>
      <c r="P98" s="141">
        <v>2278</v>
      </c>
      <c r="Q98" s="279">
        <v>67.400000000000006</v>
      </c>
      <c r="R98" s="141">
        <v>2238</v>
      </c>
      <c r="S98" s="142">
        <v>71</v>
      </c>
      <c r="T98" s="141">
        <v>2327</v>
      </c>
      <c r="U98" s="142">
        <v>74.8</v>
      </c>
      <c r="V98" s="314">
        <v>2331</v>
      </c>
      <c r="W98" s="315">
        <v>75.8</v>
      </c>
      <c r="X98" s="314">
        <v>2389</v>
      </c>
      <c r="Y98" s="315">
        <v>69.599999999999994</v>
      </c>
      <c r="Z98" s="141">
        <v>2376</v>
      </c>
      <c r="AA98" s="601">
        <v>67.099999999999994</v>
      </c>
      <c r="AB98" s="143"/>
      <c r="AC98" s="143"/>
      <c r="AD98" s="143"/>
      <c r="AE98" s="143"/>
    </row>
    <row r="99" spans="1:31" ht="11.25" customHeight="1" x14ac:dyDescent="0.2">
      <c r="A99" s="127" t="s">
        <v>288</v>
      </c>
      <c r="B99" s="157" t="s">
        <v>289</v>
      </c>
      <c r="C99" s="141">
        <v>8896</v>
      </c>
      <c r="D99" s="279">
        <v>66.599999999999994</v>
      </c>
      <c r="E99" s="141">
        <v>8636</v>
      </c>
      <c r="F99" s="142">
        <v>69.2</v>
      </c>
      <c r="G99" s="141">
        <v>8390</v>
      </c>
      <c r="H99" s="142">
        <v>66.7</v>
      </c>
      <c r="I99" s="314">
        <v>8722</v>
      </c>
      <c r="J99" s="315">
        <v>66.099999999999994</v>
      </c>
      <c r="K99" s="314">
        <v>8461</v>
      </c>
      <c r="L99" s="315">
        <v>70.400000000000006</v>
      </c>
      <c r="M99" s="141">
        <v>8106</v>
      </c>
      <c r="N99" s="601">
        <v>68.3</v>
      </c>
      <c r="O99" s="143"/>
      <c r="P99" s="141">
        <v>8898</v>
      </c>
      <c r="Q99" s="279">
        <v>63.2</v>
      </c>
      <c r="R99" s="141">
        <v>8644</v>
      </c>
      <c r="S99" s="142">
        <v>65.7</v>
      </c>
      <c r="T99" s="141">
        <v>8399</v>
      </c>
      <c r="U99" s="142">
        <v>67.7</v>
      </c>
      <c r="V99" s="314">
        <v>8748</v>
      </c>
      <c r="W99" s="315">
        <v>66.900000000000006</v>
      </c>
      <c r="X99" s="314">
        <v>8494</v>
      </c>
      <c r="Y99" s="315">
        <v>64.8</v>
      </c>
      <c r="Z99" s="141">
        <v>8110</v>
      </c>
      <c r="AA99" s="601">
        <v>67.3</v>
      </c>
      <c r="AB99" s="143"/>
      <c r="AC99" s="143"/>
      <c r="AD99" s="143"/>
      <c r="AE99" s="143"/>
    </row>
    <row r="100" spans="1:31" ht="11.25" customHeight="1" x14ac:dyDescent="0.2">
      <c r="A100" s="127" t="s">
        <v>290</v>
      </c>
      <c r="B100" s="157" t="s">
        <v>291</v>
      </c>
      <c r="C100" s="141">
        <v>2158</v>
      </c>
      <c r="D100" s="279">
        <v>62.8</v>
      </c>
      <c r="E100" s="141">
        <v>2113</v>
      </c>
      <c r="F100" s="142">
        <v>63.1</v>
      </c>
      <c r="G100" s="141">
        <v>2099</v>
      </c>
      <c r="H100" s="142">
        <v>60.6</v>
      </c>
      <c r="I100" s="314">
        <v>2130</v>
      </c>
      <c r="J100" s="315">
        <v>67.3</v>
      </c>
      <c r="K100" s="314">
        <v>2098</v>
      </c>
      <c r="L100" s="315">
        <v>74</v>
      </c>
      <c r="M100" s="141">
        <v>2124</v>
      </c>
      <c r="N100" s="601">
        <v>70.099999999999994</v>
      </c>
      <c r="O100" s="143"/>
      <c r="P100" s="141">
        <v>2150</v>
      </c>
      <c r="Q100" s="279">
        <v>52.7</v>
      </c>
      <c r="R100" s="141">
        <v>2127</v>
      </c>
      <c r="S100" s="142">
        <v>56.4</v>
      </c>
      <c r="T100" s="141">
        <v>2116</v>
      </c>
      <c r="U100" s="142">
        <v>59.5</v>
      </c>
      <c r="V100" s="314">
        <v>2148</v>
      </c>
      <c r="W100" s="315">
        <v>65.8</v>
      </c>
      <c r="X100" s="314">
        <v>2132</v>
      </c>
      <c r="Y100" s="315">
        <v>54.9</v>
      </c>
      <c r="Z100" s="141">
        <v>2136</v>
      </c>
      <c r="AA100" s="601">
        <v>61</v>
      </c>
      <c r="AB100" s="143"/>
      <c r="AC100" s="143"/>
      <c r="AD100" s="143"/>
      <c r="AE100" s="143"/>
    </row>
    <row r="101" spans="1:31" ht="11.25" customHeight="1" x14ac:dyDescent="0.2">
      <c r="A101" s="127" t="s">
        <v>292</v>
      </c>
      <c r="B101" s="157" t="s">
        <v>293</v>
      </c>
      <c r="C101" s="141">
        <v>2180</v>
      </c>
      <c r="D101" s="279">
        <v>75.7</v>
      </c>
      <c r="E101" s="141">
        <v>1999</v>
      </c>
      <c r="F101" s="142">
        <v>75.900000000000006</v>
      </c>
      <c r="G101" s="141">
        <v>2122</v>
      </c>
      <c r="H101" s="142">
        <v>68.5</v>
      </c>
      <c r="I101" s="314">
        <v>2166</v>
      </c>
      <c r="J101" s="315">
        <v>67.599999999999994</v>
      </c>
      <c r="K101" s="314">
        <v>2136</v>
      </c>
      <c r="L101" s="315">
        <v>73.2</v>
      </c>
      <c r="M101" s="141">
        <v>2059</v>
      </c>
      <c r="N101" s="601">
        <v>74.3</v>
      </c>
      <c r="O101" s="143"/>
      <c r="P101" s="141">
        <v>2183</v>
      </c>
      <c r="Q101" s="279">
        <v>68.900000000000006</v>
      </c>
      <c r="R101" s="141">
        <v>2004</v>
      </c>
      <c r="S101" s="142">
        <v>70.5</v>
      </c>
      <c r="T101" s="141">
        <v>2123</v>
      </c>
      <c r="U101" s="142">
        <v>70.400000000000006</v>
      </c>
      <c r="V101" s="314">
        <v>2172</v>
      </c>
      <c r="W101" s="315">
        <v>71.900000000000006</v>
      </c>
      <c r="X101" s="314">
        <v>2132</v>
      </c>
      <c r="Y101" s="315">
        <v>69.900000000000006</v>
      </c>
      <c r="Z101" s="141">
        <v>2075</v>
      </c>
      <c r="AA101" s="601">
        <v>73.400000000000006</v>
      </c>
      <c r="AB101" s="143"/>
      <c r="AC101" s="143"/>
      <c r="AD101" s="143"/>
      <c r="AE101" s="143"/>
    </row>
    <row r="102" spans="1:31" ht="11.25" customHeight="1" x14ac:dyDescent="0.2">
      <c r="A102" s="127" t="s">
        <v>294</v>
      </c>
      <c r="B102" s="157" t="s">
        <v>295</v>
      </c>
      <c r="C102" s="141">
        <v>7611</v>
      </c>
      <c r="D102" s="279">
        <v>69.3</v>
      </c>
      <c r="E102" s="141">
        <v>7488</v>
      </c>
      <c r="F102" s="142">
        <v>69.7</v>
      </c>
      <c r="G102" s="141">
        <v>7373</v>
      </c>
      <c r="H102" s="142">
        <v>61.1</v>
      </c>
      <c r="I102" s="314">
        <v>7613</v>
      </c>
      <c r="J102" s="315">
        <v>65.400000000000006</v>
      </c>
      <c r="K102" s="314">
        <v>7290</v>
      </c>
      <c r="L102" s="315">
        <v>68.900000000000006</v>
      </c>
      <c r="M102" s="141">
        <v>7284</v>
      </c>
      <c r="N102" s="601">
        <v>69.3</v>
      </c>
      <c r="O102" s="143"/>
      <c r="P102" s="141">
        <v>7604</v>
      </c>
      <c r="Q102" s="279">
        <v>60.2</v>
      </c>
      <c r="R102" s="141">
        <v>7448</v>
      </c>
      <c r="S102" s="142">
        <v>63.5</v>
      </c>
      <c r="T102" s="141">
        <v>7384</v>
      </c>
      <c r="U102" s="142">
        <v>63.5</v>
      </c>
      <c r="V102" s="314">
        <v>7612</v>
      </c>
      <c r="W102" s="315">
        <v>68.2</v>
      </c>
      <c r="X102" s="314">
        <v>7274</v>
      </c>
      <c r="Y102" s="315">
        <v>62.2</v>
      </c>
      <c r="Z102" s="141">
        <v>7286</v>
      </c>
      <c r="AA102" s="601">
        <v>66.7</v>
      </c>
      <c r="AB102" s="143"/>
      <c r="AC102" s="143"/>
      <c r="AD102" s="143"/>
      <c r="AE102" s="143"/>
    </row>
    <row r="103" spans="1:31" ht="11.25" customHeight="1" x14ac:dyDescent="0.2">
      <c r="A103" s="127" t="s">
        <v>296</v>
      </c>
      <c r="B103" s="157" t="s">
        <v>297</v>
      </c>
      <c r="C103" s="141">
        <v>1750</v>
      </c>
      <c r="D103" s="279">
        <v>71.3</v>
      </c>
      <c r="E103" s="141">
        <v>1714</v>
      </c>
      <c r="F103" s="142">
        <v>71.8</v>
      </c>
      <c r="G103" s="141">
        <v>1676</v>
      </c>
      <c r="H103" s="142">
        <v>67.099999999999994</v>
      </c>
      <c r="I103" s="314">
        <v>1796</v>
      </c>
      <c r="J103" s="315">
        <v>72.3</v>
      </c>
      <c r="K103" s="314">
        <v>1705</v>
      </c>
      <c r="L103" s="315">
        <v>71.3</v>
      </c>
      <c r="M103" s="141">
        <v>1727</v>
      </c>
      <c r="N103" s="601">
        <v>66.400000000000006</v>
      </c>
      <c r="O103" s="143"/>
      <c r="P103" s="141">
        <v>1755</v>
      </c>
      <c r="Q103" s="279">
        <v>67</v>
      </c>
      <c r="R103" s="141">
        <v>1711</v>
      </c>
      <c r="S103" s="142">
        <v>73.3</v>
      </c>
      <c r="T103" s="141">
        <v>1694</v>
      </c>
      <c r="U103" s="142">
        <v>74.7</v>
      </c>
      <c r="V103" s="314">
        <v>1793</v>
      </c>
      <c r="W103" s="315">
        <v>73.8</v>
      </c>
      <c r="X103" s="314">
        <v>1715</v>
      </c>
      <c r="Y103" s="315">
        <v>72.900000000000006</v>
      </c>
      <c r="Z103" s="141">
        <v>1736</v>
      </c>
      <c r="AA103" s="601">
        <v>66.5</v>
      </c>
      <c r="AB103" s="143"/>
      <c r="AC103" s="143"/>
      <c r="AD103" s="143"/>
      <c r="AE103" s="143"/>
    </row>
    <row r="104" spans="1:31" ht="11.25" customHeight="1" x14ac:dyDescent="0.2">
      <c r="A104" s="32"/>
      <c r="B104" s="157"/>
      <c r="C104" s="141"/>
      <c r="D104" s="282"/>
      <c r="E104" s="141"/>
      <c r="F104" s="142"/>
      <c r="G104" s="183"/>
      <c r="I104" s="316"/>
      <c r="J104" s="316"/>
      <c r="K104" s="316"/>
      <c r="L104" s="316"/>
      <c r="M104" s="106"/>
      <c r="N104" s="600"/>
      <c r="O104" s="107"/>
      <c r="P104" s="141"/>
      <c r="Q104" s="279"/>
      <c r="R104" s="141"/>
      <c r="S104" s="142"/>
      <c r="T104" s="183"/>
      <c r="V104" s="316"/>
      <c r="W104" s="316"/>
      <c r="X104" s="316"/>
      <c r="Y104" s="316"/>
      <c r="Z104" s="106"/>
      <c r="AA104" s="600"/>
      <c r="AB104" s="143"/>
      <c r="AC104" s="143"/>
      <c r="AD104" s="143"/>
      <c r="AE104" s="143"/>
    </row>
    <row r="105" spans="1:31" s="108" customFormat="1" ht="11.25" customHeight="1" x14ac:dyDescent="0.2">
      <c r="A105" s="67" t="s">
        <v>467</v>
      </c>
      <c r="B105" s="105" t="s">
        <v>298</v>
      </c>
      <c r="C105" s="106">
        <v>69901</v>
      </c>
      <c r="D105" s="585">
        <v>74.599999999999994</v>
      </c>
      <c r="E105" s="106">
        <v>69227</v>
      </c>
      <c r="F105" s="584">
        <v>77.099999999999994</v>
      </c>
      <c r="G105" s="106">
        <v>70028</v>
      </c>
      <c r="H105" s="584">
        <v>73.8</v>
      </c>
      <c r="I105" s="587">
        <v>72176</v>
      </c>
      <c r="J105" s="588">
        <v>77</v>
      </c>
      <c r="K105" s="106">
        <v>71846</v>
      </c>
      <c r="L105" s="106">
        <v>78.2</v>
      </c>
      <c r="M105" s="106">
        <v>72036</v>
      </c>
      <c r="N105" s="600">
        <v>74.599999999999994</v>
      </c>
      <c r="O105" s="107"/>
      <c r="P105" s="106">
        <v>70754</v>
      </c>
      <c r="Q105" s="585">
        <v>69.2</v>
      </c>
      <c r="R105" s="106">
        <v>69998</v>
      </c>
      <c r="S105" s="584">
        <v>72.5</v>
      </c>
      <c r="T105" s="106">
        <v>70787</v>
      </c>
      <c r="U105" s="584">
        <v>75.3</v>
      </c>
      <c r="V105" s="587">
        <v>72983</v>
      </c>
      <c r="W105" s="588">
        <v>77.400000000000006</v>
      </c>
      <c r="X105" s="106">
        <v>72608</v>
      </c>
      <c r="Y105" s="106">
        <v>72</v>
      </c>
      <c r="Z105" s="106">
        <v>72621</v>
      </c>
      <c r="AA105" s="600">
        <v>71.3</v>
      </c>
      <c r="AB105" s="143"/>
      <c r="AC105" s="143"/>
      <c r="AD105" s="143"/>
      <c r="AE105" s="143"/>
    </row>
    <row r="106" spans="1:31" s="108" customFormat="1" ht="11.25" customHeight="1" x14ac:dyDescent="0.2">
      <c r="A106" s="66" t="s">
        <v>299</v>
      </c>
      <c r="B106" s="105" t="s">
        <v>300</v>
      </c>
      <c r="C106" s="106">
        <v>21402</v>
      </c>
      <c r="D106" s="585">
        <v>72.3</v>
      </c>
      <c r="E106" s="106">
        <v>21423</v>
      </c>
      <c r="F106" s="584">
        <v>76.2</v>
      </c>
      <c r="G106" s="106">
        <v>22207</v>
      </c>
      <c r="H106" s="584">
        <v>74</v>
      </c>
      <c r="I106" s="587">
        <v>22913</v>
      </c>
      <c r="J106" s="588">
        <v>76.900000000000006</v>
      </c>
      <c r="K106" s="106">
        <v>22736</v>
      </c>
      <c r="L106" s="106">
        <v>77.400000000000006</v>
      </c>
      <c r="M106" s="106">
        <v>23015</v>
      </c>
      <c r="N106" s="600">
        <v>74.7</v>
      </c>
      <c r="O106" s="107"/>
      <c r="P106" s="106">
        <v>21721</v>
      </c>
      <c r="Q106" s="585">
        <v>67.7</v>
      </c>
      <c r="R106" s="106">
        <v>21738</v>
      </c>
      <c r="S106" s="584">
        <v>72.5</v>
      </c>
      <c r="T106" s="106">
        <v>22466</v>
      </c>
      <c r="U106" s="584">
        <v>75.2</v>
      </c>
      <c r="V106" s="587">
        <v>23191</v>
      </c>
      <c r="W106" s="588">
        <v>77</v>
      </c>
      <c r="X106" s="106">
        <v>22996</v>
      </c>
      <c r="Y106" s="106">
        <v>71.400000000000006</v>
      </c>
      <c r="Z106" s="106">
        <v>23225</v>
      </c>
      <c r="AA106" s="600">
        <v>70.400000000000006</v>
      </c>
      <c r="AB106" s="143"/>
      <c r="AC106" s="143"/>
      <c r="AD106" s="143"/>
      <c r="AE106" s="143"/>
    </row>
    <row r="107" spans="1:31" ht="11.25" customHeight="1" x14ac:dyDescent="0.2">
      <c r="A107" s="127" t="s">
        <v>301</v>
      </c>
      <c r="B107" s="157" t="s">
        <v>302</v>
      </c>
      <c r="C107" s="141">
        <v>1450</v>
      </c>
      <c r="D107" s="279">
        <v>72.8</v>
      </c>
      <c r="E107" s="141">
        <v>1420</v>
      </c>
      <c r="F107" s="142">
        <v>77</v>
      </c>
      <c r="G107" s="141">
        <v>1431</v>
      </c>
      <c r="H107" s="142">
        <v>73.599999999999994</v>
      </c>
      <c r="I107" s="314">
        <v>1462</v>
      </c>
      <c r="J107" s="315">
        <v>73.900000000000006</v>
      </c>
      <c r="K107" s="314">
        <v>1368</v>
      </c>
      <c r="L107" s="315">
        <v>74.7</v>
      </c>
      <c r="M107" s="141">
        <v>1365</v>
      </c>
      <c r="N107" s="601">
        <v>71.8</v>
      </c>
      <c r="O107" s="143"/>
      <c r="P107" s="141">
        <v>1454</v>
      </c>
      <c r="Q107" s="279">
        <v>65.400000000000006</v>
      </c>
      <c r="R107" s="141">
        <v>1427</v>
      </c>
      <c r="S107" s="142">
        <v>71.5</v>
      </c>
      <c r="T107" s="141">
        <v>1437</v>
      </c>
      <c r="U107" s="142">
        <v>71.3</v>
      </c>
      <c r="V107" s="314">
        <v>1461</v>
      </c>
      <c r="W107" s="315">
        <v>72.099999999999994</v>
      </c>
      <c r="X107" s="314">
        <v>1364</v>
      </c>
      <c r="Y107" s="315">
        <v>69</v>
      </c>
      <c r="Z107" s="141">
        <v>1365</v>
      </c>
      <c r="AA107" s="601">
        <v>66.900000000000006</v>
      </c>
      <c r="AB107" s="143"/>
      <c r="AC107" s="143"/>
      <c r="AD107" s="143"/>
      <c r="AE107" s="143"/>
    </row>
    <row r="108" spans="1:31" ht="11.25" customHeight="1" x14ac:dyDescent="0.2">
      <c r="A108" s="127" t="s">
        <v>303</v>
      </c>
      <c r="B108" s="157" t="s">
        <v>304</v>
      </c>
      <c r="C108" s="141" t="s">
        <v>305</v>
      </c>
      <c r="D108" s="141" t="s">
        <v>305</v>
      </c>
      <c r="E108" s="141" t="s">
        <v>305</v>
      </c>
      <c r="F108" s="141" t="s">
        <v>305</v>
      </c>
      <c r="G108" s="141" t="s">
        <v>305</v>
      </c>
      <c r="H108" s="141" t="s">
        <v>305</v>
      </c>
      <c r="I108" s="314" t="s">
        <v>305</v>
      </c>
      <c r="J108" s="315" t="s">
        <v>305</v>
      </c>
      <c r="K108" s="314" t="s">
        <v>796</v>
      </c>
      <c r="L108" s="315" t="s">
        <v>796</v>
      </c>
      <c r="M108" s="141" t="s">
        <v>796</v>
      </c>
      <c r="N108" s="601" t="s">
        <v>796</v>
      </c>
      <c r="O108" s="143"/>
      <c r="P108" s="141" t="s">
        <v>305</v>
      </c>
      <c r="Q108" s="141" t="s">
        <v>305</v>
      </c>
      <c r="R108" s="141" t="s">
        <v>305</v>
      </c>
      <c r="S108" s="141" t="s">
        <v>305</v>
      </c>
      <c r="T108" s="141" t="s">
        <v>305</v>
      </c>
      <c r="U108" s="141" t="s">
        <v>305</v>
      </c>
      <c r="V108" s="314" t="s">
        <v>305</v>
      </c>
      <c r="W108" s="315" t="s">
        <v>305</v>
      </c>
      <c r="X108" s="314" t="s">
        <v>796</v>
      </c>
      <c r="Y108" s="315" t="s">
        <v>796</v>
      </c>
      <c r="Z108" s="141" t="s">
        <v>796</v>
      </c>
      <c r="AA108" s="601" t="s">
        <v>796</v>
      </c>
      <c r="AB108" s="143"/>
      <c r="AC108" s="143"/>
      <c r="AD108" s="143"/>
      <c r="AE108" s="143"/>
    </row>
    <row r="109" spans="1:31" ht="11.25" customHeight="1" x14ac:dyDescent="0.2">
      <c r="A109" s="127" t="s">
        <v>306</v>
      </c>
      <c r="B109" s="157" t="s">
        <v>307</v>
      </c>
      <c r="C109" s="141">
        <v>1254</v>
      </c>
      <c r="D109" s="279">
        <v>77.400000000000006</v>
      </c>
      <c r="E109" s="141">
        <v>1388</v>
      </c>
      <c r="F109" s="142">
        <v>77.099999999999994</v>
      </c>
      <c r="G109" s="141">
        <v>1488</v>
      </c>
      <c r="H109" s="142">
        <v>76.900000000000006</v>
      </c>
      <c r="I109" s="314">
        <v>1569</v>
      </c>
      <c r="J109" s="315">
        <v>76.400000000000006</v>
      </c>
      <c r="K109" s="314">
        <v>1760</v>
      </c>
      <c r="L109" s="315">
        <v>76.400000000000006</v>
      </c>
      <c r="M109" s="141">
        <v>1884</v>
      </c>
      <c r="N109" s="601">
        <v>75.099999999999994</v>
      </c>
      <c r="O109" s="143"/>
      <c r="P109" s="141">
        <v>1267</v>
      </c>
      <c r="Q109" s="279">
        <v>68.5</v>
      </c>
      <c r="R109" s="141">
        <v>1403</v>
      </c>
      <c r="S109" s="142">
        <v>71</v>
      </c>
      <c r="T109" s="141">
        <v>1504</v>
      </c>
      <c r="U109" s="142">
        <v>77.3</v>
      </c>
      <c r="V109" s="314">
        <v>1583</v>
      </c>
      <c r="W109" s="315">
        <v>78.5</v>
      </c>
      <c r="X109" s="314">
        <v>1758</v>
      </c>
      <c r="Y109" s="315">
        <v>75.099999999999994</v>
      </c>
      <c r="Z109" s="141">
        <v>1898</v>
      </c>
      <c r="AA109" s="601">
        <v>73.8</v>
      </c>
      <c r="AB109" s="143"/>
      <c r="AC109" s="143"/>
      <c r="AD109" s="143"/>
      <c r="AE109" s="143"/>
    </row>
    <row r="110" spans="1:31" ht="11.25" customHeight="1" x14ac:dyDescent="0.2">
      <c r="A110" s="127" t="s">
        <v>308</v>
      </c>
      <c r="B110" s="157" t="s">
        <v>309</v>
      </c>
      <c r="C110" s="141">
        <v>956</v>
      </c>
      <c r="D110" s="279">
        <v>85</v>
      </c>
      <c r="E110" s="141">
        <v>979</v>
      </c>
      <c r="F110" s="142">
        <v>81.7</v>
      </c>
      <c r="G110" s="141">
        <v>1035</v>
      </c>
      <c r="H110" s="142">
        <v>74.599999999999994</v>
      </c>
      <c r="I110" s="314">
        <v>1089</v>
      </c>
      <c r="J110" s="315">
        <v>71.599999999999994</v>
      </c>
      <c r="K110" s="314">
        <v>1048</v>
      </c>
      <c r="L110" s="315">
        <v>77.5</v>
      </c>
      <c r="M110" s="141">
        <v>1077</v>
      </c>
      <c r="N110" s="601">
        <v>60.9</v>
      </c>
      <c r="O110" s="143"/>
      <c r="P110" s="141">
        <v>975</v>
      </c>
      <c r="Q110" s="279">
        <v>79.7</v>
      </c>
      <c r="R110" s="141">
        <v>1001</v>
      </c>
      <c r="S110" s="142">
        <v>82.6</v>
      </c>
      <c r="T110" s="141">
        <v>1052</v>
      </c>
      <c r="U110" s="142">
        <v>79.3</v>
      </c>
      <c r="V110" s="314">
        <v>1119</v>
      </c>
      <c r="W110" s="315">
        <v>80.599999999999994</v>
      </c>
      <c r="X110" s="314">
        <v>1072</v>
      </c>
      <c r="Y110" s="315">
        <v>74.5</v>
      </c>
      <c r="Z110" s="141">
        <v>1080</v>
      </c>
      <c r="AA110" s="601">
        <v>70.2</v>
      </c>
      <c r="AB110" s="143"/>
      <c r="AC110" s="143"/>
      <c r="AD110" s="143"/>
      <c r="AE110" s="143"/>
    </row>
    <row r="111" spans="1:31" ht="11.25" customHeight="1" x14ac:dyDescent="0.2">
      <c r="A111" s="127" t="s">
        <v>310</v>
      </c>
      <c r="B111" s="157" t="s">
        <v>311</v>
      </c>
      <c r="C111" s="141">
        <v>1971</v>
      </c>
      <c r="D111" s="279">
        <v>69.3</v>
      </c>
      <c r="E111" s="141">
        <v>1865</v>
      </c>
      <c r="F111" s="142">
        <v>77.5</v>
      </c>
      <c r="G111" s="141">
        <v>1960</v>
      </c>
      <c r="H111" s="142">
        <v>73.8</v>
      </c>
      <c r="I111" s="314">
        <v>2029</v>
      </c>
      <c r="J111" s="315">
        <v>77.599999999999994</v>
      </c>
      <c r="K111" s="314">
        <v>1945</v>
      </c>
      <c r="L111" s="315">
        <v>78.8</v>
      </c>
      <c r="M111" s="141">
        <v>1960</v>
      </c>
      <c r="N111" s="601">
        <v>73.8</v>
      </c>
      <c r="O111" s="143"/>
      <c r="P111" s="141">
        <v>2000</v>
      </c>
      <c r="Q111" s="279">
        <v>66.7</v>
      </c>
      <c r="R111" s="141">
        <v>1924</v>
      </c>
      <c r="S111" s="142">
        <v>72.7</v>
      </c>
      <c r="T111" s="141">
        <v>1977</v>
      </c>
      <c r="U111" s="142">
        <v>76.5</v>
      </c>
      <c r="V111" s="314">
        <v>2057</v>
      </c>
      <c r="W111" s="315">
        <v>79.8</v>
      </c>
      <c r="X111" s="314">
        <v>1982</v>
      </c>
      <c r="Y111" s="315">
        <v>74.2</v>
      </c>
      <c r="Z111" s="141">
        <v>1983</v>
      </c>
      <c r="AA111" s="601">
        <v>71.2</v>
      </c>
      <c r="AB111" s="143"/>
      <c r="AC111" s="143"/>
      <c r="AD111" s="143"/>
      <c r="AE111" s="143"/>
    </row>
    <row r="112" spans="1:31" ht="11.25" customHeight="1" x14ac:dyDescent="0.2">
      <c r="A112" s="127" t="s">
        <v>312</v>
      </c>
      <c r="B112" s="157" t="s">
        <v>313</v>
      </c>
      <c r="C112" s="141">
        <v>1310</v>
      </c>
      <c r="D112" s="279">
        <v>69.400000000000006</v>
      </c>
      <c r="E112" s="141">
        <v>1242</v>
      </c>
      <c r="F112" s="142">
        <v>67.2</v>
      </c>
      <c r="G112" s="141">
        <v>1374</v>
      </c>
      <c r="H112" s="142">
        <v>68.599999999999994</v>
      </c>
      <c r="I112" s="314">
        <v>1356</v>
      </c>
      <c r="J112" s="315">
        <v>78.2</v>
      </c>
      <c r="K112" s="314">
        <v>1348</v>
      </c>
      <c r="L112" s="315">
        <v>81.900000000000006</v>
      </c>
      <c r="M112" s="141">
        <v>1309</v>
      </c>
      <c r="N112" s="601">
        <v>79.099999999999994</v>
      </c>
      <c r="O112" s="143"/>
      <c r="P112" s="141">
        <v>1330</v>
      </c>
      <c r="Q112" s="279">
        <v>66.5</v>
      </c>
      <c r="R112" s="141">
        <v>1262</v>
      </c>
      <c r="S112" s="142">
        <v>68.099999999999994</v>
      </c>
      <c r="T112" s="141">
        <v>1394</v>
      </c>
      <c r="U112" s="142">
        <v>71.2</v>
      </c>
      <c r="V112" s="314">
        <v>1374</v>
      </c>
      <c r="W112" s="315">
        <v>79.5</v>
      </c>
      <c r="X112" s="314">
        <v>1359</v>
      </c>
      <c r="Y112" s="315">
        <v>72.099999999999994</v>
      </c>
      <c r="Z112" s="141">
        <v>1317</v>
      </c>
      <c r="AA112" s="601">
        <v>68.2</v>
      </c>
      <c r="AB112" s="143"/>
      <c r="AC112" s="143"/>
      <c r="AD112" s="143"/>
      <c r="AE112" s="143"/>
    </row>
    <row r="113" spans="1:31" ht="11.25" customHeight="1" x14ac:dyDescent="0.2">
      <c r="A113" s="127" t="s">
        <v>314</v>
      </c>
      <c r="B113" s="157" t="s">
        <v>315</v>
      </c>
      <c r="C113" s="141">
        <v>536</v>
      </c>
      <c r="D113" s="279">
        <v>79.900000000000006</v>
      </c>
      <c r="E113" s="141">
        <v>565</v>
      </c>
      <c r="F113" s="142">
        <v>84.2</v>
      </c>
      <c r="G113" s="141">
        <v>591</v>
      </c>
      <c r="H113" s="142">
        <v>84.6</v>
      </c>
      <c r="I113" s="314">
        <v>598</v>
      </c>
      <c r="J113" s="315">
        <v>86</v>
      </c>
      <c r="K113" s="314">
        <v>732</v>
      </c>
      <c r="L113" s="315">
        <v>81.8</v>
      </c>
      <c r="M113" s="141">
        <v>727</v>
      </c>
      <c r="N113" s="601">
        <v>75.2</v>
      </c>
      <c r="O113" s="143"/>
      <c r="P113" s="141">
        <v>537</v>
      </c>
      <c r="Q113" s="279">
        <v>78.2</v>
      </c>
      <c r="R113" s="141">
        <v>570</v>
      </c>
      <c r="S113" s="142">
        <v>78.599999999999994</v>
      </c>
      <c r="T113" s="141">
        <v>593</v>
      </c>
      <c r="U113" s="142">
        <v>81.599999999999994</v>
      </c>
      <c r="V113" s="314">
        <v>595</v>
      </c>
      <c r="W113" s="315">
        <v>82.9</v>
      </c>
      <c r="X113" s="314">
        <v>734</v>
      </c>
      <c r="Y113" s="315">
        <v>80.8</v>
      </c>
      <c r="Z113" s="141">
        <v>729</v>
      </c>
      <c r="AA113" s="601">
        <v>73.900000000000006</v>
      </c>
      <c r="AB113" s="143"/>
      <c r="AC113" s="143"/>
      <c r="AD113" s="143"/>
      <c r="AE113" s="143"/>
    </row>
    <row r="114" spans="1:31" ht="11.25" customHeight="1" x14ac:dyDescent="0.2">
      <c r="A114" s="127" t="s">
        <v>316</v>
      </c>
      <c r="B114" s="157" t="s">
        <v>317</v>
      </c>
      <c r="C114" s="141">
        <v>1514</v>
      </c>
      <c r="D114" s="279">
        <v>68.3</v>
      </c>
      <c r="E114" s="141">
        <v>1508</v>
      </c>
      <c r="F114" s="142">
        <v>73</v>
      </c>
      <c r="G114" s="141">
        <v>1679</v>
      </c>
      <c r="H114" s="142">
        <v>74.3</v>
      </c>
      <c r="I114" s="314">
        <v>1777</v>
      </c>
      <c r="J114" s="315">
        <v>76.599999999999994</v>
      </c>
      <c r="K114" s="314">
        <v>1765</v>
      </c>
      <c r="L114" s="315">
        <v>77.5</v>
      </c>
      <c r="M114" s="141">
        <v>1793</v>
      </c>
      <c r="N114" s="601">
        <v>74.7</v>
      </c>
      <c r="O114" s="143"/>
      <c r="P114" s="141">
        <v>1539</v>
      </c>
      <c r="Q114" s="279">
        <v>66.400000000000006</v>
      </c>
      <c r="R114" s="141">
        <v>1534</v>
      </c>
      <c r="S114" s="142">
        <v>71.599999999999994</v>
      </c>
      <c r="T114" s="141">
        <v>1685</v>
      </c>
      <c r="U114" s="142">
        <v>75.5</v>
      </c>
      <c r="V114" s="314">
        <v>1800</v>
      </c>
      <c r="W114" s="315">
        <v>78.8</v>
      </c>
      <c r="X114" s="314">
        <v>1775</v>
      </c>
      <c r="Y114" s="315">
        <v>68.599999999999994</v>
      </c>
      <c r="Z114" s="141">
        <v>1802</v>
      </c>
      <c r="AA114" s="601">
        <v>66</v>
      </c>
      <c r="AB114" s="143"/>
      <c r="AC114" s="143"/>
      <c r="AD114" s="143"/>
      <c r="AE114" s="143"/>
    </row>
    <row r="115" spans="1:31" ht="11.25" customHeight="1" x14ac:dyDescent="0.2">
      <c r="A115" s="127" t="s">
        <v>318</v>
      </c>
      <c r="B115" s="157" t="s">
        <v>319</v>
      </c>
      <c r="C115" s="141">
        <v>2026</v>
      </c>
      <c r="D115" s="279">
        <v>67</v>
      </c>
      <c r="E115" s="141">
        <v>2012</v>
      </c>
      <c r="F115" s="142">
        <v>73.2</v>
      </c>
      <c r="G115" s="141">
        <v>2094</v>
      </c>
      <c r="H115" s="142">
        <v>69.599999999999994</v>
      </c>
      <c r="I115" s="314">
        <v>2197</v>
      </c>
      <c r="J115" s="315">
        <v>72</v>
      </c>
      <c r="K115" s="314">
        <v>2062</v>
      </c>
      <c r="L115" s="315">
        <v>76</v>
      </c>
      <c r="M115" s="141">
        <v>1994</v>
      </c>
      <c r="N115" s="601">
        <v>68.5</v>
      </c>
      <c r="O115" s="143"/>
      <c r="P115" s="141">
        <v>2062</v>
      </c>
      <c r="Q115" s="279">
        <v>58.1</v>
      </c>
      <c r="R115" s="141">
        <v>2036</v>
      </c>
      <c r="S115" s="142">
        <v>68.400000000000006</v>
      </c>
      <c r="T115" s="141">
        <v>2109</v>
      </c>
      <c r="U115" s="142">
        <v>68.400000000000006</v>
      </c>
      <c r="V115" s="314">
        <v>2210</v>
      </c>
      <c r="W115" s="315">
        <v>70.5</v>
      </c>
      <c r="X115" s="314">
        <v>2099</v>
      </c>
      <c r="Y115" s="315">
        <v>62.4</v>
      </c>
      <c r="Z115" s="141">
        <v>1997</v>
      </c>
      <c r="AA115" s="601">
        <v>61.8</v>
      </c>
      <c r="AB115" s="143"/>
      <c r="AC115" s="143"/>
      <c r="AD115" s="143"/>
      <c r="AE115" s="143"/>
    </row>
    <row r="116" spans="1:31" ht="11.25" customHeight="1" x14ac:dyDescent="0.2">
      <c r="A116" s="127" t="s">
        <v>320</v>
      </c>
      <c r="B116" s="157" t="s">
        <v>321</v>
      </c>
      <c r="C116" s="141">
        <v>3020</v>
      </c>
      <c r="D116" s="279">
        <v>69.3</v>
      </c>
      <c r="E116" s="141">
        <v>2960</v>
      </c>
      <c r="F116" s="142">
        <v>75.3</v>
      </c>
      <c r="G116" s="141">
        <v>3182</v>
      </c>
      <c r="H116" s="142">
        <v>76.099999999999994</v>
      </c>
      <c r="I116" s="314">
        <v>3201</v>
      </c>
      <c r="J116" s="315">
        <v>77.400000000000006</v>
      </c>
      <c r="K116" s="314">
        <v>3142</v>
      </c>
      <c r="L116" s="315">
        <v>74.8</v>
      </c>
      <c r="M116" s="141">
        <v>3238</v>
      </c>
      <c r="N116" s="601">
        <v>76.3</v>
      </c>
      <c r="O116" s="143"/>
      <c r="P116" s="141">
        <v>3081</v>
      </c>
      <c r="Q116" s="279">
        <v>69</v>
      </c>
      <c r="R116" s="141">
        <v>3009</v>
      </c>
      <c r="S116" s="142">
        <v>75.099999999999994</v>
      </c>
      <c r="T116" s="141">
        <v>3220</v>
      </c>
      <c r="U116" s="142">
        <v>77.8</v>
      </c>
      <c r="V116" s="314">
        <v>3273</v>
      </c>
      <c r="W116" s="315">
        <v>77</v>
      </c>
      <c r="X116" s="314">
        <v>3199</v>
      </c>
      <c r="Y116" s="315">
        <v>70.5</v>
      </c>
      <c r="Z116" s="141">
        <v>3310</v>
      </c>
      <c r="AA116" s="601">
        <v>70</v>
      </c>
      <c r="AB116" s="143"/>
      <c r="AC116" s="143"/>
      <c r="AD116" s="143"/>
      <c r="AE116" s="143"/>
    </row>
    <row r="117" spans="1:31" ht="11.25" customHeight="1" x14ac:dyDescent="0.2">
      <c r="A117" s="127" t="s">
        <v>322</v>
      </c>
      <c r="B117" s="157" t="s">
        <v>323</v>
      </c>
      <c r="C117" s="141">
        <v>2130</v>
      </c>
      <c r="D117" s="279">
        <v>73.8</v>
      </c>
      <c r="E117" s="141">
        <v>2115</v>
      </c>
      <c r="F117" s="142">
        <v>74.8</v>
      </c>
      <c r="G117" s="141">
        <v>2102</v>
      </c>
      <c r="H117" s="142">
        <v>75</v>
      </c>
      <c r="I117" s="314">
        <v>2161</v>
      </c>
      <c r="J117" s="315">
        <v>80.099999999999994</v>
      </c>
      <c r="K117" s="314">
        <v>2152</v>
      </c>
      <c r="L117" s="315">
        <v>79.099999999999994</v>
      </c>
      <c r="M117" s="141">
        <v>2226</v>
      </c>
      <c r="N117" s="601">
        <v>78.8</v>
      </c>
      <c r="O117" s="143"/>
      <c r="P117" s="141">
        <v>2170</v>
      </c>
      <c r="Q117" s="279">
        <v>69.400000000000006</v>
      </c>
      <c r="R117" s="141">
        <v>2155</v>
      </c>
      <c r="S117" s="142">
        <v>71.599999999999994</v>
      </c>
      <c r="T117" s="141">
        <v>2134</v>
      </c>
      <c r="U117" s="142">
        <v>75.099999999999994</v>
      </c>
      <c r="V117" s="314">
        <v>2190</v>
      </c>
      <c r="W117" s="315">
        <v>78.3</v>
      </c>
      <c r="X117" s="314">
        <v>2177</v>
      </c>
      <c r="Y117" s="315">
        <v>74</v>
      </c>
      <c r="Z117" s="141">
        <v>2256</v>
      </c>
      <c r="AA117" s="601">
        <v>75</v>
      </c>
      <c r="AB117" s="143"/>
      <c r="AC117" s="143"/>
      <c r="AD117" s="143"/>
      <c r="AE117" s="143"/>
    </row>
    <row r="118" spans="1:31" ht="11.25" customHeight="1" x14ac:dyDescent="0.2">
      <c r="A118" s="127" t="s">
        <v>324</v>
      </c>
      <c r="B118" s="157" t="s">
        <v>325</v>
      </c>
      <c r="C118" s="141">
        <v>2255</v>
      </c>
      <c r="D118" s="279">
        <v>68.599999999999994</v>
      </c>
      <c r="E118" s="141">
        <v>2379</v>
      </c>
      <c r="F118" s="142">
        <v>75.5</v>
      </c>
      <c r="G118" s="141">
        <v>2275</v>
      </c>
      <c r="H118" s="142">
        <v>72.400000000000006</v>
      </c>
      <c r="I118" s="314">
        <v>2412</v>
      </c>
      <c r="J118" s="315">
        <v>77.5</v>
      </c>
      <c r="K118" s="314">
        <v>2361</v>
      </c>
      <c r="L118" s="315">
        <v>75.7</v>
      </c>
      <c r="M118" s="141">
        <v>2333</v>
      </c>
      <c r="N118" s="601">
        <v>78.2</v>
      </c>
      <c r="O118" s="143"/>
      <c r="P118" s="141">
        <v>2280</v>
      </c>
      <c r="Q118" s="279">
        <v>64</v>
      </c>
      <c r="R118" s="141">
        <v>2397</v>
      </c>
      <c r="S118" s="142">
        <v>70.400000000000006</v>
      </c>
      <c r="T118" s="141">
        <v>2305</v>
      </c>
      <c r="U118" s="142">
        <v>73.7</v>
      </c>
      <c r="V118" s="314">
        <v>2422</v>
      </c>
      <c r="W118" s="315">
        <v>74.3</v>
      </c>
      <c r="X118" s="314">
        <v>2401</v>
      </c>
      <c r="Y118" s="315">
        <v>68.3</v>
      </c>
      <c r="Z118" s="141">
        <v>2362</v>
      </c>
      <c r="AA118" s="601">
        <v>73.900000000000006</v>
      </c>
      <c r="AB118" s="143"/>
      <c r="AC118" s="143"/>
      <c r="AD118" s="143"/>
      <c r="AE118" s="143"/>
    </row>
    <row r="119" spans="1:31" ht="11.25" customHeight="1" x14ac:dyDescent="0.2">
      <c r="A119" s="127" t="s">
        <v>326</v>
      </c>
      <c r="B119" s="157" t="s">
        <v>327</v>
      </c>
      <c r="C119" s="141">
        <v>1706</v>
      </c>
      <c r="D119" s="279">
        <v>75.3</v>
      </c>
      <c r="E119" s="141">
        <v>1715</v>
      </c>
      <c r="F119" s="142">
        <v>77.400000000000006</v>
      </c>
      <c r="G119" s="141">
        <v>1703</v>
      </c>
      <c r="H119" s="142">
        <v>69.599999999999994</v>
      </c>
      <c r="I119" s="314">
        <v>1724</v>
      </c>
      <c r="J119" s="315">
        <v>72.900000000000006</v>
      </c>
      <c r="K119" s="314">
        <v>1651</v>
      </c>
      <c r="L119" s="315">
        <v>74.900000000000006</v>
      </c>
      <c r="M119" s="141">
        <v>1702</v>
      </c>
      <c r="N119" s="601">
        <v>71.400000000000006</v>
      </c>
      <c r="O119" s="143"/>
      <c r="P119" s="141">
        <v>1734</v>
      </c>
      <c r="Q119" s="279">
        <v>69</v>
      </c>
      <c r="R119" s="141">
        <v>1740</v>
      </c>
      <c r="S119" s="142">
        <v>72.5</v>
      </c>
      <c r="T119" s="141">
        <v>1727</v>
      </c>
      <c r="U119" s="142">
        <v>72.2</v>
      </c>
      <c r="V119" s="314">
        <v>1748</v>
      </c>
      <c r="W119" s="315">
        <v>76</v>
      </c>
      <c r="X119" s="314">
        <v>1666</v>
      </c>
      <c r="Y119" s="315">
        <v>70.2</v>
      </c>
      <c r="Z119" s="141">
        <v>1702</v>
      </c>
      <c r="AA119" s="601">
        <v>66.400000000000006</v>
      </c>
      <c r="AB119" s="143"/>
      <c r="AC119" s="143"/>
      <c r="AD119" s="143"/>
      <c r="AE119" s="143"/>
    </row>
    <row r="120" spans="1:31" ht="11.25" customHeight="1" x14ac:dyDescent="0.2">
      <c r="A120" s="127" t="s">
        <v>328</v>
      </c>
      <c r="B120" s="157" t="s">
        <v>329</v>
      </c>
      <c r="C120" s="141">
        <v>1274</v>
      </c>
      <c r="D120" s="279">
        <v>81.3</v>
      </c>
      <c r="E120" s="141">
        <v>1275</v>
      </c>
      <c r="F120" s="142">
        <v>84.9</v>
      </c>
      <c r="G120" s="141">
        <v>1293</v>
      </c>
      <c r="H120" s="142">
        <v>81.099999999999994</v>
      </c>
      <c r="I120" s="314">
        <v>1338</v>
      </c>
      <c r="J120" s="315">
        <v>84.8</v>
      </c>
      <c r="K120" s="314">
        <v>1402</v>
      </c>
      <c r="L120" s="315">
        <v>83</v>
      </c>
      <c r="M120" s="141">
        <v>1407</v>
      </c>
      <c r="N120" s="601">
        <v>81.900000000000006</v>
      </c>
      <c r="O120" s="143"/>
      <c r="P120" s="141">
        <v>1292</v>
      </c>
      <c r="Q120" s="279">
        <v>74.5</v>
      </c>
      <c r="R120" s="141">
        <v>1280</v>
      </c>
      <c r="S120" s="142">
        <v>75.2</v>
      </c>
      <c r="T120" s="141">
        <v>1329</v>
      </c>
      <c r="U120" s="142">
        <v>84.3</v>
      </c>
      <c r="V120" s="314">
        <v>1359</v>
      </c>
      <c r="W120" s="315">
        <v>81.2</v>
      </c>
      <c r="X120" s="314">
        <v>1410</v>
      </c>
      <c r="Y120" s="315">
        <v>78.8</v>
      </c>
      <c r="Z120" s="141">
        <v>1424</v>
      </c>
      <c r="AA120" s="601">
        <v>79.2</v>
      </c>
      <c r="AB120" s="143"/>
      <c r="AC120" s="143"/>
      <c r="AD120" s="143"/>
      <c r="AE120" s="143"/>
    </row>
    <row r="121" spans="1:31" ht="11.25" customHeight="1" x14ac:dyDescent="0.2">
      <c r="A121" s="32"/>
      <c r="B121" s="157"/>
      <c r="C121" s="141"/>
      <c r="D121" s="279"/>
      <c r="E121" s="141"/>
      <c r="F121" s="142"/>
      <c r="G121" s="183"/>
      <c r="I121" s="316"/>
      <c r="J121" s="316"/>
      <c r="K121" s="316"/>
      <c r="L121" s="316"/>
      <c r="M121" s="106"/>
      <c r="N121" s="600"/>
      <c r="O121" s="107"/>
      <c r="P121" s="141"/>
      <c r="R121" s="141"/>
      <c r="S121" s="142"/>
      <c r="T121" s="183"/>
      <c r="V121" s="316"/>
      <c r="W121" s="316"/>
      <c r="X121" s="316"/>
      <c r="Y121" s="316"/>
      <c r="Z121" s="106"/>
      <c r="AA121" s="600"/>
      <c r="AB121" s="143"/>
      <c r="AC121" s="143"/>
      <c r="AD121" s="143"/>
      <c r="AE121" s="143"/>
    </row>
    <row r="122" spans="1:31" s="108" customFormat="1" ht="11.25" customHeight="1" x14ac:dyDescent="0.2">
      <c r="A122" s="67" t="s">
        <v>330</v>
      </c>
      <c r="B122" s="105" t="s">
        <v>331</v>
      </c>
      <c r="C122" s="106">
        <v>48499</v>
      </c>
      <c r="D122" s="583">
        <v>75.599999999999994</v>
      </c>
      <c r="E122" s="106">
        <v>47804</v>
      </c>
      <c r="F122" s="584">
        <v>77.5</v>
      </c>
      <c r="G122" s="106">
        <v>47821</v>
      </c>
      <c r="H122" s="584">
        <v>73.7</v>
      </c>
      <c r="I122" s="587">
        <v>49263</v>
      </c>
      <c r="J122" s="588">
        <v>77</v>
      </c>
      <c r="K122" s="106">
        <v>49110</v>
      </c>
      <c r="L122" s="106">
        <v>78.599999999999994</v>
      </c>
      <c r="M122" s="106">
        <v>49021</v>
      </c>
      <c r="N122" s="600">
        <v>74.599999999999994</v>
      </c>
      <c r="O122" s="107"/>
      <c r="P122" s="106">
        <v>49033</v>
      </c>
      <c r="Q122" s="585">
        <v>69.900000000000006</v>
      </c>
      <c r="R122" s="106">
        <v>48260</v>
      </c>
      <c r="S122" s="584">
        <v>72.5</v>
      </c>
      <c r="T122" s="106">
        <v>48321</v>
      </c>
      <c r="U122" s="584">
        <v>75.400000000000006</v>
      </c>
      <c r="V122" s="587">
        <v>49792</v>
      </c>
      <c r="W122" s="588">
        <v>77.599999999999994</v>
      </c>
      <c r="X122" s="106">
        <v>49612</v>
      </c>
      <c r="Y122" s="106">
        <v>72.3</v>
      </c>
      <c r="Z122" s="106">
        <v>49396</v>
      </c>
      <c r="AA122" s="600">
        <v>71.7</v>
      </c>
      <c r="AB122" s="143"/>
      <c r="AC122" s="143"/>
      <c r="AD122" s="143"/>
      <c r="AE122" s="143"/>
    </row>
    <row r="123" spans="1:31" ht="11.25" customHeight="1" x14ac:dyDescent="0.2">
      <c r="A123" s="127" t="s">
        <v>332</v>
      </c>
      <c r="B123" s="157" t="s">
        <v>333</v>
      </c>
      <c r="C123" s="141">
        <v>2013</v>
      </c>
      <c r="D123" s="279">
        <v>69.7</v>
      </c>
      <c r="E123" s="141">
        <v>1941</v>
      </c>
      <c r="F123" s="142">
        <v>73.2</v>
      </c>
      <c r="G123" s="141">
        <v>1990</v>
      </c>
      <c r="H123" s="142">
        <v>70.8</v>
      </c>
      <c r="I123" s="314">
        <v>2106</v>
      </c>
      <c r="J123" s="315">
        <v>78.5</v>
      </c>
      <c r="K123" s="314">
        <v>2033</v>
      </c>
      <c r="L123" s="315">
        <v>80.8</v>
      </c>
      <c r="M123" s="141">
        <v>2012</v>
      </c>
      <c r="N123" s="601">
        <v>75.5</v>
      </c>
      <c r="O123" s="143"/>
      <c r="P123" s="141">
        <v>2036</v>
      </c>
      <c r="Q123" s="279">
        <v>60.5</v>
      </c>
      <c r="R123" s="141">
        <v>1961</v>
      </c>
      <c r="S123" s="142">
        <v>64.099999999999994</v>
      </c>
      <c r="T123" s="141">
        <v>1987</v>
      </c>
      <c r="U123" s="142">
        <v>68.900000000000006</v>
      </c>
      <c r="V123" s="314">
        <v>2120</v>
      </c>
      <c r="W123" s="315">
        <v>66.7</v>
      </c>
      <c r="X123" s="314">
        <v>2040</v>
      </c>
      <c r="Y123" s="315">
        <v>65.2</v>
      </c>
      <c r="Z123" s="141">
        <v>2025</v>
      </c>
      <c r="AA123" s="601">
        <v>63.6</v>
      </c>
      <c r="AB123" s="143"/>
      <c r="AC123" s="143"/>
      <c r="AD123" s="143"/>
      <c r="AE123" s="143"/>
    </row>
    <row r="124" spans="1:31" ht="11.25" customHeight="1" x14ac:dyDescent="0.2">
      <c r="A124" s="127" t="s">
        <v>334</v>
      </c>
      <c r="B124" s="157" t="s">
        <v>335</v>
      </c>
      <c r="C124" s="141">
        <v>3193</v>
      </c>
      <c r="D124" s="279">
        <v>82.2</v>
      </c>
      <c r="E124" s="141">
        <v>3162</v>
      </c>
      <c r="F124" s="142">
        <v>82.8</v>
      </c>
      <c r="G124" s="141">
        <v>3084</v>
      </c>
      <c r="H124" s="142">
        <v>81.5</v>
      </c>
      <c r="I124" s="314">
        <v>3288</v>
      </c>
      <c r="J124" s="315">
        <v>81.8</v>
      </c>
      <c r="K124" s="314">
        <v>3229</v>
      </c>
      <c r="L124" s="315">
        <v>83</v>
      </c>
      <c r="M124" s="141">
        <v>3408</v>
      </c>
      <c r="N124" s="601">
        <v>81</v>
      </c>
      <c r="O124" s="143"/>
      <c r="P124" s="141">
        <v>3234</v>
      </c>
      <c r="Q124" s="279">
        <v>75.2</v>
      </c>
      <c r="R124" s="141">
        <v>3195</v>
      </c>
      <c r="S124" s="142">
        <v>77.5</v>
      </c>
      <c r="T124" s="141">
        <v>3118</v>
      </c>
      <c r="U124" s="142">
        <v>79.599999999999994</v>
      </c>
      <c r="V124" s="314">
        <v>3317</v>
      </c>
      <c r="W124" s="315">
        <v>82.4</v>
      </c>
      <c r="X124" s="314">
        <v>3273</v>
      </c>
      <c r="Y124" s="315">
        <v>77.099999999999994</v>
      </c>
      <c r="Z124" s="141">
        <v>3421</v>
      </c>
      <c r="AA124" s="601">
        <v>80.2</v>
      </c>
      <c r="AB124" s="143"/>
      <c r="AC124" s="143"/>
      <c r="AD124" s="143"/>
      <c r="AE124" s="143"/>
    </row>
    <row r="125" spans="1:31" ht="11.25" customHeight="1" x14ac:dyDescent="0.2">
      <c r="A125" s="127" t="s">
        <v>336</v>
      </c>
      <c r="B125" s="157" t="s">
        <v>337</v>
      </c>
      <c r="C125" s="141">
        <v>3185</v>
      </c>
      <c r="D125" s="279">
        <v>71.3</v>
      </c>
      <c r="E125" s="141">
        <v>3177</v>
      </c>
      <c r="F125" s="142">
        <v>74.400000000000006</v>
      </c>
      <c r="G125" s="141">
        <v>3211</v>
      </c>
      <c r="H125" s="142">
        <v>68.599999999999994</v>
      </c>
      <c r="I125" s="314">
        <v>3119</v>
      </c>
      <c r="J125" s="315">
        <v>69.900000000000006</v>
      </c>
      <c r="K125" s="314">
        <v>3114</v>
      </c>
      <c r="L125" s="315">
        <v>72</v>
      </c>
      <c r="M125" s="141">
        <v>3238</v>
      </c>
      <c r="N125" s="601">
        <v>63</v>
      </c>
      <c r="O125" s="143"/>
      <c r="P125" s="141">
        <v>3198</v>
      </c>
      <c r="Q125" s="279">
        <v>65.599999999999994</v>
      </c>
      <c r="R125" s="141">
        <v>3178</v>
      </c>
      <c r="S125" s="142">
        <v>69.099999999999994</v>
      </c>
      <c r="T125" s="141">
        <v>3217</v>
      </c>
      <c r="U125" s="142">
        <v>75.599999999999994</v>
      </c>
      <c r="V125" s="314">
        <v>3140</v>
      </c>
      <c r="W125" s="315">
        <v>77</v>
      </c>
      <c r="X125" s="314">
        <v>3128</v>
      </c>
      <c r="Y125" s="315">
        <v>69.8</v>
      </c>
      <c r="Z125" s="141">
        <v>3240</v>
      </c>
      <c r="AA125" s="601">
        <v>69.3</v>
      </c>
      <c r="AB125" s="143"/>
      <c r="AC125" s="143"/>
      <c r="AD125" s="143"/>
      <c r="AE125" s="143"/>
    </row>
    <row r="126" spans="1:31" ht="11.25" customHeight="1" x14ac:dyDescent="0.2">
      <c r="A126" s="127" t="s">
        <v>338</v>
      </c>
      <c r="B126" s="157" t="s">
        <v>339</v>
      </c>
      <c r="C126" s="141">
        <v>2581</v>
      </c>
      <c r="D126" s="279">
        <v>78.5</v>
      </c>
      <c r="E126" s="141">
        <v>2496</v>
      </c>
      <c r="F126" s="142">
        <v>80.599999999999994</v>
      </c>
      <c r="G126" s="141">
        <v>2554</v>
      </c>
      <c r="H126" s="142">
        <v>73.8</v>
      </c>
      <c r="I126" s="314">
        <v>2603</v>
      </c>
      <c r="J126" s="315">
        <v>77.900000000000006</v>
      </c>
      <c r="K126" s="314">
        <v>2643</v>
      </c>
      <c r="L126" s="315">
        <v>79.5</v>
      </c>
      <c r="M126" s="141">
        <v>2694</v>
      </c>
      <c r="N126" s="601">
        <v>76.3</v>
      </c>
      <c r="O126" s="143"/>
      <c r="P126" s="141">
        <v>2634</v>
      </c>
      <c r="Q126" s="279">
        <v>76.3</v>
      </c>
      <c r="R126" s="141">
        <v>2571</v>
      </c>
      <c r="S126" s="142">
        <v>78.5</v>
      </c>
      <c r="T126" s="141">
        <v>2603</v>
      </c>
      <c r="U126" s="142">
        <v>77.599999999999994</v>
      </c>
      <c r="V126" s="314">
        <v>2672</v>
      </c>
      <c r="W126" s="315">
        <v>78.7</v>
      </c>
      <c r="X126" s="314">
        <v>2702</v>
      </c>
      <c r="Y126" s="315">
        <v>72.900000000000006</v>
      </c>
      <c r="Z126" s="141">
        <v>2767</v>
      </c>
      <c r="AA126" s="601">
        <v>75.099999999999994</v>
      </c>
      <c r="AB126" s="143"/>
      <c r="AC126" s="143"/>
      <c r="AD126" s="143"/>
      <c r="AE126" s="143"/>
    </row>
    <row r="127" spans="1:31" ht="11.25" customHeight="1" x14ac:dyDescent="0.2">
      <c r="A127" s="127" t="s">
        <v>340</v>
      </c>
      <c r="B127" s="157" t="s">
        <v>341</v>
      </c>
      <c r="C127" s="141">
        <v>3347</v>
      </c>
      <c r="D127" s="279">
        <v>77.400000000000006</v>
      </c>
      <c r="E127" s="141">
        <v>3352</v>
      </c>
      <c r="F127" s="142">
        <v>79.8</v>
      </c>
      <c r="G127" s="141">
        <v>3267</v>
      </c>
      <c r="H127" s="142">
        <v>76.400000000000006</v>
      </c>
      <c r="I127" s="314">
        <v>3343</v>
      </c>
      <c r="J127" s="315">
        <v>81.5</v>
      </c>
      <c r="K127" s="314">
        <v>3268</v>
      </c>
      <c r="L127" s="315">
        <v>77.599999999999994</v>
      </c>
      <c r="M127" s="141">
        <v>3196</v>
      </c>
      <c r="N127" s="601">
        <v>78.3</v>
      </c>
      <c r="O127" s="143"/>
      <c r="P127" s="141">
        <v>3350</v>
      </c>
      <c r="Q127" s="279">
        <v>71.900000000000006</v>
      </c>
      <c r="R127" s="141">
        <v>3359</v>
      </c>
      <c r="S127" s="142">
        <v>72.5</v>
      </c>
      <c r="T127" s="141">
        <v>3268</v>
      </c>
      <c r="U127" s="142">
        <v>76.900000000000006</v>
      </c>
      <c r="V127" s="314">
        <v>3354</v>
      </c>
      <c r="W127" s="315">
        <v>81.2</v>
      </c>
      <c r="X127" s="314">
        <v>3282</v>
      </c>
      <c r="Y127" s="315">
        <v>75.5</v>
      </c>
      <c r="Z127" s="141">
        <v>3209</v>
      </c>
      <c r="AA127" s="601">
        <v>77</v>
      </c>
      <c r="AB127" s="143"/>
      <c r="AC127" s="143"/>
      <c r="AD127" s="143"/>
      <c r="AE127" s="143"/>
    </row>
    <row r="128" spans="1:31" ht="11.25" customHeight="1" x14ac:dyDescent="0.2">
      <c r="A128" s="127" t="s">
        <v>342</v>
      </c>
      <c r="B128" s="157" t="s">
        <v>343</v>
      </c>
      <c r="C128" s="141">
        <v>3493</v>
      </c>
      <c r="D128" s="279">
        <v>70.7</v>
      </c>
      <c r="E128" s="141">
        <v>3512</v>
      </c>
      <c r="F128" s="142">
        <v>73.7</v>
      </c>
      <c r="G128" s="141">
        <v>3404</v>
      </c>
      <c r="H128" s="142">
        <v>73.099999999999994</v>
      </c>
      <c r="I128" s="314">
        <v>3561</v>
      </c>
      <c r="J128" s="315">
        <v>75.900000000000006</v>
      </c>
      <c r="K128" s="314">
        <v>3531</v>
      </c>
      <c r="L128" s="315">
        <v>73.099999999999994</v>
      </c>
      <c r="M128" s="141">
        <v>3444</v>
      </c>
      <c r="N128" s="601">
        <v>74</v>
      </c>
      <c r="O128" s="143"/>
      <c r="P128" s="141">
        <v>3525</v>
      </c>
      <c r="Q128" s="279">
        <v>66.8</v>
      </c>
      <c r="R128" s="141">
        <v>3541</v>
      </c>
      <c r="S128" s="142">
        <v>71.599999999999994</v>
      </c>
      <c r="T128" s="141">
        <v>3444</v>
      </c>
      <c r="U128" s="142">
        <v>73.400000000000006</v>
      </c>
      <c r="V128" s="314">
        <v>3586</v>
      </c>
      <c r="W128" s="315">
        <v>75</v>
      </c>
      <c r="X128" s="314">
        <v>3550</v>
      </c>
      <c r="Y128" s="315">
        <v>69.900000000000006</v>
      </c>
      <c r="Z128" s="141">
        <v>3451</v>
      </c>
      <c r="AA128" s="601">
        <v>70.3</v>
      </c>
      <c r="AB128" s="143"/>
      <c r="AC128" s="143"/>
      <c r="AD128" s="143"/>
      <c r="AE128" s="143"/>
    </row>
    <row r="129" spans="1:31" ht="11.25" customHeight="1" x14ac:dyDescent="0.2">
      <c r="A129" s="127" t="s">
        <v>344</v>
      </c>
      <c r="B129" s="157" t="s">
        <v>345</v>
      </c>
      <c r="C129" s="141">
        <v>2635</v>
      </c>
      <c r="D129" s="279">
        <v>79</v>
      </c>
      <c r="E129" s="141">
        <v>2492</v>
      </c>
      <c r="F129" s="142">
        <v>77.7</v>
      </c>
      <c r="G129" s="141">
        <v>2583</v>
      </c>
      <c r="H129" s="142">
        <v>76.2</v>
      </c>
      <c r="I129" s="314">
        <v>2649</v>
      </c>
      <c r="J129" s="315">
        <v>77.5</v>
      </c>
      <c r="K129" s="314">
        <v>2687</v>
      </c>
      <c r="L129" s="315">
        <v>81.2</v>
      </c>
      <c r="M129" s="141">
        <v>2629</v>
      </c>
      <c r="N129" s="601">
        <v>80.3</v>
      </c>
      <c r="O129" s="143"/>
      <c r="P129" s="141">
        <v>2672</v>
      </c>
      <c r="Q129" s="279">
        <v>71.2</v>
      </c>
      <c r="R129" s="141">
        <v>2527</v>
      </c>
      <c r="S129" s="142">
        <v>73.900000000000006</v>
      </c>
      <c r="T129" s="141">
        <v>2631</v>
      </c>
      <c r="U129" s="142">
        <v>74</v>
      </c>
      <c r="V129" s="314">
        <v>2699</v>
      </c>
      <c r="W129" s="315">
        <v>75.099999999999994</v>
      </c>
      <c r="X129" s="314">
        <v>2752</v>
      </c>
      <c r="Y129" s="315">
        <v>73</v>
      </c>
      <c r="Z129" s="141">
        <v>2670</v>
      </c>
      <c r="AA129" s="601">
        <v>74.900000000000006</v>
      </c>
      <c r="AB129" s="143"/>
      <c r="AC129" s="143"/>
      <c r="AD129" s="143"/>
      <c r="AE129" s="143"/>
    </row>
    <row r="130" spans="1:31" ht="11.25" customHeight="1" x14ac:dyDescent="0.2">
      <c r="A130" s="127" t="s">
        <v>346</v>
      </c>
      <c r="B130" s="157" t="s">
        <v>347</v>
      </c>
      <c r="C130" s="141">
        <v>3449</v>
      </c>
      <c r="D130" s="279">
        <v>75.3</v>
      </c>
      <c r="E130" s="141">
        <v>3334</v>
      </c>
      <c r="F130" s="142">
        <v>75.099999999999994</v>
      </c>
      <c r="G130" s="141">
        <v>3541</v>
      </c>
      <c r="H130" s="142">
        <v>70.400000000000006</v>
      </c>
      <c r="I130" s="314">
        <v>3609</v>
      </c>
      <c r="J130" s="315">
        <v>75.400000000000006</v>
      </c>
      <c r="K130" s="314">
        <v>3555</v>
      </c>
      <c r="L130" s="315">
        <v>80.099999999999994</v>
      </c>
      <c r="M130" s="141">
        <v>3465</v>
      </c>
      <c r="N130" s="601">
        <v>71.400000000000006</v>
      </c>
      <c r="O130" s="143"/>
      <c r="P130" s="141">
        <v>3490</v>
      </c>
      <c r="Q130" s="279">
        <v>66.5</v>
      </c>
      <c r="R130" s="141">
        <v>3332</v>
      </c>
      <c r="S130" s="142">
        <v>70.900000000000006</v>
      </c>
      <c r="T130" s="141">
        <v>3561</v>
      </c>
      <c r="U130" s="142">
        <v>67.3</v>
      </c>
      <c r="V130" s="314">
        <v>3636</v>
      </c>
      <c r="W130" s="315">
        <v>74.900000000000006</v>
      </c>
      <c r="X130" s="314">
        <v>3583</v>
      </c>
      <c r="Y130" s="315">
        <v>69</v>
      </c>
      <c r="Z130" s="141">
        <v>3481</v>
      </c>
      <c r="AA130" s="601">
        <v>64.5</v>
      </c>
      <c r="AB130" s="143"/>
      <c r="AC130" s="143"/>
      <c r="AD130" s="143"/>
      <c r="AE130" s="143"/>
    </row>
    <row r="131" spans="1:31" ht="11.25" customHeight="1" x14ac:dyDescent="0.2">
      <c r="A131" s="127" t="s">
        <v>348</v>
      </c>
      <c r="B131" s="157" t="s">
        <v>349</v>
      </c>
      <c r="C131" s="141">
        <v>2130</v>
      </c>
      <c r="D131" s="279">
        <v>72.3</v>
      </c>
      <c r="E131" s="141">
        <v>2076</v>
      </c>
      <c r="F131" s="142">
        <v>73.599999999999994</v>
      </c>
      <c r="G131" s="141">
        <v>2004</v>
      </c>
      <c r="H131" s="142">
        <v>75.599999999999994</v>
      </c>
      <c r="I131" s="314">
        <v>1990</v>
      </c>
      <c r="J131" s="315">
        <v>79.400000000000006</v>
      </c>
      <c r="K131" s="314">
        <v>2041</v>
      </c>
      <c r="L131" s="315">
        <v>80.3</v>
      </c>
      <c r="M131" s="141">
        <v>2019</v>
      </c>
      <c r="N131" s="601">
        <v>73.3</v>
      </c>
      <c r="O131" s="143"/>
      <c r="P131" s="141">
        <v>2170</v>
      </c>
      <c r="Q131" s="279">
        <v>60</v>
      </c>
      <c r="R131" s="141">
        <v>2104</v>
      </c>
      <c r="S131" s="142">
        <v>63.4</v>
      </c>
      <c r="T131" s="141">
        <v>2042</v>
      </c>
      <c r="U131" s="142">
        <v>75.900000000000006</v>
      </c>
      <c r="V131" s="314">
        <v>2027</v>
      </c>
      <c r="W131" s="315">
        <v>79.099999999999994</v>
      </c>
      <c r="X131" s="314">
        <v>2061</v>
      </c>
      <c r="Y131" s="315">
        <v>66.599999999999994</v>
      </c>
      <c r="Z131" s="141">
        <v>2052</v>
      </c>
      <c r="AA131" s="601">
        <v>67.099999999999994</v>
      </c>
      <c r="AB131" s="143"/>
      <c r="AC131" s="143"/>
      <c r="AD131" s="143"/>
      <c r="AE131" s="143"/>
    </row>
    <row r="132" spans="1:31" ht="11.25" customHeight="1" x14ac:dyDescent="0.2">
      <c r="A132" s="127" t="s">
        <v>350</v>
      </c>
      <c r="B132" s="157" t="s">
        <v>351</v>
      </c>
      <c r="C132" s="141">
        <v>1992</v>
      </c>
      <c r="D132" s="279">
        <v>79</v>
      </c>
      <c r="E132" s="141">
        <v>1954</v>
      </c>
      <c r="F132" s="142">
        <v>79.3</v>
      </c>
      <c r="G132" s="141">
        <v>1933</v>
      </c>
      <c r="H132" s="142">
        <v>81.2</v>
      </c>
      <c r="I132" s="314">
        <v>1992</v>
      </c>
      <c r="J132" s="315">
        <v>78.3</v>
      </c>
      <c r="K132" s="314">
        <v>1956</v>
      </c>
      <c r="L132" s="315">
        <v>81.5</v>
      </c>
      <c r="M132" s="141">
        <v>1958</v>
      </c>
      <c r="N132" s="601">
        <v>75.3</v>
      </c>
      <c r="O132" s="143"/>
      <c r="P132" s="141">
        <v>2036</v>
      </c>
      <c r="Q132" s="279">
        <v>77</v>
      </c>
      <c r="R132" s="141">
        <v>1993</v>
      </c>
      <c r="S132" s="142">
        <v>78.5</v>
      </c>
      <c r="T132" s="141">
        <v>1985</v>
      </c>
      <c r="U132" s="142">
        <v>79.400000000000006</v>
      </c>
      <c r="V132" s="314">
        <v>2035</v>
      </c>
      <c r="W132" s="315">
        <v>81.8</v>
      </c>
      <c r="X132" s="314">
        <v>2009</v>
      </c>
      <c r="Y132" s="315">
        <v>74.099999999999994</v>
      </c>
      <c r="Z132" s="141">
        <v>1990</v>
      </c>
      <c r="AA132" s="601">
        <v>72.900000000000006</v>
      </c>
      <c r="AB132" s="143"/>
      <c r="AC132" s="143"/>
      <c r="AD132" s="143"/>
      <c r="AE132" s="143"/>
    </row>
    <row r="133" spans="1:31" ht="11.25" customHeight="1" x14ac:dyDescent="0.2">
      <c r="A133" s="127" t="s">
        <v>352</v>
      </c>
      <c r="B133" s="157" t="s">
        <v>353</v>
      </c>
      <c r="C133" s="141">
        <v>3030</v>
      </c>
      <c r="D133" s="279">
        <v>70.3</v>
      </c>
      <c r="E133" s="141">
        <v>3004</v>
      </c>
      <c r="F133" s="142">
        <v>74.7</v>
      </c>
      <c r="G133" s="141">
        <v>2954</v>
      </c>
      <c r="H133" s="142">
        <v>64.400000000000006</v>
      </c>
      <c r="I133" s="314">
        <v>2983</v>
      </c>
      <c r="J133" s="315">
        <v>71.900000000000006</v>
      </c>
      <c r="K133" s="314">
        <v>2985</v>
      </c>
      <c r="L133" s="315">
        <v>73.8</v>
      </c>
      <c r="M133" s="141">
        <v>3013</v>
      </c>
      <c r="N133" s="601">
        <v>67.8</v>
      </c>
      <c r="O133" s="143"/>
      <c r="P133" s="141">
        <v>3039</v>
      </c>
      <c r="Q133" s="279">
        <v>68.900000000000006</v>
      </c>
      <c r="R133" s="141">
        <v>3002</v>
      </c>
      <c r="S133" s="142">
        <v>71.2</v>
      </c>
      <c r="T133" s="141">
        <v>2969</v>
      </c>
      <c r="U133" s="142">
        <v>73</v>
      </c>
      <c r="V133" s="314">
        <v>2997</v>
      </c>
      <c r="W133" s="315">
        <v>73.7</v>
      </c>
      <c r="X133" s="314">
        <v>2989</v>
      </c>
      <c r="Y133" s="315">
        <v>68.099999999999994</v>
      </c>
      <c r="Z133" s="141">
        <v>3022</v>
      </c>
      <c r="AA133" s="601">
        <v>65.2</v>
      </c>
      <c r="AB133" s="143"/>
      <c r="AC133" s="143"/>
      <c r="AD133" s="143"/>
      <c r="AE133" s="143"/>
    </row>
    <row r="134" spans="1:31" ht="11.25" customHeight="1" x14ac:dyDescent="0.2">
      <c r="A134" s="127" t="s">
        <v>354</v>
      </c>
      <c r="B134" s="157" t="s">
        <v>355</v>
      </c>
      <c r="C134" s="141">
        <v>2859</v>
      </c>
      <c r="D134" s="279">
        <v>72.3</v>
      </c>
      <c r="E134" s="141">
        <v>2812</v>
      </c>
      <c r="F134" s="142">
        <v>74.3</v>
      </c>
      <c r="G134" s="141">
        <v>2804</v>
      </c>
      <c r="H134" s="142">
        <v>69.7</v>
      </c>
      <c r="I134" s="314">
        <v>2893</v>
      </c>
      <c r="J134" s="315">
        <v>72.599999999999994</v>
      </c>
      <c r="K134" s="314">
        <v>3001</v>
      </c>
      <c r="L134" s="315">
        <v>73.099999999999994</v>
      </c>
      <c r="M134" s="141">
        <v>2952</v>
      </c>
      <c r="N134" s="601">
        <v>69.7</v>
      </c>
      <c r="O134" s="143"/>
      <c r="P134" s="141">
        <v>2912</v>
      </c>
      <c r="Q134" s="279">
        <v>64.099999999999994</v>
      </c>
      <c r="R134" s="141">
        <v>2834</v>
      </c>
      <c r="S134" s="142">
        <v>67.900000000000006</v>
      </c>
      <c r="T134" s="141">
        <v>2822</v>
      </c>
      <c r="U134" s="142">
        <v>73.599999999999994</v>
      </c>
      <c r="V134" s="314">
        <v>2924</v>
      </c>
      <c r="W134" s="315">
        <v>73.3</v>
      </c>
      <c r="X134" s="314">
        <v>3022</v>
      </c>
      <c r="Y134" s="315">
        <v>68.8</v>
      </c>
      <c r="Z134" s="141">
        <v>2981</v>
      </c>
      <c r="AA134" s="601">
        <v>67.400000000000006</v>
      </c>
      <c r="AB134" s="143"/>
      <c r="AC134" s="143"/>
      <c r="AD134" s="143"/>
      <c r="AE134" s="143"/>
    </row>
    <row r="135" spans="1:31" ht="11.25" customHeight="1" x14ac:dyDescent="0.2">
      <c r="A135" s="127" t="s">
        <v>356</v>
      </c>
      <c r="B135" s="157" t="s">
        <v>357</v>
      </c>
      <c r="C135" s="141">
        <v>2406</v>
      </c>
      <c r="D135" s="279">
        <v>78.099999999999994</v>
      </c>
      <c r="E135" s="141">
        <v>2370</v>
      </c>
      <c r="F135" s="142">
        <v>80.7</v>
      </c>
      <c r="G135" s="141">
        <v>2316</v>
      </c>
      <c r="H135" s="142">
        <v>74.8</v>
      </c>
      <c r="I135" s="314">
        <v>2518</v>
      </c>
      <c r="J135" s="315">
        <v>78.2</v>
      </c>
      <c r="K135" s="314">
        <v>2518</v>
      </c>
      <c r="L135" s="315">
        <v>81.5</v>
      </c>
      <c r="M135" s="141">
        <v>2484</v>
      </c>
      <c r="N135" s="601">
        <v>76</v>
      </c>
      <c r="O135" s="143"/>
      <c r="P135" s="141">
        <v>2440</v>
      </c>
      <c r="Q135" s="279">
        <v>69</v>
      </c>
      <c r="R135" s="141">
        <v>2418</v>
      </c>
      <c r="S135" s="142">
        <v>72.2</v>
      </c>
      <c r="T135" s="141">
        <v>2365</v>
      </c>
      <c r="U135" s="142">
        <v>75.599999999999994</v>
      </c>
      <c r="V135" s="314">
        <v>2548</v>
      </c>
      <c r="W135" s="315">
        <v>79.5</v>
      </c>
      <c r="X135" s="314">
        <v>2532</v>
      </c>
      <c r="Y135" s="315">
        <v>77.7</v>
      </c>
      <c r="Z135" s="141">
        <v>2507</v>
      </c>
      <c r="AA135" s="601">
        <v>74.900000000000006</v>
      </c>
      <c r="AB135" s="143"/>
      <c r="AC135" s="143"/>
      <c r="AD135" s="143"/>
      <c r="AE135" s="143"/>
    </row>
    <row r="136" spans="1:31" ht="11.25" customHeight="1" x14ac:dyDescent="0.2">
      <c r="A136" s="127" t="s">
        <v>358</v>
      </c>
      <c r="B136" s="157" t="s">
        <v>359</v>
      </c>
      <c r="C136" s="141">
        <v>1388</v>
      </c>
      <c r="D136" s="279">
        <v>80.900000000000006</v>
      </c>
      <c r="E136" s="141">
        <v>1451</v>
      </c>
      <c r="F136" s="142">
        <v>82.1</v>
      </c>
      <c r="G136" s="141">
        <v>1456</v>
      </c>
      <c r="H136" s="142">
        <v>77.900000000000006</v>
      </c>
      <c r="I136" s="314">
        <v>1525</v>
      </c>
      <c r="J136" s="315">
        <v>79.900000000000006</v>
      </c>
      <c r="K136" s="314">
        <v>1525</v>
      </c>
      <c r="L136" s="315">
        <v>81.400000000000006</v>
      </c>
      <c r="M136" s="141">
        <v>1532</v>
      </c>
      <c r="N136" s="601">
        <v>83.7</v>
      </c>
      <c r="O136" s="143"/>
      <c r="P136" s="141">
        <v>1403</v>
      </c>
      <c r="Q136" s="279">
        <v>75.5</v>
      </c>
      <c r="R136" s="141">
        <v>1471</v>
      </c>
      <c r="S136" s="142">
        <v>77.3</v>
      </c>
      <c r="T136" s="141">
        <v>1479</v>
      </c>
      <c r="U136" s="142">
        <v>80.7</v>
      </c>
      <c r="V136" s="314">
        <v>1544</v>
      </c>
      <c r="W136" s="315">
        <v>78.599999999999994</v>
      </c>
      <c r="X136" s="314">
        <v>1548</v>
      </c>
      <c r="Y136" s="315">
        <v>77.099999999999994</v>
      </c>
      <c r="Z136" s="141">
        <v>1542</v>
      </c>
      <c r="AA136" s="601">
        <v>81.5</v>
      </c>
      <c r="AB136" s="143"/>
      <c r="AC136" s="143"/>
      <c r="AD136" s="143"/>
      <c r="AE136" s="143"/>
    </row>
    <row r="137" spans="1:31" ht="11.25" customHeight="1" x14ac:dyDescent="0.2">
      <c r="A137" s="127" t="s">
        <v>360</v>
      </c>
      <c r="B137" s="157" t="s">
        <v>361</v>
      </c>
      <c r="C137" s="141">
        <v>1444</v>
      </c>
      <c r="D137" s="279">
        <v>67.8</v>
      </c>
      <c r="E137" s="141">
        <v>1371</v>
      </c>
      <c r="F137" s="142">
        <v>74.7</v>
      </c>
      <c r="G137" s="141">
        <v>1430</v>
      </c>
      <c r="H137" s="142">
        <v>70.900000000000006</v>
      </c>
      <c r="I137" s="314">
        <v>1481</v>
      </c>
      <c r="J137" s="315">
        <v>75.3</v>
      </c>
      <c r="K137" s="314">
        <v>1480</v>
      </c>
      <c r="L137" s="315">
        <v>81.2</v>
      </c>
      <c r="M137" s="141">
        <v>1422</v>
      </c>
      <c r="N137" s="601">
        <v>76.599999999999994</v>
      </c>
      <c r="O137" s="143"/>
      <c r="P137" s="141">
        <v>1473</v>
      </c>
      <c r="Q137" s="279">
        <v>64.2</v>
      </c>
      <c r="R137" s="141">
        <v>1405</v>
      </c>
      <c r="S137" s="142">
        <v>74</v>
      </c>
      <c r="T137" s="141">
        <v>1459</v>
      </c>
      <c r="U137" s="142">
        <v>78.2</v>
      </c>
      <c r="V137" s="314">
        <v>1509</v>
      </c>
      <c r="W137" s="315">
        <v>77.900000000000006</v>
      </c>
      <c r="X137" s="314">
        <v>1498</v>
      </c>
      <c r="Y137" s="315">
        <v>76.099999999999994</v>
      </c>
      <c r="Z137" s="141">
        <v>1443</v>
      </c>
      <c r="AA137" s="601">
        <v>72.400000000000006</v>
      </c>
      <c r="AB137" s="143"/>
      <c r="AC137" s="143"/>
      <c r="AD137" s="143"/>
      <c r="AE137" s="143"/>
    </row>
    <row r="138" spans="1:31" ht="11.25" customHeight="1" x14ac:dyDescent="0.2">
      <c r="A138" s="127" t="s">
        <v>362</v>
      </c>
      <c r="B138" s="157" t="s">
        <v>363</v>
      </c>
      <c r="C138" s="141">
        <v>3032</v>
      </c>
      <c r="D138" s="279">
        <v>83.7</v>
      </c>
      <c r="E138" s="141">
        <v>3118</v>
      </c>
      <c r="F138" s="142">
        <v>82.8</v>
      </c>
      <c r="G138" s="141">
        <v>3166</v>
      </c>
      <c r="H138" s="142">
        <v>79.2</v>
      </c>
      <c r="I138" s="314">
        <v>3290</v>
      </c>
      <c r="J138" s="315">
        <v>80.400000000000006</v>
      </c>
      <c r="K138" s="314">
        <v>3170</v>
      </c>
      <c r="L138" s="315">
        <v>79.5</v>
      </c>
      <c r="M138" s="141">
        <v>3217</v>
      </c>
      <c r="N138" s="601">
        <v>74.599999999999994</v>
      </c>
      <c r="O138" s="143"/>
      <c r="P138" s="141">
        <v>3062</v>
      </c>
      <c r="Q138" s="279">
        <v>81.099999999999994</v>
      </c>
      <c r="R138" s="141">
        <v>3136</v>
      </c>
      <c r="S138" s="142">
        <v>78.3</v>
      </c>
      <c r="T138" s="141">
        <v>3191</v>
      </c>
      <c r="U138" s="142">
        <v>83.9</v>
      </c>
      <c r="V138" s="314">
        <v>3309</v>
      </c>
      <c r="W138" s="315">
        <v>82</v>
      </c>
      <c r="X138" s="314">
        <v>3209</v>
      </c>
      <c r="Y138" s="315">
        <v>77.599999999999994</v>
      </c>
      <c r="Z138" s="141">
        <v>3269</v>
      </c>
      <c r="AA138" s="601">
        <v>74.7</v>
      </c>
      <c r="AB138" s="143"/>
      <c r="AC138" s="143"/>
      <c r="AD138" s="143"/>
      <c r="AE138" s="143"/>
    </row>
    <row r="139" spans="1:31" ht="11.25" customHeight="1" x14ac:dyDescent="0.2">
      <c r="A139" s="127" t="s">
        <v>364</v>
      </c>
      <c r="B139" s="157" t="s">
        <v>365</v>
      </c>
      <c r="C139" s="141">
        <v>1276</v>
      </c>
      <c r="D139" s="279">
        <v>73</v>
      </c>
      <c r="E139" s="141">
        <v>1320</v>
      </c>
      <c r="F139" s="142">
        <v>75.599999999999994</v>
      </c>
      <c r="G139" s="141">
        <v>1223</v>
      </c>
      <c r="H139" s="142">
        <v>68.400000000000006</v>
      </c>
      <c r="I139" s="314">
        <v>1271</v>
      </c>
      <c r="J139" s="315">
        <v>74.7</v>
      </c>
      <c r="K139" s="314">
        <v>1338</v>
      </c>
      <c r="L139" s="315">
        <v>76.7</v>
      </c>
      <c r="M139" s="141">
        <v>1317</v>
      </c>
      <c r="N139" s="601">
        <v>76.099999999999994</v>
      </c>
      <c r="O139" s="143"/>
      <c r="P139" s="141">
        <v>1281</v>
      </c>
      <c r="Q139" s="279">
        <v>66.099999999999994</v>
      </c>
      <c r="R139" s="141">
        <v>1331</v>
      </c>
      <c r="S139" s="142">
        <v>68.400000000000006</v>
      </c>
      <c r="T139" s="141">
        <v>1236</v>
      </c>
      <c r="U139" s="142">
        <v>72.3</v>
      </c>
      <c r="V139" s="314">
        <v>1278</v>
      </c>
      <c r="W139" s="315">
        <v>79</v>
      </c>
      <c r="X139" s="314">
        <v>1341</v>
      </c>
      <c r="Y139" s="315">
        <v>69.900000000000006</v>
      </c>
      <c r="Z139" s="141">
        <v>1319</v>
      </c>
      <c r="AA139" s="601">
        <v>68.5</v>
      </c>
      <c r="AB139" s="143"/>
      <c r="AC139" s="143"/>
      <c r="AD139" s="143"/>
      <c r="AE139" s="143"/>
    </row>
    <row r="140" spans="1:31" ht="11.25" customHeight="1" x14ac:dyDescent="0.2">
      <c r="A140" s="127" t="s">
        <v>366</v>
      </c>
      <c r="B140" s="157" t="s">
        <v>367</v>
      </c>
      <c r="C140" s="141">
        <v>2594</v>
      </c>
      <c r="D140" s="279">
        <v>79.3</v>
      </c>
      <c r="E140" s="141">
        <v>2559</v>
      </c>
      <c r="F140" s="142">
        <v>82.3</v>
      </c>
      <c r="G140" s="141">
        <v>2578</v>
      </c>
      <c r="H140" s="142">
        <v>78.7</v>
      </c>
      <c r="I140" s="314">
        <v>2648</v>
      </c>
      <c r="J140" s="315">
        <v>83.2</v>
      </c>
      <c r="K140" s="314">
        <v>2677</v>
      </c>
      <c r="L140" s="315">
        <v>84.8</v>
      </c>
      <c r="M140" s="141">
        <v>2640</v>
      </c>
      <c r="N140" s="601">
        <v>79.2</v>
      </c>
      <c r="O140" s="143"/>
      <c r="P140" s="141">
        <v>2601</v>
      </c>
      <c r="Q140" s="279">
        <v>78.099999999999994</v>
      </c>
      <c r="R140" s="141">
        <v>2577</v>
      </c>
      <c r="S140" s="142">
        <v>79.400000000000006</v>
      </c>
      <c r="T140" s="141">
        <v>2584</v>
      </c>
      <c r="U140" s="142">
        <v>81.5</v>
      </c>
      <c r="V140" s="314">
        <v>2659</v>
      </c>
      <c r="W140" s="315">
        <v>83.8</v>
      </c>
      <c r="X140" s="314">
        <v>2686</v>
      </c>
      <c r="Y140" s="315">
        <v>77.2</v>
      </c>
      <c r="Z140" s="141">
        <v>2642</v>
      </c>
      <c r="AA140" s="601">
        <v>76.400000000000006</v>
      </c>
      <c r="AB140" s="143"/>
      <c r="AC140" s="143"/>
      <c r="AD140" s="143"/>
      <c r="AE140" s="143"/>
    </row>
    <row r="141" spans="1:31" ht="11.25" customHeight="1" x14ac:dyDescent="0.2">
      <c r="A141" s="127" t="s">
        <v>368</v>
      </c>
      <c r="B141" s="157" t="s">
        <v>369</v>
      </c>
      <c r="C141" s="141">
        <v>2452</v>
      </c>
      <c r="D141" s="279">
        <v>73.400000000000006</v>
      </c>
      <c r="E141" s="141">
        <v>2303</v>
      </c>
      <c r="F141" s="142">
        <v>74.2</v>
      </c>
      <c r="G141" s="141">
        <v>2323</v>
      </c>
      <c r="H141" s="142">
        <v>68.2</v>
      </c>
      <c r="I141" s="314">
        <v>2394</v>
      </c>
      <c r="J141" s="315">
        <v>71.3</v>
      </c>
      <c r="K141" s="314">
        <v>2359</v>
      </c>
      <c r="L141" s="315">
        <v>77.7</v>
      </c>
      <c r="M141" s="141">
        <v>2381</v>
      </c>
      <c r="N141" s="601">
        <v>73.7</v>
      </c>
      <c r="O141" s="143"/>
      <c r="P141" s="141">
        <v>2477</v>
      </c>
      <c r="Q141" s="279">
        <v>66.400000000000006</v>
      </c>
      <c r="R141" s="141">
        <v>2325</v>
      </c>
      <c r="S141" s="142">
        <v>67.7</v>
      </c>
      <c r="T141" s="141">
        <v>2360</v>
      </c>
      <c r="U141" s="142">
        <v>66.900000000000006</v>
      </c>
      <c r="V141" s="314">
        <v>2438</v>
      </c>
      <c r="W141" s="315">
        <v>73.7</v>
      </c>
      <c r="X141" s="314">
        <v>2407</v>
      </c>
      <c r="Y141" s="315">
        <v>67.2</v>
      </c>
      <c r="Z141" s="141">
        <v>2365</v>
      </c>
      <c r="AA141" s="601">
        <v>66.599999999999994</v>
      </c>
      <c r="AB141" s="143"/>
      <c r="AC141" s="143"/>
      <c r="AD141" s="143"/>
      <c r="AE141" s="143"/>
    </row>
    <row r="142" spans="1:31" ht="11.25" customHeight="1" x14ac:dyDescent="0.2">
      <c r="A142" s="32"/>
      <c r="B142" s="157"/>
      <c r="C142" s="141"/>
      <c r="D142" s="282"/>
      <c r="E142" s="141"/>
      <c r="F142" s="142"/>
      <c r="G142" s="183"/>
      <c r="I142" s="316"/>
      <c r="J142" s="316"/>
      <c r="K142" s="316"/>
      <c r="L142" s="316"/>
      <c r="M142" s="106"/>
      <c r="N142" s="600"/>
      <c r="O142" s="107"/>
      <c r="P142" s="141"/>
      <c r="Q142" s="279"/>
      <c r="R142" s="141"/>
      <c r="S142" s="142"/>
      <c r="T142" s="183"/>
      <c r="V142" s="316"/>
      <c r="W142" s="316"/>
      <c r="X142" s="316"/>
      <c r="Y142" s="316"/>
      <c r="Z142" s="106"/>
      <c r="AA142" s="600"/>
      <c r="AB142" s="143"/>
      <c r="AC142" s="143"/>
      <c r="AD142" s="143"/>
      <c r="AE142" s="143"/>
    </row>
    <row r="143" spans="1:31" s="108" customFormat="1" ht="11.25" customHeight="1" x14ac:dyDescent="0.2">
      <c r="A143" s="66" t="s">
        <v>523</v>
      </c>
      <c r="B143" s="105" t="s">
        <v>370</v>
      </c>
      <c r="C143" s="106">
        <v>88474</v>
      </c>
      <c r="D143" s="585">
        <v>71.7</v>
      </c>
      <c r="E143" s="106">
        <v>85534</v>
      </c>
      <c r="F143" s="584">
        <v>72.2</v>
      </c>
      <c r="G143" s="106">
        <v>85179</v>
      </c>
      <c r="H143" s="584">
        <v>68.400000000000006</v>
      </c>
      <c r="I143" s="587">
        <v>87045</v>
      </c>
      <c r="J143" s="588">
        <v>72.3</v>
      </c>
      <c r="K143" s="106">
        <v>86246</v>
      </c>
      <c r="L143" s="106">
        <v>73.900000000000006</v>
      </c>
      <c r="M143" s="106">
        <v>86109</v>
      </c>
      <c r="N143" s="600">
        <v>72.599999999999994</v>
      </c>
      <c r="O143" s="107"/>
      <c r="P143" s="106">
        <v>88723</v>
      </c>
      <c r="Q143" s="585">
        <v>66</v>
      </c>
      <c r="R143" s="106">
        <v>85777</v>
      </c>
      <c r="S143" s="584">
        <v>67.8</v>
      </c>
      <c r="T143" s="106">
        <v>85465</v>
      </c>
      <c r="U143" s="584">
        <v>70.8</v>
      </c>
      <c r="V143" s="587">
        <v>87445</v>
      </c>
      <c r="W143" s="588">
        <v>72.7</v>
      </c>
      <c r="X143" s="106">
        <v>86538</v>
      </c>
      <c r="Y143" s="106">
        <v>68.2</v>
      </c>
      <c r="Z143" s="106">
        <v>86348</v>
      </c>
      <c r="AA143" s="600">
        <v>69.3</v>
      </c>
      <c r="AB143" s="143"/>
      <c r="AC143" s="143"/>
      <c r="AD143" s="143"/>
      <c r="AE143" s="143"/>
    </row>
    <row r="144" spans="1:31" ht="11.25" customHeight="1" x14ac:dyDescent="0.2">
      <c r="A144" s="127" t="s">
        <v>371</v>
      </c>
      <c r="B144" s="157" t="s">
        <v>372</v>
      </c>
      <c r="C144" s="141">
        <v>1057</v>
      </c>
      <c r="D144" s="279">
        <v>71.2</v>
      </c>
      <c r="E144" s="141">
        <v>1048</v>
      </c>
      <c r="F144" s="142">
        <v>73.3</v>
      </c>
      <c r="G144" s="141">
        <v>1061</v>
      </c>
      <c r="H144" s="142">
        <v>71.099999999999994</v>
      </c>
      <c r="I144" s="314">
        <v>1049</v>
      </c>
      <c r="J144" s="315">
        <v>70.400000000000006</v>
      </c>
      <c r="K144" s="314">
        <v>1159</v>
      </c>
      <c r="L144" s="315">
        <v>75.900000000000006</v>
      </c>
      <c r="M144" s="141">
        <v>1093</v>
      </c>
      <c r="N144" s="601">
        <v>74.400000000000006</v>
      </c>
      <c r="O144" s="143"/>
      <c r="P144" s="141">
        <v>1065</v>
      </c>
      <c r="Q144" s="279">
        <v>64.599999999999994</v>
      </c>
      <c r="R144" s="141">
        <v>1061</v>
      </c>
      <c r="S144" s="142">
        <v>67.8</v>
      </c>
      <c r="T144" s="141">
        <v>1067</v>
      </c>
      <c r="U144" s="142">
        <v>70.5</v>
      </c>
      <c r="V144" s="314">
        <v>1052</v>
      </c>
      <c r="W144" s="315">
        <v>63.6</v>
      </c>
      <c r="X144" s="314">
        <v>1145</v>
      </c>
      <c r="Y144" s="315">
        <v>63.3</v>
      </c>
      <c r="Z144" s="141">
        <v>1088</v>
      </c>
      <c r="AA144" s="601">
        <v>68.900000000000006</v>
      </c>
      <c r="AB144" s="143"/>
      <c r="AC144" s="143"/>
      <c r="AD144" s="143"/>
      <c r="AE144" s="143"/>
    </row>
    <row r="145" spans="1:31" ht="11.25" customHeight="1" x14ac:dyDescent="0.2">
      <c r="A145" s="127" t="s">
        <v>373</v>
      </c>
      <c r="B145" s="157" t="s">
        <v>374</v>
      </c>
      <c r="C145" s="141">
        <v>2283</v>
      </c>
      <c r="D145" s="279">
        <v>66.5</v>
      </c>
      <c r="E145" s="141">
        <v>2219</v>
      </c>
      <c r="F145" s="142">
        <v>64.099999999999994</v>
      </c>
      <c r="G145" s="141">
        <v>2124</v>
      </c>
      <c r="H145" s="142">
        <v>70.400000000000006</v>
      </c>
      <c r="I145" s="314">
        <v>2204</v>
      </c>
      <c r="J145" s="315">
        <v>73.2</v>
      </c>
      <c r="K145" s="314">
        <v>2209</v>
      </c>
      <c r="L145" s="315">
        <v>71.099999999999994</v>
      </c>
      <c r="M145" s="141">
        <v>2153</v>
      </c>
      <c r="N145" s="601">
        <v>75.3</v>
      </c>
      <c r="O145" s="143"/>
      <c r="P145" s="141">
        <v>2296</v>
      </c>
      <c r="Q145" s="279">
        <v>56.1</v>
      </c>
      <c r="R145" s="141">
        <v>2232</v>
      </c>
      <c r="S145" s="142">
        <v>59.4</v>
      </c>
      <c r="T145" s="141">
        <v>2117</v>
      </c>
      <c r="U145" s="142">
        <v>58.6</v>
      </c>
      <c r="V145" s="314">
        <v>2209</v>
      </c>
      <c r="W145" s="315">
        <v>66.8</v>
      </c>
      <c r="X145" s="314">
        <v>2227</v>
      </c>
      <c r="Y145" s="315">
        <v>61.5</v>
      </c>
      <c r="Z145" s="141">
        <v>2168</v>
      </c>
      <c r="AA145" s="601">
        <v>66.099999999999994</v>
      </c>
      <c r="AB145" s="143"/>
      <c r="AC145" s="143"/>
      <c r="AD145" s="143"/>
      <c r="AE145" s="143"/>
    </row>
    <row r="146" spans="1:31" ht="11.25" customHeight="1" x14ac:dyDescent="0.2">
      <c r="A146" s="127" t="s">
        <v>375</v>
      </c>
      <c r="B146" s="157" t="s">
        <v>376</v>
      </c>
      <c r="C146" s="141">
        <v>5627</v>
      </c>
      <c r="D146" s="279">
        <v>76.400000000000006</v>
      </c>
      <c r="E146" s="141">
        <v>5373</v>
      </c>
      <c r="F146" s="142">
        <v>77.400000000000006</v>
      </c>
      <c r="G146" s="141">
        <v>5353</v>
      </c>
      <c r="H146" s="142">
        <v>74.599999999999994</v>
      </c>
      <c r="I146" s="314">
        <v>5432</v>
      </c>
      <c r="J146" s="315">
        <v>78.099999999999994</v>
      </c>
      <c r="K146" s="314">
        <v>5545</v>
      </c>
      <c r="L146" s="315">
        <v>78.7</v>
      </c>
      <c r="M146" s="141">
        <v>5611</v>
      </c>
      <c r="N146" s="601">
        <v>76.7</v>
      </c>
      <c r="O146" s="143"/>
      <c r="P146" s="141">
        <v>5635</v>
      </c>
      <c r="Q146" s="279">
        <v>74.8</v>
      </c>
      <c r="R146" s="141">
        <v>5396</v>
      </c>
      <c r="S146" s="142">
        <v>77.2</v>
      </c>
      <c r="T146" s="141">
        <v>5378</v>
      </c>
      <c r="U146" s="142">
        <v>79.599999999999994</v>
      </c>
      <c r="V146" s="314">
        <v>5452</v>
      </c>
      <c r="W146" s="315">
        <v>81</v>
      </c>
      <c r="X146" s="314">
        <v>5583</v>
      </c>
      <c r="Y146" s="315">
        <v>76.900000000000006</v>
      </c>
      <c r="Z146" s="141">
        <v>5638</v>
      </c>
      <c r="AA146" s="601">
        <v>77.599999999999994</v>
      </c>
      <c r="AB146" s="143"/>
      <c r="AC146" s="143"/>
      <c r="AD146" s="143"/>
      <c r="AE146" s="143"/>
    </row>
    <row r="147" spans="1:31" ht="11.25" customHeight="1" x14ac:dyDescent="0.2">
      <c r="A147" s="127" t="s">
        <v>377</v>
      </c>
      <c r="B147" s="157" t="s">
        <v>378</v>
      </c>
      <c r="C147" s="141">
        <v>5254</v>
      </c>
      <c r="D147" s="279">
        <v>68.2</v>
      </c>
      <c r="E147" s="141">
        <v>5046</v>
      </c>
      <c r="F147" s="142">
        <v>70</v>
      </c>
      <c r="G147" s="141">
        <v>4922</v>
      </c>
      <c r="H147" s="142">
        <v>65.900000000000006</v>
      </c>
      <c r="I147" s="314">
        <v>5206</v>
      </c>
      <c r="J147" s="315">
        <v>72.400000000000006</v>
      </c>
      <c r="K147" s="314">
        <v>5103</v>
      </c>
      <c r="L147" s="315">
        <v>70.400000000000006</v>
      </c>
      <c r="M147" s="141">
        <v>5066</v>
      </c>
      <c r="N147" s="601">
        <v>71.599999999999994</v>
      </c>
      <c r="O147" s="143"/>
      <c r="P147" s="141">
        <v>5270</v>
      </c>
      <c r="Q147" s="279">
        <v>65</v>
      </c>
      <c r="R147" s="141">
        <v>5055</v>
      </c>
      <c r="S147" s="142">
        <v>66.3</v>
      </c>
      <c r="T147" s="141">
        <v>4939</v>
      </c>
      <c r="U147" s="142">
        <v>70.099999999999994</v>
      </c>
      <c r="V147" s="314">
        <v>5228</v>
      </c>
      <c r="W147" s="315">
        <v>70.099999999999994</v>
      </c>
      <c r="X147" s="314">
        <v>5126</v>
      </c>
      <c r="Y147" s="315">
        <v>62.4</v>
      </c>
      <c r="Z147" s="141">
        <v>5045</v>
      </c>
      <c r="AA147" s="601">
        <v>68.599999999999994</v>
      </c>
      <c r="AB147" s="143"/>
      <c r="AC147" s="143"/>
      <c r="AD147" s="143"/>
      <c r="AE147" s="143"/>
    </row>
    <row r="148" spans="1:31" ht="11.25" customHeight="1" x14ac:dyDescent="0.2">
      <c r="A148" s="127" t="s">
        <v>379</v>
      </c>
      <c r="B148" s="157" t="s">
        <v>380</v>
      </c>
      <c r="C148" s="141">
        <v>13828</v>
      </c>
      <c r="D148" s="279">
        <v>72.5</v>
      </c>
      <c r="E148" s="141">
        <v>13453</v>
      </c>
      <c r="F148" s="142">
        <v>73.2</v>
      </c>
      <c r="G148" s="141">
        <v>13489</v>
      </c>
      <c r="H148" s="142">
        <v>66.099999999999994</v>
      </c>
      <c r="I148" s="314">
        <v>13625</v>
      </c>
      <c r="J148" s="315">
        <v>69.3</v>
      </c>
      <c r="K148" s="314">
        <v>13357</v>
      </c>
      <c r="L148" s="315">
        <v>72.599999999999994</v>
      </c>
      <c r="M148" s="141">
        <v>13579</v>
      </c>
      <c r="N148" s="601">
        <v>69.900000000000006</v>
      </c>
      <c r="O148" s="143"/>
      <c r="P148" s="141">
        <v>13886</v>
      </c>
      <c r="Q148" s="279">
        <v>67.099999999999994</v>
      </c>
      <c r="R148" s="141">
        <v>13481</v>
      </c>
      <c r="S148" s="142">
        <v>68.8</v>
      </c>
      <c r="T148" s="141">
        <v>13540</v>
      </c>
      <c r="U148" s="142">
        <v>70.5</v>
      </c>
      <c r="V148" s="314">
        <v>13675</v>
      </c>
      <c r="W148" s="315">
        <v>71.900000000000006</v>
      </c>
      <c r="X148" s="314">
        <v>13364</v>
      </c>
      <c r="Y148" s="315">
        <v>67.8</v>
      </c>
      <c r="Z148" s="141">
        <v>13600</v>
      </c>
      <c r="AA148" s="601">
        <v>69.8</v>
      </c>
      <c r="AB148" s="143"/>
      <c r="AC148" s="143"/>
      <c r="AD148" s="143"/>
      <c r="AE148" s="143"/>
    </row>
    <row r="149" spans="1:31" ht="11.25" customHeight="1" x14ac:dyDescent="0.2">
      <c r="A149" s="127" t="s">
        <v>381</v>
      </c>
      <c r="B149" s="157" t="s">
        <v>382</v>
      </c>
      <c r="C149" s="141">
        <v>1506</v>
      </c>
      <c r="D149" s="279">
        <v>64.2</v>
      </c>
      <c r="E149" s="141">
        <v>1434</v>
      </c>
      <c r="F149" s="142">
        <v>63.4</v>
      </c>
      <c r="G149" s="141">
        <v>1532</v>
      </c>
      <c r="H149" s="142">
        <v>52.3</v>
      </c>
      <c r="I149" s="314">
        <v>1443</v>
      </c>
      <c r="J149" s="315">
        <v>61</v>
      </c>
      <c r="K149" s="314">
        <v>1397</v>
      </c>
      <c r="L149" s="315">
        <v>66.2</v>
      </c>
      <c r="M149" s="141">
        <v>1351</v>
      </c>
      <c r="N149" s="601">
        <v>63.9</v>
      </c>
      <c r="O149" s="143"/>
      <c r="P149" s="141">
        <v>1508</v>
      </c>
      <c r="Q149" s="279">
        <v>58</v>
      </c>
      <c r="R149" s="141">
        <v>1426</v>
      </c>
      <c r="S149" s="142">
        <v>58.5</v>
      </c>
      <c r="T149" s="141">
        <v>1533</v>
      </c>
      <c r="U149" s="142">
        <v>59.8</v>
      </c>
      <c r="V149" s="314">
        <v>1437</v>
      </c>
      <c r="W149" s="315">
        <v>64.099999999999994</v>
      </c>
      <c r="X149" s="314">
        <v>1399</v>
      </c>
      <c r="Y149" s="315">
        <v>57</v>
      </c>
      <c r="Z149" s="141">
        <v>1354</v>
      </c>
      <c r="AA149" s="601">
        <v>60.6</v>
      </c>
      <c r="AB149" s="143"/>
      <c r="AC149" s="143"/>
      <c r="AD149" s="143"/>
      <c r="AE149" s="143"/>
    </row>
    <row r="150" spans="1:31" ht="11.25" customHeight="1" x14ac:dyDescent="0.2">
      <c r="A150" s="127" t="s">
        <v>383</v>
      </c>
      <c r="B150" s="157" t="s">
        <v>384</v>
      </c>
      <c r="C150" s="141">
        <v>16434</v>
      </c>
      <c r="D150" s="279">
        <v>70.400000000000006</v>
      </c>
      <c r="E150" s="141">
        <v>15735</v>
      </c>
      <c r="F150" s="142">
        <v>71.2</v>
      </c>
      <c r="G150" s="141">
        <v>15876</v>
      </c>
      <c r="H150" s="142">
        <v>69</v>
      </c>
      <c r="I150" s="314">
        <v>16213</v>
      </c>
      <c r="J150" s="315">
        <v>73</v>
      </c>
      <c r="K150" s="314">
        <v>15947</v>
      </c>
      <c r="L150" s="315">
        <v>74.3</v>
      </c>
      <c r="M150" s="141">
        <v>15762</v>
      </c>
      <c r="N150" s="601">
        <v>71.900000000000006</v>
      </c>
      <c r="O150" s="143"/>
      <c r="P150" s="141">
        <v>16496</v>
      </c>
      <c r="Q150" s="279">
        <v>64.3</v>
      </c>
      <c r="R150" s="141">
        <v>15783</v>
      </c>
      <c r="S150" s="142">
        <v>67.2</v>
      </c>
      <c r="T150" s="141">
        <v>15924</v>
      </c>
      <c r="U150" s="142">
        <v>70.8</v>
      </c>
      <c r="V150" s="314">
        <v>16305</v>
      </c>
      <c r="W150" s="315">
        <v>71.7</v>
      </c>
      <c r="X150" s="314">
        <v>16003</v>
      </c>
      <c r="Y150" s="315">
        <v>66.900000000000006</v>
      </c>
      <c r="Z150" s="141">
        <v>15844</v>
      </c>
      <c r="AA150" s="601">
        <v>66.2</v>
      </c>
      <c r="AB150" s="143"/>
      <c r="AC150" s="143"/>
      <c r="AD150" s="143"/>
      <c r="AE150" s="143"/>
    </row>
    <row r="151" spans="1:31" ht="11.25" customHeight="1" x14ac:dyDescent="0.2">
      <c r="A151" s="127" t="s">
        <v>385</v>
      </c>
      <c r="B151" s="157" t="s">
        <v>386</v>
      </c>
      <c r="C151" s="141">
        <v>3355</v>
      </c>
      <c r="D151" s="279">
        <v>68.099999999999994</v>
      </c>
      <c r="E151" s="141">
        <v>3144</v>
      </c>
      <c r="F151" s="142">
        <v>67.7</v>
      </c>
      <c r="G151" s="141">
        <v>3084</v>
      </c>
      <c r="H151" s="142">
        <v>72.8</v>
      </c>
      <c r="I151" s="314">
        <v>3168</v>
      </c>
      <c r="J151" s="315">
        <v>71.7</v>
      </c>
      <c r="K151" s="314">
        <v>3000</v>
      </c>
      <c r="L151" s="315">
        <v>76.5</v>
      </c>
      <c r="M151" s="141">
        <v>3087</v>
      </c>
      <c r="N151" s="601">
        <v>73.3</v>
      </c>
      <c r="O151" s="143"/>
      <c r="P151" s="141">
        <v>3347</v>
      </c>
      <c r="Q151" s="279">
        <v>62.9</v>
      </c>
      <c r="R151" s="141">
        <v>3158</v>
      </c>
      <c r="S151" s="142">
        <v>64.099999999999994</v>
      </c>
      <c r="T151" s="141">
        <v>3092</v>
      </c>
      <c r="U151" s="142">
        <v>70.599999999999994</v>
      </c>
      <c r="V151" s="314">
        <v>3179</v>
      </c>
      <c r="W151" s="315">
        <v>69.2</v>
      </c>
      <c r="X151" s="314">
        <v>3005</v>
      </c>
      <c r="Y151" s="315">
        <v>67.900000000000006</v>
      </c>
      <c r="Z151" s="141">
        <v>3099</v>
      </c>
      <c r="AA151" s="601">
        <v>67.3</v>
      </c>
      <c r="AB151" s="143"/>
      <c r="AC151" s="143"/>
      <c r="AD151" s="143"/>
      <c r="AE151" s="143"/>
    </row>
    <row r="152" spans="1:31" ht="11.25" customHeight="1" x14ac:dyDescent="0.2">
      <c r="A152" s="127" t="s">
        <v>387</v>
      </c>
      <c r="B152" s="157" t="s">
        <v>388</v>
      </c>
      <c r="C152" s="141">
        <v>2659</v>
      </c>
      <c r="D152" s="279">
        <v>70.3</v>
      </c>
      <c r="E152" s="141">
        <v>2523</v>
      </c>
      <c r="F152" s="142">
        <v>69.5</v>
      </c>
      <c r="G152" s="141">
        <v>2615</v>
      </c>
      <c r="H152" s="142">
        <v>75.3</v>
      </c>
      <c r="I152" s="314">
        <v>2657</v>
      </c>
      <c r="J152" s="315">
        <v>73</v>
      </c>
      <c r="K152" s="314">
        <v>2713</v>
      </c>
      <c r="L152" s="315">
        <v>62.9</v>
      </c>
      <c r="M152" s="141">
        <v>2804</v>
      </c>
      <c r="N152" s="601">
        <v>67</v>
      </c>
      <c r="O152" s="143"/>
      <c r="P152" s="141">
        <v>2666</v>
      </c>
      <c r="Q152" s="279">
        <v>60.7</v>
      </c>
      <c r="R152" s="141">
        <v>2551</v>
      </c>
      <c r="S152" s="142">
        <v>61.9</v>
      </c>
      <c r="T152" s="141">
        <v>2624</v>
      </c>
      <c r="U152" s="142">
        <v>67.8</v>
      </c>
      <c r="V152" s="314">
        <v>2684</v>
      </c>
      <c r="W152" s="315">
        <v>71.599999999999994</v>
      </c>
      <c r="X152" s="314">
        <v>2730</v>
      </c>
      <c r="Y152" s="315">
        <v>62.1</v>
      </c>
      <c r="Z152" s="141">
        <v>2812</v>
      </c>
      <c r="AA152" s="601">
        <v>61.6</v>
      </c>
      <c r="AB152" s="143"/>
      <c r="AC152" s="143"/>
      <c r="AD152" s="143"/>
      <c r="AE152" s="143"/>
    </row>
    <row r="153" spans="1:31" ht="11.25" customHeight="1" x14ac:dyDescent="0.2">
      <c r="A153" s="127" t="s">
        <v>389</v>
      </c>
      <c r="B153" s="157" t="s">
        <v>390</v>
      </c>
      <c r="C153" s="141">
        <v>6193</v>
      </c>
      <c r="D153" s="279">
        <v>70.7</v>
      </c>
      <c r="E153" s="141">
        <v>5952</v>
      </c>
      <c r="F153" s="142">
        <v>69.8</v>
      </c>
      <c r="G153" s="141">
        <v>5846</v>
      </c>
      <c r="H153" s="142">
        <v>65.2</v>
      </c>
      <c r="I153" s="314">
        <v>6090</v>
      </c>
      <c r="J153" s="315">
        <v>70.400000000000006</v>
      </c>
      <c r="K153" s="314">
        <v>5985</v>
      </c>
      <c r="L153" s="315">
        <v>74</v>
      </c>
      <c r="M153" s="141">
        <v>6010</v>
      </c>
      <c r="N153" s="601">
        <v>73.099999999999994</v>
      </c>
      <c r="O153" s="143"/>
      <c r="P153" s="141">
        <v>6201</v>
      </c>
      <c r="Q153" s="279">
        <v>67.599999999999994</v>
      </c>
      <c r="R153" s="141">
        <v>5970</v>
      </c>
      <c r="S153" s="142">
        <v>67.3</v>
      </c>
      <c r="T153" s="141">
        <v>5873</v>
      </c>
      <c r="U153" s="142">
        <v>70.8</v>
      </c>
      <c r="V153" s="314">
        <v>6108</v>
      </c>
      <c r="W153" s="315">
        <v>71.099999999999994</v>
      </c>
      <c r="X153" s="314">
        <v>6002</v>
      </c>
      <c r="Y153" s="315">
        <v>70.2</v>
      </c>
      <c r="Z153" s="141">
        <v>6040</v>
      </c>
      <c r="AA153" s="601">
        <v>70.5</v>
      </c>
      <c r="AB153" s="143"/>
      <c r="AC153" s="143"/>
      <c r="AD153" s="143"/>
      <c r="AE153" s="143"/>
    </row>
    <row r="154" spans="1:31" ht="11.25" customHeight="1" x14ac:dyDescent="0.2">
      <c r="A154" s="127" t="s">
        <v>391</v>
      </c>
      <c r="B154" s="157" t="s">
        <v>392</v>
      </c>
      <c r="C154" s="141">
        <v>1865</v>
      </c>
      <c r="D154" s="279">
        <v>62.2</v>
      </c>
      <c r="E154" s="141">
        <v>1872</v>
      </c>
      <c r="F154" s="142">
        <v>63.7</v>
      </c>
      <c r="G154" s="141">
        <v>1763</v>
      </c>
      <c r="H154" s="142">
        <v>62.8</v>
      </c>
      <c r="I154" s="314">
        <v>1816</v>
      </c>
      <c r="J154" s="315">
        <v>57.3</v>
      </c>
      <c r="K154" s="314">
        <v>1756</v>
      </c>
      <c r="L154" s="315">
        <v>65.3</v>
      </c>
      <c r="M154" s="141">
        <v>1666</v>
      </c>
      <c r="N154" s="601">
        <v>64.900000000000006</v>
      </c>
      <c r="O154" s="143"/>
      <c r="P154" s="141">
        <v>1857</v>
      </c>
      <c r="Q154" s="279">
        <v>52.1</v>
      </c>
      <c r="R154" s="141">
        <v>1881</v>
      </c>
      <c r="S154" s="142">
        <v>51</v>
      </c>
      <c r="T154" s="141">
        <v>1767</v>
      </c>
      <c r="U154" s="142">
        <v>61.7</v>
      </c>
      <c r="V154" s="314">
        <v>1823</v>
      </c>
      <c r="W154" s="315">
        <v>60.9</v>
      </c>
      <c r="X154" s="314">
        <v>1755</v>
      </c>
      <c r="Y154" s="315">
        <v>59.6</v>
      </c>
      <c r="Z154" s="141">
        <v>1675</v>
      </c>
      <c r="AA154" s="601">
        <v>61.9</v>
      </c>
      <c r="AB154" s="143"/>
      <c r="AC154" s="143"/>
      <c r="AD154" s="143"/>
      <c r="AE154" s="143"/>
    </row>
    <row r="155" spans="1:31" ht="11.25" customHeight="1" x14ac:dyDescent="0.2">
      <c r="A155" s="127" t="s">
        <v>393</v>
      </c>
      <c r="B155" s="157" t="s">
        <v>394</v>
      </c>
      <c r="C155" s="141">
        <v>912</v>
      </c>
      <c r="D155" s="279">
        <v>72</v>
      </c>
      <c r="E155" s="141">
        <v>923</v>
      </c>
      <c r="F155" s="142">
        <v>66.5</v>
      </c>
      <c r="G155" s="141">
        <v>953</v>
      </c>
      <c r="H155" s="142">
        <v>69.900000000000006</v>
      </c>
      <c r="I155" s="314">
        <v>1023</v>
      </c>
      <c r="J155" s="315">
        <v>72.8</v>
      </c>
      <c r="K155" s="314">
        <v>1022</v>
      </c>
      <c r="L155" s="315">
        <v>78.599999999999994</v>
      </c>
      <c r="M155" s="141">
        <v>1096</v>
      </c>
      <c r="N155" s="601">
        <v>74.2</v>
      </c>
      <c r="O155" s="143"/>
      <c r="P155" s="141">
        <v>921</v>
      </c>
      <c r="Q155" s="279">
        <v>64.900000000000006</v>
      </c>
      <c r="R155" s="141">
        <v>923</v>
      </c>
      <c r="S155" s="142">
        <v>66.8</v>
      </c>
      <c r="T155" s="141">
        <v>975</v>
      </c>
      <c r="U155" s="142">
        <v>72.400000000000006</v>
      </c>
      <c r="V155" s="314">
        <v>1036</v>
      </c>
      <c r="W155" s="315">
        <v>74.400000000000006</v>
      </c>
      <c r="X155" s="314">
        <v>1035</v>
      </c>
      <c r="Y155" s="315">
        <v>66.5</v>
      </c>
      <c r="Z155" s="141">
        <v>1098</v>
      </c>
      <c r="AA155" s="601">
        <v>66.3</v>
      </c>
      <c r="AB155" s="143"/>
      <c r="AC155" s="143"/>
      <c r="AD155" s="143"/>
      <c r="AE155" s="143"/>
    </row>
    <row r="156" spans="1:31" ht="11.25" customHeight="1" x14ac:dyDescent="0.2">
      <c r="A156" s="127" t="s">
        <v>395</v>
      </c>
      <c r="B156" s="157" t="s">
        <v>396</v>
      </c>
      <c r="C156" s="141">
        <v>1474</v>
      </c>
      <c r="D156" s="279">
        <v>80.099999999999994</v>
      </c>
      <c r="E156" s="141">
        <v>1458</v>
      </c>
      <c r="F156" s="142">
        <v>79.599999999999994</v>
      </c>
      <c r="G156" s="141">
        <v>1492</v>
      </c>
      <c r="H156" s="142">
        <v>75.3</v>
      </c>
      <c r="I156" s="314">
        <v>1603</v>
      </c>
      <c r="J156" s="315">
        <v>83.5</v>
      </c>
      <c r="K156" s="314">
        <v>1557</v>
      </c>
      <c r="L156" s="315">
        <v>85.2</v>
      </c>
      <c r="M156" s="141">
        <v>1567</v>
      </c>
      <c r="N156" s="601">
        <v>80.400000000000006</v>
      </c>
      <c r="O156" s="143"/>
      <c r="P156" s="141">
        <v>1487</v>
      </c>
      <c r="Q156" s="279">
        <v>74.900000000000006</v>
      </c>
      <c r="R156" s="141">
        <v>1469</v>
      </c>
      <c r="S156" s="142">
        <v>79.400000000000006</v>
      </c>
      <c r="T156" s="141">
        <v>1503</v>
      </c>
      <c r="U156" s="142">
        <v>78.7</v>
      </c>
      <c r="V156" s="314">
        <v>1609</v>
      </c>
      <c r="W156" s="315">
        <v>83.3</v>
      </c>
      <c r="X156" s="314">
        <v>1572</v>
      </c>
      <c r="Y156" s="315">
        <v>76.900000000000006</v>
      </c>
      <c r="Z156" s="141">
        <v>1575</v>
      </c>
      <c r="AA156" s="601">
        <v>77.599999999999994</v>
      </c>
      <c r="AB156" s="143"/>
      <c r="AC156" s="143"/>
      <c r="AD156" s="143"/>
      <c r="AE156" s="143"/>
    </row>
    <row r="157" spans="1:31" ht="11.25" customHeight="1" x14ac:dyDescent="0.2">
      <c r="A157" s="127" t="s">
        <v>397</v>
      </c>
      <c r="B157" s="157" t="s">
        <v>398</v>
      </c>
      <c r="C157" s="141">
        <v>2022</v>
      </c>
      <c r="D157" s="279">
        <v>62.6</v>
      </c>
      <c r="E157" s="141">
        <v>1940</v>
      </c>
      <c r="F157" s="142">
        <v>67.2</v>
      </c>
      <c r="G157" s="141">
        <v>1821</v>
      </c>
      <c r="H157" s="142">
        <v>67.5</v>
      </c>
      <c r="I157" s="314">
        <v>1991</v>
      </c>
      <c r="J157" s="315">
        <v>71.599999999999994</v>
      </c>
      <c r="K157" s="314">
        <v>1863</v>
      </c>
      <c r="L157" s="315">
        <v>74.900000000000006</v>
      </c>
      <c r="M157" s="141">
        <v>1852</v>
      </c>
      <c r="N157" s="601">
        <v>68.400000000000006</v>
      </c>
      <c r="O157" s="143"/>
      <c r="P157" s="141">
        <v>2034</v>
      </c>
      <c r="Q157" s="279">
        <v>55.9</v>
      </c>
      <c r="R157" s="141">
        <v>1957</v>
      </c>
      <c r="S157" s="142">
        <v>58.6</v>
      </c>
      <c r="T157" s="141">
        <v>1840</v>
      </c>
      <c r="U157" s="142">
        <v>66</v>
      </c>
      <c r="V157" s="314">
        <v>2013</v>
      </c>
      <c r="W157" s="315">
        <v>69.3</v>
      </c>
      <c r="X157" s="314">
        <v>1880</v>
      </c>
      <c r="Y157" s="315">
        <v>62.2</v>
      </c>
      <c r="Z157" s="141">
        <v>1864</v>
      </c>
      <c r="AA157" s="601">
        <v>60.7</v>
      </c>
      <c r="AB157" s="143"/>
      <c r="AC157" s="143"/>
      <c r="AD157" s="143"/>
      <c r="AE157" s="143"/>
    </row>
    <row r="158" spans="1:31" ht="11.25" customHeight="1" x14ac:dyDescent="0.2">
      <c r="A158" s="127" t="s">
        <v>399</v>
      </c>
      <c r="B158" s="157" t="s">
        <v>400</v>
      </c>
      <c r="C158" s="141">
        <v>10491</v>
      </c>
      <c r="D158" s="279">
        <v>74.599999999999994</v>
      </c>
      <c r="E158" s="141">
        <v>10434</v>
      </c>
      <c r="F158" s="142">
        <v>75.2</v>
      </c>
      <c r="G158" s="141">
        <v>10320</v>
      </c>
      <c r="H158" s="142">
        <v>70.900000000000006</v>
      </c>
      <c r="I158" s="314">
        <v>10370</v>
      </c>
      <c r="J158" s="315">
        <v>76.400000000000006</v>
      </c>
      <c r="K158" s="314">
        <v>10481</v>
      </c>
      <c r="L158" s="315">
        <v>75.8</v>
      </c>
      <c r="M158" s="141">
        <v>10542</v>
      </c>
      <c r="N158" s="601">
        <v>75.2</v>
      </c>
      <c r="O158" s="143"/>
      <c r="P158" s="141">
        <v>10510</v>
      </c>
      <c r="Q158" s="279">
        <v>69.400000000000006</v>
      </c>
      <c r="R158" s="141">
        <v>10438</v>
      </c>
      <c r="S158" s="142">
        <v>71</v>
      </c>
      <c r="T158" s="141">
        <v>10354</v>
      </c>
      <c r="U158" s="142">
        <v>74</v>
      </c>
      <c r="V158" s="314">
        <v>10413</v>
      </c>
      <c r="W158" s="315">
        <v>77</v>
      </c>
      <c r="X158" s="314">
        <v>10526</v>
      </c>
      <c r="Y158" s="315">
        <v>73.400000000000006</v>
      </c>
      <c r="Z158" s="141">
        <v>10563</v>
      </c>
      <c r="AA158" s="601">
        <v>72.900000000000006</v>
      </c>
      <c r="AB158" s="143"/>
      <c r="AC158" s="143"/>
      <c r="AD158" s="143"/>
      <c r="AE158" s="143"/>
    </row>
    <row r="159" spans="1:31" ht="11.25" customHeight="1" x14ac:dyDescent="0.2">
      <c r="A159" s="127" t="s">
        <v>401</v>
      </c>
      <c r="B159" s="157" t="s">
        <v>402</v>
      </c>
      <c r="C159" s="141">
        <v>1956</v>
      </c>
      <c r="D159" s="279">
        <v>76.3</v>
      </c>
      <c r="E159" s="141">
        <v>1927</v>
      </c>
      <c r="F159" s="142">
        <v>76.3</v>
      </c>
      <c r="G159" s="141">
        <v>1857</v>
      </c>
      <c r="H159" s="142">
        <v>62.5</v>
      </c>
      <c r="I159" s="314">
        <v>1923</v>
      </c>
      <c r="J159" s="315">
        <v>70.8</v>
      </c>
      <c r="K159" s="314">
        <v>1872</v>
      </c>
      <c r="L159" s="315">
        <v>72.2</v>
      </c>
      <c r="M159" s="141">
        <v>1862</v>
      </c>
      <c r="N159" s="601">
        <v>73.3</v>
      </c>
      <c r="O159" s="143"/>
      <c r="P159" s="141">
        <v>1952</v>
      </c>
      <c r="Q159" s="279">
        <v>68.3</v>
      </c>
      <c r="R159" s="141">
        <v>1926</v>
      </c>
      <c r="S159" s="142">
        <v>68.599999999999994</v>
      </c>
      <c r="T159" s="141">
        <v>1860</v>
      </c>
      <c r="U159" s="142">
        <v>71.2</v>
      </c>
      <c r="V159" s="314">
        <v>1936</v>
      </c>
      <c r="W159" s="315">
        <v>74</v>
      </c>
      <c r="X159" s="314">
        <v>1880</v>
      </c>
      <c r="Y159" s="315">
        <v>70</v>
      </c>
      <c r="Z159" s="141">
        <v>1861</v>
      </c>
      <c r="AA159" s="601">
        <v>72.400000000000006</v>
      </c>
      <c r="AB159" s="143"/>
      <c r="AC159" s="143"/>
      <c r="AD159" s="143"/>
      <c r="AE159" s="143"/>
    </row>
    <row r="160" spans="1:31" ht="11.25" customHeight="1" x14ac:dyDescent="0.2">
      <c r="A160" s="127" t="s">
        <v>403</v>
      </c>
      <c r="B160" s="157" t="s">
        <v>404</v>
      </c>
      <c r="C160" s="141">
        <v>8288</v>
      </c>
      <c r="D160" s="279">
        <v>73.599999999999994</v>
      </c>
      <c r="E160" s="141">
        <v>7957</v>
      </c>
      <c r="F160" s="142">
        <v>74.599999999999994</v>
      </c>
      <c r="G160" s="141">
        <v>8007</v>
      </c>
      <c r="H160" s="142">
        <v>66.7</v>
      </c>
      <c r="I160" s="314">
        <v>8071</v>
      </c>
      <c r="J160" s="315">
        <v>70.8</v>
      </c>
      <c r="K160" s="314">
        <v>8194</v>
      </c>
      <c r="L160" s="315">
        <v>74</v>
      </c>
      <c r="M160" s="141">
        <v>7939</v>
      </c>
      <c r="N160" s="601">
        <v>73.8</v>
      </c>
      <c r="O160" s="143"/>
      <c r="P160" s="141">
        <v>8294</v>
      </c>
      <c r="Q160" s="279">
        <v>64.2</v>
      </c>
      <c r="R160" s="141">
        <v>7950</v>
      </c>
      <c r="S160" s="142">
        <v>66.599999999999994</v>
      </c>
      <c r="T160" s="141">
        <v>8003</v>
      </c>
      <c r="U160" s="142">
        <v>67.3</v>
      </c>
      <c r="V160" s="314">
        <v>8096</v>
      </c>
      <c r="W160" s="315">
        <v>71.400000000000006</v>
      </c>
      <c r="X160" s="314">
        <v>8201</v>
      </c>
      <c r="Y160" s="315">
        <v>66.8</v>
      </c>
      <c r="Z160" s="141">
        <v>7943</v>
      </c>
      <c r="AA160" s="601">
        <v>67.7</v>
      </c>
      <c r="AB160" s="143"/>
      <c r="AC160" s="143"/>
      <c r="AD160" s="143"/>
      <c r="AE160" s="143"/>
    </row>
    <row r="161" spans="1:31" ht="11.25" customHeight="1" x14ac:dyDescent="0.2">
      <c r="A161" s="127" t="s">
        <v>405</v>
      </c>
      <c r="B161" s="157" t="s">
        <v>406</v>
      </c>
      <c r="C161" s="141">
        <v>1491</v>
      </c>
      <c r="D161" s="279">
        <v>74.599999999999994</v>
      </c>
      <c r="E161" s="141">
        <v>1444</v>
      </c>
      <c r="F161" s="142">
        <v>75.099999999999994</v>
      </c>
      <c r="G161" s="141">
        <v>1461</v>
      </c>
      <c r="H161" s="142">
        <v>70.2</v>
      </c>
      <c r="I161" s="314">
        <v>1520</v>
      </c>
      <c r="J161" s="315">
        <v>77</v>
      </c>
      <c r="K161" s="314">
        <v>1462</v>
      </c>
      <c r="L161" s="315">
        <v>77.099999999999994</v>
      </c>
      <c r="M161" s="141">
        <v>1486</v>
      </c>
      <c r="N161" s="601">
        <v>76.400000000000006</v>
      </c>
      <c r="O161" s="143"/>
      <c r="P161" s="141">
        <v>1496</v>
      </c>
      <c r="Q161" s="279">
        <v>74.400000000000006</v>
      </c>
      <c r="R161" s="141">
        <v>1455</v>
      </c>
      <c r="S161" s="142">
        <v>75.3</v>
      </c>
      <c r="T161" s="141">
        <v>1467</v>
      </c>
      <c r="U161" s="142">
        <v>77.5</v>
      </c>
      <c r="V161" s="314">
        <v>1533</v>
      </c>
      <c r="W161" s="315">
        <v>79.3</v>
      </c>
      <c r="X161" s="314">
        <v>1471</v>
      </c>
      <c r="Y161" s="315">
        <v>72</v>
      </c>
      <c r="Z161" s="141">
        <v>1496</v>
      </c>
      <c r="AA161" s="601">
        <v>73.900000000000006</v>
      </c>
      <c r="AB161" s="143"/>
      <c r="AC161" s="143"/>
      <c r="AD161" s="143"/>
      <c r="AE161" s="143"/>
    </row>
    <row r="162" spans="1:31" ht="11.25" customHeight="1" x14ac:dyDescent="0.2">
      <c r="A162" s="127" t="s">
        <v>407</v>
      </c>
      <c r="B162" s="157" t="s">
        <v>408</v>
      </c>
      <c r="C162" s="141">
        <v>1779</v>
      </c>
      <c r="D162" s="279">
        <v>79.599999999999994</v>
      </c>
      <c r="E162" s="141">
        <v>1652</v>
      </c>
      <c r="F162" s="142">
        <v>77.599999999999994</v>
      </c>
      <c r="G162" s="141">
        <v>1603</v>
      </c>
      <c r="H162" s="142">
        <v>70.2</v>
      </c>
      <c r="I162" s="314">
        <v>1641</v>
      </c>
      <c r="J162" s="315">
        <v>75.7</v>
      </c>
      <c r="K162" s="314">
        <v>1624</v>
      </c>
      <c r="L162" s="315">
        <v>80.099999999999994</v>
      </c>
      <c r="M162" s="141">
        <v>1583</v>
      </c>
      <c r="N162" s="601">
        <v>76.3</v>
      </c>
      <c r="O162" s="143"/>
      <c r="P162" s="141">
        <v>1802</v>
      </c>
      <c r="Q162" s="279">
        <v>74.400000000000006</v>
      </c>
      <c r="R162" s="141">
        <v>1665</v>
      </c>
      <c r="S162" s="142">
        <v>74</v>
      </c>
      <c r="T162" s="141">
        <v>1609</v>
      </c>
      <c r="U162" s="142">
        <v>75.900000000000006</v>
      </c>
      <c r="V162" s="314">
        <v>1657</v>
      </c>
      <c r="W162" s="315">
        <v>80.8</v>
      </c>
      <c r="X162" s="314">
        <v>1634</v>
      </c>
      <c r="Y162" s="315">
        <v>73.099999999999994</v>
      </c>
      <c r="Z162" s="141">
        <v>1585</v>
      </c>
      <c r="AA162" s="601">
        <v>79.099999999999994</v>
      </c>
      <c r="AB162" s="143"/>
      <c r="AC162" s="143"/>
      <c r="AD162" s="143"/>
      <c r="AE162" s="143"/>
    </row>
    <row r="163" spans="1:31" ht="11.25" customHeight="1" x14ac:dyDescent="0.2">
      <c r="A163" s="32"/>
      <c r="B163" s="157"/>
      <c r="C163" s="141"/>
      <c r="D163" s="282"/>
      <c r="E163" s="141"/>
      <c r="F163" s="142"/>
      <c r="G163" s="183"/>
      <c r="I163" s="316"/>
      <c r="J163" s="316"/>
      <c r="K163" s="316"/>
      <c r="L163" s="316"/>
      <c r="M163" s="106"/>
      <c r="N163" s="600"/>
      <c r="O163" s="107"/>
      <c r="P163" s="141"/>
      <c r="Q163" s="279"/>
      <c r="R163" s="141"/>
      <c r="S163" s="142"/>
      <c r="T163" s="183"/>
      <c r="V163" s="316"/>
      <c r="W163" s="316"/>
      <c r="X163" s="316"/>
      <c r="Y163" s="316"/>
      <c r="Z163" s="106"/>
      <c r="AA163" s="600"/>
      <c r="AB163" s="143"/>
      <c r="AC163" s="143"/>
      <c r="AD163" s="143"/>
      <c r="AE163" s="143"/>
    </row>
    <row r="164" spans="1:31" s="108" customFormat="1" ht="11.25" customHeight="1" x14ac:dyDescent="0.2">
      <c r="A164" s="66" t="s">
        <v>524</v>
      </c>
      <c r="B164" s="105" t="s">
        <v>409</v>
      </c>
      <c r="C164" s="106">
        <v>55678</v>
      </c>
      <c r="D164" s="585">
        <v>70.599999999999994</v>
      </c>
      <c r="E164" s="106">
        <v>53903</v>
      </c>
      <c r="F164" s="584">
        <v>72.400000000000006</v>
      </c>
      <c r="G164" s="106">
        <v>53276</v>
      </c>
      <c r="H164" s="584">
        <v>67</v>
      </c>
      <c r="I164" s="587">
        <v>54909</v>
      </c>
      <c r="J164" s="588">
        <v>69.5</v>
      </c>
      <c r="K164" s="106">
        <v>53689</v>
      </c>
      <c r="L164" s="106">
        <v>71.8</v>
      </c>
      <c r="M164" s="106">
        <v>52726</v>
      </c>
      <c r="N164" s="600">
        <v>71</v>
      </c>
      <c r="O164" s="107"/>
      <c r="P164" s="106">
        <v>55651</v>
      </c>
      <c r="Q164" s="585">
        <v>63</v>
      </c>
      <c r="R164" s="106">
        <v>53899</v>
      </c>
      <c r="S164" s="584">
        <v>64.599999999999994</v>
      </c>
      <c r="T164" s="106">
        <v>53232</v>
      </c>
      <c r="U164" s="584">
        <v>67.7</v>
      </c>
      <c r="V164" s="587">
        <v>54999</v>
      </c>
      <c r="W164" s="588">
        <v>70.3</v>
      </c>
      <c r="X164" s="106">
        <v>53702</v>
      </c>
      <c r="Y164" s="106">
        <v>65.7</v>
      </c>
      <c r="Z164" s="106">
        <v>52787</v>
      </c>
      <c r="AA164" s="600">
        <v>67.900000000000006</v>
      </c>
      <c r="AB164" s="143"/>
      <c r="AC164" s="143"/>
      <c r="AD164" s="143"/>
      <c r="AE164" s="143"/>
    </row>
    <row r="165" spans="1:31" ht="11.25" customHeight="1" x14ac:dyDescent="0.2">
      <c r="A165" s="127" t="s">
        <v>412</v>
      </c>
      <c r="B165" s="157" t="s">
        <v>413</v>
      </c>
      <c r="C165" s="141">
        <v>2232</v>
      </c>
      <c r="D165" s="279">
        <v>75.099999999999994</v>
      </c>
      <c r="E165" s="141">
        <v>2072</v>
      </c>
      <c r="F165" s="142">
        <v>78.2</v>
      </c>
      <c r="G165" s="141">
        <v>2064</v>
      </c>
      <c r="H165" s="142">
        <v>66.400000000000006</v>
      </c>
      <c r="I165" s="314">
        <v>2169</v>
      </c>
      <c r="J165" s="315">
        <v>70.400000000000006</v>
      </c>
      <c r="K165" s="314">
        <v>2056</v>
      </c>
      <c r="L165" s="315">
        <v>73.2</v>
      </c>
      <c r="M165" s="141">
        <v>1999</v>
      </c>
      <c r="N165" s="601">
        <v>75.099999999999994</v>
      </c>
      <c r="O165" s="143"/>
      <c r="P165" s="141">
        <v>2228</v>
      </c>
      <c r="Q165" s="279">
        <v>66</v>
      </c>
      <c r="R165" s="141">
        <v>2081</v>
      </c>
      <c r="S165" s="142">
        <v>68.400000000000006</v>
      </c>
      <c r="T165" s="141">
        <v>2046</v>
      </c>
      <c r="U165" s="142">
        <v>67.400000000000006</v>
      </c>
      <c r="V165" s="314">
        <v>2177</v>
      </c>
      <c r="W165" s="315">
        <v>71.8</v>
      </c>
      <c r="X165" s="314">
        <v>2051</v>
      </c>
      <c r="Y165" s="315">
        <v>67.599999999999994</v>
      </c>
      <c r="Z165" s="141">
        <v>1998</v>
      </c>
      <c r="AA165" s="601">
        <v>71.400000000000006</v>
      </c>
      <c r="AB165" s="143"/>
      <c r="AC165" s="143"/>
      <c r="AD165" s="143"/>
      <c r="AE165" s="143"/>
    </row>
    <row r="166" spans="1:31" ht="11.25" customHeight="1" x14ac:dyDescent="0.2">
      <c r="A166" s="127" t="s">
        <v>414</v>
      </c>
      <c r="B166" s="157" t="s">
        <v>415</v>
      </c>
      <c r="C166" s="141">
        <v>1674</v>
      </c>
      <c r="D166" s="279">
        <v>72.099999999999994</v>
      </c>
      <c r="E166" s="141">
        <v>1638</v>
      </c>
      <c r="F166" s="142">
        <v>68.7</v>
      </c>
      <c r="G166" s="141">
        <v>1612</v>
      </c>
      <c r="H166" s="142">
        <v>71.400000000000006</v>
      </c>
      <c r="I166" s="314">
        <v>1674</v>
      </c>
      <c r="J166" s="315">
        <v>77.2</v>
      </c>
      <c r="K166" s="314">
        <v>1690</v>
      </c>
      <c r="L166" s="315">
        <v>78.7</v>
      </c>
      <c r="M166" s="141">
        <v>1610</v>
      </c>
      <c r="N166" s="601">
        <v>73.2</v>
      </c>
      <c r="O166" s="143"/>
      <c r="P166" s="141">
        <v>1668</v>
      </c>
      <c r="Q166" s="279">
        <v>65.599999999999994</v>
      </c>
      <c r="R166" s="141">
        <v>1643</v>
      </c>
      <c r="S166" s="142">
        <v>65.3</v>
      </c>
      <c r="T166" s="141">
        <v>1621</v>
      </c>
      <c r="U166" s="142">
        <v>68.8</v>
      </c>
      <c r="V166" s="314">
        <v>1682</v>
      </c>
      <c r="W166" s="315">
        <v>73.5</v>
      </c>
      <c r="X166" s="314">
        <v>1695</v>
      </c>
      <c r="Y166" s="315">
        <v>67.400000000000006</v>
      </c>
      <c r="Z166" s="141">
        <v>1613</v>
      </c>
      <c r="AA166" s="601">
        <v>68.900000000000006</v>
      </c>
      <c r="AB166" s="143"/>
      <c r="AC166" s="143"/>
      <c r="AD166" s="143"/>
      <c r="AE166" s="143"/>
    </row>
    <row r="167" spans="1:31" ht="11.25" customHeight="1" x14ac:dyDescent="0.2">
      <c r="A167" s="127" t="s">
        <v>416</v>
      </c>
      <c r="B167" s="157" t="s">
        <v>417</v>
      </c>
      <c r="C167" s="141">
        <v>2876</v>
      </c>
      <c r="D167" s="279">
        <v>68.599999999999994</v>
      </c>
      <c r="E167" s="141">
        <v>2888</v>
      </c>
      <c r="F167" s="142">
        <v>69.099999999999994</v>
      </c>
      <c r="G167" s="141">
        <v>2823</v>
      </c>
      <c r="H167" s="142">
        <v>68</v>
      </c>
      <c r="I167" s="314">
        <v>3140</v>
      </c>
      <c r="J167" s="315">
        <v>64.3</v>
      </c>
      <c r="K167" s="314">
        <v>3038</v>
      </c>
      <c r="L167" s="315">
        <v>74.099999999999994</v>
      </c>
      <c r="M167" s="141">
        <v>3009</v>
      </c>
      <c r="N167" s="601">
        <v>67.8</v>
      </c>
      <c r="O167" s="143"/>
      <c r="P167" s="141">
        <v>2872</v>
      </c>
      <c r="Q167" s="279">
        <v>53.8</v>
      </c>
      <c r="R167" s="141">
        <v>2901</v>
      </c>
      <c r="S167" s="142">
        <v>56</v>
      </c>
      <c r="T167" s="141">
        <v>2826</v>
      </c>
      <c r="U167" s="142">
        <v>61.6</v>
      </c>
      <c r="V167" s="314">
        <v>3149</v>
      </c>
      <c r="W167" s="315">
        <v>62.8</v>
      </c>
      <c r="X167" s="314">
        <v>3049</v>
      </c>
      <c r="Y167" s="315">
        <v>66.099999999999994</v>
      </c>
      <c r="Z167" s="141">
        <v>3021</v>
      </c>
      <c r="AA167" s="601">
        <v>64.3</v>
      </c>
      <c r="AB167" s="143"/>
      <c r="AC167" s="143"/>
      <c r="AD167" s="143"/>
      <c r="AE167" s="143"/>
    </row>
    <row r="168" spans="1:31" ht="11.25" customHeight="1" x14ac:dyDescent="0.2">
      <c r="A168" s="127" t="s">
        <v>418</v>
      </c>
      <c r="B168" s="157" t="s">
        <v>419</v>
      </c>
      <c r="C168" s="141">
        <v>5801</v>
      </c>
      <c r="D168" s="279">
        <v>69.400000000000006</v>
      </c>
      <c r="E168" s="141">
        <v>5604</v>
      </c>
      <c r="F168" s="142">
        <v>69.5</v>
      </c>
      <c r="G168" s="141">
        <v>5532</v>
      </c>
      <c r="H168" s="142">
        <v>66</v>
      </c>
      <c r="I168" s="314">
        <v>5715</v>
      </c>
      <c r="J168" s="315">
        <v>72.099999999999994</v>
      </c>
      <c r="K168" s="314">
        <v>5607</v>
      </c>
      <c r="L168" s="315">
        <v>71.2</v>
      </c>
      <c r="M168" s="141">
        <v>5474</v>
      </c>
      <c r="N168" s="601">
        <v>72.5</v>
      </c>
      <c r="O168" s="143"/>
      <c r="P168" s="141">
        <v>5804</v>
      </c>
      <c r="Q168" s="279">
        <v>60.4</v>
      </c>
      <c r="R168" s="141">
        <v>5612</v>
      </c>
      <c r="S168" s="142">
        <v>63.3</v>
      </c>
      <c r="T168" s="141">
        <v>5521</v>
      </c>
      <c r="U168" s="142">
        <v>66</v>
      </c>
      <c r="V168" s="314">
        <v>5732</v>
      </c>
      <c r="W168" s="315">
        <v>70.2</v>
      </c>
      <c r="X168" s="314">
        <v>5603</v>
      </c>
      <c r="Y168" s="315">
        <v>65.5</v>
      </c>
      <c r="Z168" s="141">
        <v>5471</v>
      </c>
      <c r="AA168" s="601">
        <v>66.599999999999994</v>
      </c>
      <c r="AB168" s="143"/>
      <c r="AC168" s="143"/>
      <c r="AD168" s="143"/>
      <c r="AE168" s="143"/>
    </row>
    <row r="169" spans="1:31" ht="11.25" customHeight="1" x14ac:dyDescent="0.2">
      <c r="A169" s="127" t="s">
        <v>420</v>
      </c>
      <c r="B169" s="157" t="s">
        <v>421</v>
      </c>
      <c r="C169" s="141">
        <v>7569</v>
      </c>
      <c r="D169" s="279">
        <v>69.7</v>
      </c>
      <c r="E169" s="141">
        <v>7308</v>
      </c>
      <c r="F169" s="142">
        <v>71.900000000000006</v>
      </c>
      <c r="G169" s="141">
        <v>7508</v>
      </c>
      <c r="H169" s="142">
        <v>67</v>
      </c>
      <c r="I169" s="314">
        <v>7545</v>
      </c>
      <c r="J169" s="315">
        <v>69.099999999999994</v>
      </c>
      <c r="K169" s="314">
        <v>7137</v>
      </c>
      <c r="L169" s="315">
        <v>72</v>
      </c>
      <c r="M169" s="141">
        <v>7124</v>
      </c>
      <c r="N169" s="601">
        <v>71.3</v>
      </c>
      <c r="O169" s="143"/>
      <c r="P169" s="141">
        <v>7549</v>
      </c>
      <c r="Q169" s="279">
        <v>63.7</v>
      </c>
      <c r="R169" s="141">
        <v>7296</v>
      </c>
      <c r="S169" s="142">
        <v>65.8</v>
      </c>
      <c r="T169" s="141">
        <v>7512</v>
      </c>
      <c r="U169" s="142">
        <v>71.900000000000006</v>
      </c>
      <c r="V169" s="314">
        <v>7569</v>
      </c>
      <c r="W169" s="315">
        <v>71.8</v>
      </c>
      <c r="X169" s="314">
        <v>7139</v>
      </c>
      <c r="Y169" s="315">
        <v>65.8</v>
      </c>
      <c r="Z169" s="141">
        <v>7126</v>
      </c>
      <c r="AA169" s="601">
        <v>67.8</v>
      </c>
      <c r="AB169" s="143"/>
      <c r="AC169" s="143"/>
      <c r="AD169" s="143"/>
      <c r="AE169" s="143"/>
    </row>
    <row r="170" spans="1:31" ht="11.25" customHeight="1" x14ac:dyDescent="0.2">
      <c r="A170" s="127" t="s">
        <v>422</v>
      </c>
      <c r="B170" s="157" t="s">
        <v>423</v>
      </c>
      <c r="C170" s="141">
        <v>4316</v>
      </c>
      <c r="D170" s="279">
        <v>74.8</v>
      </c>
      <c r="E170" s="141">
        <v>4134</v>
      </c>
      <c r="F170" s="142">
        <v>76.099999999999994</v>
      </c>
      <c r="G170" s="141">
        <v>4204</v>
      </c>
      <c r="H170" s="142">
        <v>63.1</v>
      </c>
      <c r="I170" s="314">
        <v>4284</v>
      </c>
      <c r="J170" s="315">
        <v>68.900000000000006</v>
      </c>
      <c r="K170" s="314">
        <v>4288</v>
      </c>
      <c r="L170" s="315">
        <v>74</v>
      </c>
      <c r="M170" s="141">
        <v>4097</v>
      </c>
      <c r="N170" s="601">
        <v>70.599999999999994</v>
      </c>
      <c r="O170" s="143"/>
      <c r="P170" s="141">
        <v>4312</v>
      </c>
      <c r="Q170" s="279">
        <v>67.099999999999994</v>
      </c>
      <c r="R170" s="141">
        <v>4107</v>
      </c>
      <c r="S170" s="142">
        <v>67.599999999999994</v>
      </c>
      <c r="T170" s="141">
        <v>4207</v>
      </c>
      <c r="U170" s="142">
        <v>64.3</v>
      </c>
      <c r="V170" s="314">
        <v>4275</v>
      </c>
      <c r="W170" s="315">
        <v>69</v>
      </c>
      <c r="X170" s="314">
        <v>4297</v>
      </c>
      <c r="Y170" s="315">
        <v>68.400000000000006</v>
      </c>
      <c r="Z170" s="141">
        <v>4107</v>
      </c>
      <c r="AA170" s="601">
        <v>68.5</v>
      </c>
      <c r="AB170" s="143"/>
      <c r="AC170" s="143"/>
      <c r="AD170" s="143"/>
      <c r="AE170" s="143"/>
    </row>
    <row r="171" spans="1:31" ht="11.25" customHeight="1" x14ac:dyDescent="0.2">
      <c r="A171" s="127" t="s">
        <v>424</v>
      </c>
      <c r="B171" s="157" t="s">
        <v>425</v>
      </c>
      <c r="C171" s="141">
        <v>6816</v>
      </c>
      <c r="D171" s="279">
        <v>71.7</v>
      </c>
      <c r="E171" s="141">
        <v>6639</v>
      </c>
      <c r="F171" s="142">
        <v>74.099999999999994</v>
      </c>
      <c r="G171" s="141">
        <v>6495</v>
      </c>
      <c r="H171" s="142">
        <v>68.099999999999994</v>
      </c>
      <c r="I171" s="314">
        <v>6569</v>
      </c>
      <c r="J171" s="315">
        <v>68.7</v>
      </c>
      <c r="K171" s="314">
        <v>6404</v>
      </c>
      <c r="L171" s="315">
        <v>73.3</v>
      </c>
      <c r="M171" s="141">
        <v>6426</v>
      </c>
      <c r="N171" s="601">
        <v>71.2</v>
      </c>
      <c r="O171" s="143"/>
      <c r="P171" s="141">
        <v>6812</v>
      </c>
      <c r="Q171" s="279">
        <v>68.8</v>
      </c>
      <c r="R171" s="141">
        <v>6628</v>
      </c>
      <c r="S171" s="142">
        <v>71</v>
      </c>
      <c r="T171" s="141">
        <v>6480</v>
      </c>
      <c r="U171" s="142">
        <v>73.7</v>
      </c>
      <c r="V171" s="314">
        <v>6559</v>
      </c>
      <c r="W171" s="315">
        <v>73.099999999999994</v>
      </c>
      <c r="X171" s="314">
        <v>6395</v>
      </c>
      <c r="Y171" s="315">
        <v>69</v>
      </c>
      <c r="Z171" s="141">
        <v>6402</v>
      </c>
      <c r="AA171" s="601">
        <v>69</v>
      </c>
      <c r="AB171" s="143"/>
      <c r="AC171" s="143"/>
      <c r="AD171" s="143"/>
      <c r="AE171" s="143"/>
    </row>
    <row r="172" spans="1:31" ht="11.25" customHeight="1" x14ac:dyDescent="0.2">
      <c r="A172" s="127" t="s">
        <v>410</v>
      </c>
      <c r="B172" s="157" t="s">
        <v>411</v>
      </c>
      <c r="C172" s="141">
        <v>22</v>
      </c>
      <c r="D172" s="279">
        <v>77.3</v>
      </c>
      <c r="E172" s="141">
        <v>19</v>
      </c>
      <c r="F172" s="142">
        <v>73.7</v>
      </c>
      <c r="G172" s="141">
        <v>22</v>
      </c>
      <c r="H172" s="142">
        <v>86.4</v>
      </c>
      <c r="I172" s="314">
        <v>21</v>
      </c>
      <c r="J172" s="315">
        <v>81</v>
      </c>
      <c r="K172" s="314">
        <v>22</v>
      </c>
      <c r="L172" s="315">
        <v>95.5</v>
      </c>
      <c r="M172" s="141">
        <v>19</v>
      </c>
      <c r="N172" s="601" t="s">
        <v>809</v>
      </c>
      <c r="O172" s="143"/>
      <c r="P172" s="141">
        <v>22</v>
      </c>
      <c r="Q172" s="279">
        <v>100</v>
      </c>
      <c r="R172" s="141">
        <v>17</v>
      </c>
      <c r="S172" s="142">
        <v>100</v>
      </c>
      <c r="T172" s="141">
        <v>22</v>
      </c>
      <c r="U172" s="142">
        <v>100</v>
      </c>
      <c r="V172" s="314">
        <v>21</v>
      </c>
      <c r="W172" s="315">
        <v>85.7</v>
      </c>
      <c r="X172" s="314">
        <v>22</v>
      </c>
      <c r="Y172" s="315">
        <v>90.9</v>
      </c>
      <c r="Z172" s="141">
        <v>19</v>
      </c>
      <c r="AA172" s="601">
        <v>84.2</v>
      </c>
      <c r="AB172" s="143"/>
      <c r="AC172" s="143"/>
      <c r="AD172" s="143"/>
      <c r="AE172" s="143"/>
    </row>
    <row r="173" spans="1:31" ht="11.25" customHeight="1" x14ac:dyDescent="0.2">
      <c r="A173" s="127" t="s">
        <v>426</v>
      </c>
      <c r="B173" s="157" t="s">
        <v>427</v>
      </c>
      <c r="C173" s="141">
        <v>2230</v>
      </c>
      <c r="D173" s="279">
        <v>72.5</v>
      </c>
      <c r="E173" s="141">
        <v>2244</v>
      </c>
      <c r="F173" s="142">
        <v>73.400000000000006</v>
      </c>
      <c r="G173" s="141">
        <v>2165</v>
      </c>
      <c r="H173" s="142">
        <v>70.099999999999994</v>
      </c>
      <c r="I173" s="314">
        <v>2204</v>
      </c>
      <c r="J173" s="315">
        <v>71</v>
      </c>
      <c r="K173" s="314">
        <v>2165</v>
      </c>
      <c r="L173" s="315">
        <v>71</v>
      </c>
      <c r="M173" s="141">
        <v>2185</v>
      </c>
      <c r="N173" s="601">
        <v>72.400000000000006</v>
      </c>
      <c r="O173" s="143"/>
      <c r="P173" s="141">
        <v>2223</v>
      </c>
      <c r="Q173" s="279">
        <v>60.2</v>
      </c>
      <c r="R173" s="141">
        <v>2246</v>
      </c>
      <c r="S173" s="142">
        <v>61.3</v>
      </c>
      <c r="T173" s="141">
        <v>2171</v>
      </c>
      <c r="U173" s="142">
        <v>66.5</v>
      </c>
      <c r="V173" s="314">
        <v>2209</v>
      </c>
      <c r="W173" s="315">
        <v>68.2</v>
      </c>
      <c r="X173" s="314">
        <v>2162</v>
      </c>
      <c r="Y173" s="315">
        <v>66</v>
      </c>
      <c r="Z173" s="141">
        <v>2183</v>
      </c>
      <c r="AA173" s="601">
        <v>70.400000000000006</v>
      </c>
      <c r="AB173" s="143"/>
      <c r="AC173" s="143"/>
      <c r="AD173" s="143"/>
      <c r="AE173" s="143"/>
    </row>
    <row r="174" spans="1:31" ht="11.25" customHeight="1" x14ac:dyDescent="0.2">
      <c r="A174" s="127" t="s">
        <v>428</v>
      </c>
      <c r="B174" s="157" t="s">
        <v>429</v>
      </c>
      <c r="C174" s="141">
        <v>2943</v>
      </c>
      <c r="D174" s="279">
        <v>68.7</v>
      </c>
      <c r="E174" s="141">
        <v>2794</v>
      </c>
      <c r="F174" s="142">
        <v>71.8</v>
      </c>
      <c r="G174" s="141">
        <v>2720</v>
      </c>
      <c r="H174" s="142">
        <v>69.7</v>
      </c>
      <c r="I174" s="314">
        <v>2772</v>
      </c>
      <c r="J174" s="315">
        <v>71.8</v>
      </c>
      <c r="K174" s="314">
        <v>2716</v>
      </c>
      <c r="L174" s="315">
        <v>69</v>
      </c>
      <c r="M174" s="141">
        <v>2686</v>
      </c>
      <c r="N174" s="601">
        <v>64.7</v>
      </c>
      <c r="O174" s="143"/>
      <c r="P174" s="141">
        <v>2953</v>
      </c>
      <c r="Q174" s="279">
        <v>55.8</v>
      </c>
      <c r="R174" s="141">
        <v>2818</v>
      </c>
      <c r="S174" s="142">
        <v>59.8</v>
      </c>
      <c r="T174" s="141">
        <v>2743</v>
      </c>
      <c r="U174" s="142">
        <v>64.2</v>
      </c>
      <c r="V174" s="314">
        <v>2772</v>
      </c>
      <c r="W174" s="315">
        <v>68.5</v>
      </c>
      <c r="X174" s="314">
        <v>2714</v>
      </c>
      <c r="Y174" s="315">
        <v>62.1</v>
      </c>
      <c r="Z174" s="141">
        <v>2692</v>
      </c>
      <c r="AA174" s="601">
        <v>64.3</v>
      </c>
      <c r="AB174" s="143"/>
      <c r="AC174" s="143"/>
      <c r="AD174" s="143"/>
      <c r="AE174" s="143"/>
    </row>
    <row r="175" spans="1:31" ht="11.25" customHeight="1" x14ac:dyDescent="0.2">
      <c r="A175" s="127" t="s">
        <v>430</v>
      </c>
      <c r="B175" s="157" t="s">
        <v>431</v>
      </c>
      <c r="C175" s="141">
        <v>1644</v>
      </c>
      <c r="D175" s="279">
        <v>68.599999999999994</v>
      </c>
      <c r="E175" s="141">
        <v>1561</v>
      </c>
      <c r="F175" s="142">
        <v>71.900000000000006</v>
      </c>
      <c r="G175" s="141">
        <v>1567</v>
      </c>
      <c r="H175" s="142">
        <v>70.599999999999994</v>
      </c>
      <c r="I175" s="314">
        <v>1608</v>
      </c>
      <c r="J175" s="315">
        <v>71.8</v>
      </c>
      <c r="K175" s="314">
        <v>1537</v>
      </c>
      <c r="L175" s="315">
        <v>70.8</v>
      </c>
      <c r="M175" s="141">
        <v>1498</v>
      </c>
      <c r="N175" s="601">
        <v>71.099999999999994</v>
      </c>
      <c r="O175" s="143"/>
      <c r="P175" s="141">
        <v>1642</v>
      </c>
      <c r="Q175" s="279">
        <v>64.900000000000006</v>
      </c>
      <c r="R175" s="141">
        <v>1552</v>
      </c>
      <c r="S175" s="142">
        <v>61.4</v>
      </c>
      <c r="T175" s="141">
        <v>1557</v>
      </c>
      <c r="U175" s="142">
        <v>69.099999999999994</v>
      </c>
      <c r="V175" s="314">
        <v>1612</v>
      </c>
      <c r="W175" s="315">
        <v>71</v>
      </c>
      <c r="X175" s="314">
        <v>1545</v>
      </c>
      <c r="Y175" s="315">
        <v>65.400000000000006</v>
      </c>
      <c r="Z175" s="141">
        <v>1503</v>
      </c>
      <c r="AA175" s="601">
        <v>72.7</v>
      </c>
      <c r="AB175" s="143"/>
      <c r="AC175" s="143"/>
      <c r="AD175" s="143"/>
      <c r="AE175" s="143"/>
    </row>
    <row r="176" spans="1:31" ht="11.25" customHeight="1" x14ac:dyDescent="0.2">
      <c r="A176" s="127" t="s">
        <v>432</v>
      </c>
      <c r="B176" s="157" t="s">
        <v>433</v>
      </c>
      <c r="C176" s="141">
        <v>5633</v>
      </c>
      <c r="D176" s="279">
        <v>69.900000000000006</v>
      </c>
      <c r="E176" s="141">
        <v>5322</v>
      </c>
      <c r="F176" s="142">
        <v>72.8</v>
      </c>
      <c r="G176" s="141">
        <v>5159</v>
      </c>
      <c r="H176" s="142">
        <v>64.5</v>
      </c>
      <c r="I176" s="314">
        <v>5410</v>
      </c>
      <c r="J176" s="315">
        <v>67.7</v>
      </c>
      <c r="K176" s="314">
        <v>5285</v>
      </c>
      <c r="L176" s="315">
        <v>69.900000000000006</v>
      </c>
      <c r="M176" s="141">
        <v>5135</v>
      </c>
      <c r="N176" s="601">
        <v>72.7</v>
      </c>
      <c r="O176" s="143"/>
      <c r="P176" s="141">
        <v>5627</v>
      </c>
      <c r="Q176" s="279">
        <v>61.7</v>
      </c>
      <c r="R176" s="141">
        <v>5315</v>
      </c>
      <c r="S176" s="142">
        <v>61.9</v>
      </c>
      <c r="T176" s="141">
        <v>5161</v>
      </c>
      <c r="U176" s="142">
        <v>65.900000000000006</v>
      </c>
      <c r="V176" s="314">
        <v>5410</v>
      </c>
      <c r="W176" s="315">
        <v>70.900000000000006</v>
      </c>
      <c r="X176" s="314">
        <v>5277</v>
      </c>
      <c r="Y176" s="315">
        <v>62.9</v>
      </c>
      <c r="Z176" s="141">
        <v>5141</v>
      </c>
      <c r="AA176" s="601">
        <v>68.900000000000006</v>
      </c>
      <c r="AB176" s="143"/>
      <c r="AC176" s="143"/>
      <c r="AD176" s="143"/>
      <c r="AE176" s="143"/>
    </row>
    <row r="177" spans="1:31" ht="11.25" customHeight="1" x14ac:dyDescent="0.2">
      <c r="A177" s="127" t="s">
        <v>434</v>
      </c>
      <c r="B177" s="157" t="s">
        <v>435</v>
      </c>
      <c r="C177" s="141">
        <v>3155</v>
      </c>
      <c r="D177" s="279">
        <v>67.400000000000006</v>
      </c>
      <c r="E177" s="141">
        <v>3174</v>
      </c>
      <c r="F177" s="142">
        <v>69.7</v>
      </c>
      <c r="G177" s="141">
        <v>3001</v>
      </c>
      <c r="H177" s="142">
        <v>66</v>
      </c>
      <c r="I177" s="314">
        <v>3044</v>
      </c>
      <c r="J177" s="315">
        <v>67.099999999999994</v>
      </c>
      <c r="K177" s="314">
        <v>3022</v>
      </c>
      <c r="L177" s="315">
        <v>66.099999999999994</v>
      </c>
      <c r="M177" s="141">
        <v>2871</v>
      </c>
      <c r="N177" s="601">
        <v>66.599999999999994</v>
      </c>
      <c r="O177" s="143"/>
      <c r="P177" s="141">
        <v>3159</v>
      </c>
      <c r="Q177" s="279">
        <v>64.7</v>
      </c>
      <c r="R177" s="141">
        <v>3171</v>
      </c>
      <c r="S177" s="142">
        <v>63.1</v>
      </c>
      <c r="T177" s="141">
        <v>2979</v>
      </c>
      <c r="U177" s="142">
        <v>66.900000000000006</v>
      </c>
      <c r="V177" s="314">
        <v>3050</v>
      </c>
      <c r="W177" s="315">
        <v>67.5</v>
      </c>
      <c r="X177" s="314">
        <v>3016</v>
      </c>
      <c r="Y177" s="315">
        <v>63.7</v>
      </c>
      <c r="Z177" s="141">
        <v>2885</v>
      </c>
      <c r="AA177" s="601">
        <v>62.7</v>
      </c>
      <c r="AB177" s="143"/>
      <c r="AC177" s="143"/>
      <c r="AD177" s="143"/>
      <c r="AE177" s="143"/>
    </row>
    <row r="178" spans="1:31" ht="11.25" customHeight="1" x14ac:dyDescent="0.2">
      <c r="A178" s="127" t="s">
        <v>436</v>
      </c>
      <c r="B178" s="157" t="s">
        <v>437</v>
      </c>
      <c r="C178" s="141">
        <v>2122</v>
      </c>
      <c r="D178" s="279">
        <v>69.8</v>
      </c>
      <c r="E178" s="141">
        <v>2069</v>
      </c>
      <c r="F178" s="142">
        <v>70.900000000000006</v>
      </c>
      <c r="G178" s="141">
        <v>2168</v>
      </c>
      <c r="H178" s="142">
        <v>67.900000000000006</v>
      </c>
      <c r="I178" s="314">
        <v>2178</v>
      </c>
      <c r="J178" s="315">
        <v>67.7</v>
      </c>
      <c r="K178" s="314">
        <v>2220</v>
      </c>
      <c r="L178" s="315">
        <v>70.5</v>
      </c>
      <c r="M178" s="141">
        <v>2123</v>
      </c>
      <c r="N178" s="601">
        <v>68.3</v>
      </c>
      <c r="O178" s="143"/>
      <c r="P178" s="141">
        <v>2129</v>
      </c>
      <c r="Q178" s="279">
        <v>53.1</v>
      </c>
      <c r="R178" s="141">
        <v>2085</v>
      </c>
      <c r="S178" s="142">
        <v>55.9</v>
      </c>
      <c r="T178" s="141">
        <v>2168</v>
      </c>
      <c r="U178" s="142">
        <v>58</v>
      </c>
      <c r="V178" s="314">
        <v>2195</v>
      </c>
      <c r="W178" s="315">
        <v>65.099999999999994</v>
      </c>
      <c r="X178" s="314">
        <v>2229</v>
      </c>
      <c r="Y178" s="315">
        <v>60.9</v>
      </c>
      <c r="Z178" s="141">
        <v>2136</v>
      </c>
      <c r="AA178" s="601">
        <v>64.7</v>
      </c>
      <c r="AB178" s="143"/>
      <c r="AC178" s="143"/>
      <c r="AD178" s="143"/>
      <c r="AE178" s="143"/>
    </row>
    <row r="179" spans="1:31" ht="11.25" customHeight="1" x14ac:dyDescent="0.2">
      <c r="A179" s="127" t="s">
        <v>438</v>
      </c>
      <c r="B179" s="157" t="s">
        <v>439</v>
      </c>
      <c r="C179" s="141">
        <v>1500</v>
      </c>
      <c r="D179" s="279">
        <v>67.599999999999994</v>
      </c>
      <c r="E179" s="141">
        <v>1445</v>
      </c>
      <c r="F179" s="142">
        <v>73.8</v>
      </c>
      <c r="G179" s="141">
        <v>1389</v>
      </c>
      <c r="H179" s="142">
        <v>69.099999999999994</v>
      </c>
      <c r="I179" s="314">
        <v>1441</v>
      </c>
      <c r="J179" s="315">
        <v>71.900000000000006</v>
      </c>
      <c r="K179" s="314">
        <v>1464</v>
      </c>
      <c r="L179" s="315">
        <v>78.7</v>
      </c>
      <c r="M179" s="141">
        <v>1502</v>
      </c>
      <c r="N179" s="601" t="s">
        <v>809</v>
      </c>
      <c r="O179" s="143"/>
      <c r="P179" s="141">
        <v>1504</v>
      </c>
      <c r="Q179" s="279">
        <v>63</v>
      </c>
      <c r="R179" s="141">
        <v>1448</v>
      </c>
      <c r="S179" s="142">
        <v>61.5</v>
      </c>
      <c r="T179" s="141">
        <v>1393</v>
      </c>
      <c r="U179" s="142">
        <v>67</v>
      </c>
      <c r="V179" s="314">
        <v>1444</v>
      </c>
      <c r="W179" s="315">
        <v>68</v>
      </c>
      <c r="X179" s="314">
        <v>1460</v>
      </c>
      <c r="Y179" s="315">
        <v>58.9</v>
      </c>
      <c r="Z179" s="141">
        <v>1508</v>
      </c>
      <c r="AA179" s="601">
        <v>62.8</v>
      </c>
      <c r="AB179" s="143"/>
      <c r="AC179" s="143"/>
      <c r="AD179" s="143"/>
      <c r="AE179" s="143"/>
    </row>
    <row r="180" spans="1:31" ht="11.25" customHeight="1" x14ac:dyDescent="0.2">
      <c r="A180" s="127" t="s">
        <v>440</v>
      </c>
      <c r="B180" s="157" t="s">
        <v>441</v>
      </c>
      <c r="C180" s="141">
        <v>5145</v>
      </c>
      <c r="D180" s="279">
        <v>71.5</v>
      </c>
      <c r="E180" s="141">
        <v>4992</v>
      </c>
      <c r="F180" s="142">
        <v>73.8</v>
      </c>
      <c r="G180" s="141">
        <v>4847</v>
      </c>
      <c r="H180" s="142">
        <v>66.7</v>
      </c>
      <c r="I180" s="314">
        <v>5135</v>
      </c>
      <c r="J180" s="315">
        <v>69.7</v>
      </c>
      <c r="K180" s="314">
        <v>5038</v>
      </c>
      <c r="L180" s="315">
        <v>70.5</v>
      </c>
      <c r="M180" s="141">
        <v>4968</v>
      </c>
      <c r="N180" s="601">
        <v>70.8</v>
      </c>
      <c r="O180" s="143"/>
      <c r="P180" s="141">
        <v>5147</v>
      </c>
      <c r="Q180" s="279">
        <v>66.599999999999994</v>
      </c>
      <c r="R180" s="141">
        <v>4979</v>
      </c>
      <c r="S180" s="142">
        <v>70.3</v>
      </c>
      <c r="T180" s="141">
        <v>4825</v>
      </c>
      <c r="U180" s="142">
        <v>70.7</v>
      </c>
      <c r="V180" s="314">
        <v>5143</v>
      </c>
      <c r="W180" s="315">
        <v>74.099999999999994</v>
      </c>
      <c r="X180" s="314">
        <v>5048</v>
      </c>
      <c r="Y180" s="315">
        <v>67.2</v>
      </c>
      <c r="Z180" s="141">
        <v>4982</v>
      </c>
      <c r="AA180" s="601">
        <v>72.400000000000006</v>
      </c>
      <c r="AB180" s="143"/>
      <c r="AC180" s="143"/>
      <c r="AD180" s="143"/>
      <c r="AE180" s="143"/>
    </row>
    <row r="181" spans="1:31" ht="11.25" customHeight="1" x14ac:dyDescent="0.2">
      <c r="A181" s="75"/>
      <c r="B181" s="157"/>
      <c r="C181" s="141"/>
      <c r="D181" s="279"/>
      <c r="E181" s="141"/>
      <c r="F181" s="142"/>
      <c r="G181" s="109"/>
      <c r="H181" s="109"/>
      <c r="I181" s="317"/>
      <c r="J181" s="317"/>
      <c r="K181" s="317"/>
      <c r="L181" s="317"/>
      <c r="M181" s="109"/>
      <c r="N181" s="599"/>
      <c r="O181" s="107"/>
      <c r="P181" s="141"/>
      <c r="Q181" s="279"/>
      <c r="R181" s="141"/>
      <c r="S181" s="142"/>
      <c r="T181" s="183"/>
      <c r="V181" s="317"/>
      <c r="W181" s="317"/>
      <c r="X181" s="317"/>
      <c r="Y181" s="317"/>
      <c r="AB181" s="143"/>
      <c r="AC181" s="143"/>
      <c r="AD181" s="143"/>
      <c r="AE181" s="143"/>
    </row>
    <row r="182" spans="1:31" ht="22.5" customHeight="1" x14ac:dyDescent="0.2">
      <c r="A182" s="81" t="s">
        <v>732</v>
      </c>
      <c r="B182" s="82"/>
      <c r="C182" s="111">
        <v>560246</v>
      </c>
      <c r="D182" s="231">
        <v>69.900000000000006</v>
      </c>
      <c r="E182" s="111">
        <v>543785</v>
      </c>
      <c r="F182" s="113">
        <v>72</v>
      </c>
      <c r="G182" s="111">
        <v>540934</v>
      </c>
      <c r="H182" s="113">
        <v>68.2</v>
      </c>
      <c r="I182" s="590">
        <v>552867</v>
      </c>
      <c r="J182" s="591">
        <v>70.5</v>
      </c>
      <c r="K182" s="641">
        <v>541815</v>
      </c>
      <c r="L182" s="641">
        <v>71.8</v>
      </c>
      <c r="M182" s="641">
        <v>537065</v>
      </c>
      <c r="N182" s="641">
        <v>70.2</v>
      </c>
      <c r="O182" s="107"/>
      <c r="P182" s="111">
        <v>561923</v>
      </c>
      <c r="Q182" s="231">
        <v>62.5</v>
      </c>
      <c r="R182" s="111">
        <v>545365</v>
      </c>
      <c r="S182" s="113">
        <v>64.900000000000006</v>
      </c>
      <c r="T182" s="111">
        <v>542617</v>
      </c>
      <c r="U182" s="113">
        <v>68.7</v>
      </c>
      <c r="V182" s="590">
        <v>555076</v>
      </c>
      <c r="W182" s="591">
        <v>70.8</v>
      </c>
      <c r="X182" s="640">
        <v>543690</v>
      </c>
      <c r="Y182" s="640">
        <v>65.599999999999994</v>
      </c>
      <c r="Z182" s="640">
        <v>538689</v>
      </c>
      <c r="AA182" s="641">
        <v>66.599999999999994</v>
      </c>
      <c r="AB182" s="143"/>
      <c r="AC182" s="143"/>
      <c r="AD182" s="143"/>
      <c r="AE182" s="143"/>
    </row>
    <row r="183" spans="1:31" ht="11.25" customHeight="1" x14ac:dyDescent="0.2">
      <c r="A183" s="117"/>
      <c r="B183" s="157"/>
      <c r="C183" s="111"/>
      <c r="D183" s="231"/>
      <c r="E183" s="111"/>
      <c r="F183" s="113"/>
      <c r="G183" s="283"/>
      <c r="H183" s="283"/>
      <c r="I183" s="318"/>
      <c r="J183" s="318"/>
      <c r="K183" s="642"/>
      <c r="L183" s="642"/>
      <c r="M183" s="642"/>
      <c r="N183" s="642"/>
      <c r="O183" s="107"/>
      <c r="P183" s="111"/>
      <c r="Q183" s="231"/>
      <c r="R183" s="111"/>
      <c r="S183" s="113"/>
      <c r="T183" s="281"/>
      <c r="U183" s="281"/>
      <c r="V183" s="318"/>
      <c r="W183" s="318"/>
      <c r="X183" s="642"/>
      <c r="Y183" s="642"/>
      <c r="Z183" s="642"/>
      <c r="AA183" s="642"/>
      <c r="AB183" s="143"/>
      <c r="AC183" s="143"/>
      <c r="AD183" s="143"/>
      <c r="AE183" s="143"/>
    </row>
    <row r="184" spans="1:31" s="108" customFormat="1" x14ac:dyDescent="0.2">
      <c r="A184" s="67" t="s">
        <v>734</v>
      </c>
      <c r="B184" s="82" t="s">
        <v>442</v>
      </c>
      <c r="C184" s="592">
        <v>565890</v>
      </c>
      <c r="D184" s="113">
        <v>69.3</v>
      </c>
      <c r="E184" s="111">
        <v>544784</v>
      </c>
      <c r="F184" s="113">
        <v>71.8</v>
      </c>
      <c r="G184" s="111">
        <v>541963</v>
      </c>
      <c r="H184" s="113">
        <v>68</v>
      </c>
      <c r="I184" s="590">
        <v>553883</v>
      </c>
      <c r="J184" s="591">
        <v>70.400000000000006</v>
      </c>
      <c r="K184" s="641">
        <v>542895</v>
      </c>
      <c r="L184" s="641">
        <v>71.599999999999994</v>
      </c>
      <c r="M184" s="641">
        <v>538123</v>
      </c>
      <c r="N184" s="641">
        <v>70</v>
      </c>
      <c r="O184" s="107"/>
      <c r="P184" s="594">
        <v>567188</v>
      </c>
      <c r="Q184" s="113">
        <v>62</v>
      </c>
      <c r="R184" s="595">
        <v>546155</v>
      </c>
      <c r="S184" s="230">
        <v>64.8</v>
      </c>
      <c r="T184" s="111">
        <v>543368</v>
      </c>
      <c r="U184" s="113">
        <v>68.7</v>
      </c>
      <c r="V184" s="590">
        <v>555973</v>
      </c>
      <c r="W184" s="591">
        <v>70.7</v>
      </c>
      <c r="X184" s="640">
        <v>544728</v>
      </c>
      <c r="Y184" s="640">
        <v>65.5</v>
      </c>
      <c r="Z184" s="640">
        <v>539572</v>
      </c>
      <c r="AA184" s="641">
        <v>66.599999999999994</v>
      </c>
      <c r="AB184" s="143"/>
      <c r="AC184" s="143"/>
      <c r="AD184" s="143"/>
      <c r="AE184" s="143"/>
    </row>
    <row r="185" spans="1:31" ht="11.25" customHeight="1" x14ac:dyDescent="0.2">
      <c r="A185" s="114"/>
      <c r="B185" s="114"/>
      <c r="C185" s="284"/>
      <c r="D185" s="276"/>
      <c r="E185" s="284"/>
      <c r="F185" s="276"/>
      <c r="G185" s="115"/>
      <c r="H185" s="116"/>
      <c r="I185" s="116"/>
      <c r="J185" s="116"/>
      <c r="K185" s="116"/>
      <c r="L185" s="116"/>
      <c r="M185" s="115"/>
      <c r="N185" s="606"/>
      <c r="O185" s="229"/>
      <c r="P185" s="284"/>
      <c r="Q185" s="276"/>
      <c r="R185" s="284"/>
      <c r="S185" s="276"/>
      <c r="T185" s="115"/>
      <c r="U185" s="116"/>
      <c r="V185" s="116"/>
      <c r="W185" s="116"/>
      <c r="X185" s="116"/>
      <c r="Y185" s="116"/>
      <c r="Z185" s="229"/>
      <c r="AA185" s="602"/>
    </row>
    <row r="186" spans="1:31" ht="11.25" customHeight="1" x14ac:dyDescent="0.2">
      <c r="G186" s="106"/>
      <c r="T186" s="106"/>
      <c r="AA186" s="603" t="s">
        <v>502</v>
      </c>
    </row>
    <row r="187" spans="1:31" s="167" customFormat="1" ht="22.5" customHeight="1" x14ac:dyDescent="0.2">
      <c r="A187" s="803" t="s">
        <v>504</v>
      </c>
      <c r="B187" s="803"/>
      <c r="C187" s="803"/>
      <c r="D187" s="803"/>
      <c r="E187" s="803"/>
      <c r="F187" s="803"/>
      <c r="G187" s="803"/>
      <c r="H187" s="803"/>
      <c r="I187" s="803"/>
      <c r="J187" s="803"/>
      <c r="K187" s="803"/>
      <c r="L187" s="803"/>
      <c r="M187" s="803"/>
      <c r="N187" s="803"/>
      <c r="O187" s="248"/>
      <c r="P187" s="248"/>
      <c r="Q187" s="248"/>
      <c r="R187" s="248"/>
      <c r="S187" s="248"/>
      <c r="T187" s="248"/>
      <c r="U187" s="248"/>
      <c r="V187" s="248"/>
      <c r="W187" s="248"/>
      <c r="X187" s="288"/>
      <c r="Y187" s="288"/>
      <c r="Z187" s="248"/>
      <c r="AA187" s="604"/>
    </row>
    <row r="188" spans="1:31" ht="11.25" customHeight="1" x14ac:dyDescent="0.2">
      <c r="A188" s="800" t="s">
        <v>461</v>
      </c>
      <c r="B188" s="800"/>
      <c r="C188" s="800"/>
      <c r="D188" s="800"/>
      <c r="E188" s="800"/>
      <c r="F188" s="800"/>
      <c r="G188" s="800"/>
      <c r="H188" s="800"/>
      <c r="I188" s="250"/>
      <c r="J188" s="250"/>
      <c r="K188" s="289"/>
      <c r="L188" s="289"/>
      <c r="M188" s="250"/>
      <c r="N188" s="607"/>
      <c r="O188" s="800"/>
      <c r="P188" s="800"/>
      <c r="Q188" s="800"/>
      <c r="R188" s="800"/>
      <c r="S188" s="800"/>
      <c r="T188" s="800"/>
      <c r="U188" s="800"/>
      <c r="V188" s="250"/>
      <c r="W188" s="250"/>
      <c r="X188" s="289"/>
      <c r="Y188" s="289"/>
    </row>
    <row r="189" spans="1:31" ht="22.5" customHeight="1" x14ac:dyDescent="0.2">
      <c r="A189" s="764" t="s">
        <v>541</v>
      </c>
      <c r="B189" s="764"/>
      <c r="C189" s="764"/>
      <c r="D189" s="764"/>
      <c r="E189" s="764"/>
      <c r="F189" s="764"/>
      <c r="G189" s="764"/>
      <c r="H189" s="764"/>
      <c r="I189" s="764"/>
      <c r="J189" s="764"/>
      <c r="K189" s="764"/>
      <c r="L189" s="764"/>
      <c r="M189" s="764"/>
      <c r="N189" s="764"/>
      <c r="O189" s="245"/>
      <c r="P189" s="245"/>
      <c r="Q189" s="245"/>
      <c r="R189" s="245"/>
      <c r="S189" s="245"/>
      <c r="T189" s="245"/>
      <c r="U189" s="245"/>
      <c r="V189" s="245"/>
      <c r="W189" s="245"/>
      <c r="X189" s="245"/>
      <c r="Y189" s="245"/>
      <c r="Z189" s="245"/>
    </row>
    <row r="190" spans="1:31" s="167" customFormat="1" ht="11.25" customHeight="1" x14ac:dyDescent="0.2">
      <c r="A190" s="800" t="s">
        <v>540</v>
      </c>
      <c r="B190" s="800"/>
      <c r="C190" s="800"/>
      <c r="D190" s="800"/>
      <c r="E190" s="800"/>
      <c r="F190" s="800"/>
      <c r="G190" s="183"/>
      <c r="H190" s="182"/>
      <c r="I190" s="182"/>
      <c r="J190" s="182"/>
      <c r="K190" s="182"/>
      <c r="L190" s="182"/>
      <c r="M190" s="143"/>
      <c r="N190" s="183"/>
      <c r="O190" s="183"/>
      <c r="Q190" s="182"/>
      <c r="R190" s="183"/>
      <c r="S190" s="182"/>
      <c r="T190" s="183"/>
      <c r="U190" s="182"/>
      <c r="V190" s="182"/>
      <c r="W190" s="182"/>
      <c r="X190" s="182"/>
      <c r="Y190" s="182"/>
      <c r="AA190" s="605"/>
    </row>
    <row r="191" spans="1:31" ht="11.25" customHeight="1" x14ac:dyDescent="0.2">
      <c r="C191" s="109"/>
      <c r="D191" s="182"/>
      <c r="E191" s="183"/>
      <c r="F191" s="182"/>
      <c r="G191" s="183"/>
      <c r="H191" s="182"/>
      <c r="I191" s="182"/>
      <c r="J191" s="182"/>
      <c r="K191" s="182"/>
      <c r="L191" s="182"/>
      <c r="M191" s="141"/>
      <c r="N191" s="601"/>
      <c r="O191" s="183"/>
      <c r="P191" s="109"/>
      <c r="Q191" s="182"/>
      <c r="R191" s="183"/>
      <c r="S191" s="182"/>
      <c r="T191" s="183"/>
      <c r="U191" s="182"/>
      <c r="V191" s="182"/>
      <c r="W191" s="182"/>
      <c r="X191" s="182"/>
      <c r="Y191" s="182"/>
      <c r="Z191" s="141"/>
      <c r="AA191" s="601"/>
    </row>
    <row r="192" spans="1:31" ht="11.25" customHeight="1" x14ac:dyDescent="0.2">
      <c r="A192" s="32" t="s">
        <v>455</v>
      </c>
      <c r="C192" s="109"/>
      <c r="D192" s="182"/>
      <c r="E192" s="183"/>
      <c r="F192" s="182"/>
      <c r="G192" s="183"/>
      <c r="H192" s="182"/>
      <c r="I192" s="182"/>
      <c r="J192" s="182"/>
      <c r="K192" s="182"/>
      <c r="L192" s="182"/>
      <c r="M192" s="182"/>
      <c r="N192" s="601"/>
      <c r="O192" s="183"/>
      <c r="P192" s="109"/>
      <c r="Q192" s="182"/>
      <c r="R192" s="183"/>
      <c r="S192" s="182"/>
      <c r="T192" s="183"/>
      <c r="U192" s="182"/>
      <c r="V192" s="182"/>
      <c r="W192" s="182"/>
      <c r="X192" s="182"/>
      <c r="Y192" s="182"/>
    </row>
    <row r="198" spans="1:3" ht="12.75" x14ac:dyDescent="0.25">
      <c r="B198" s="256"/>
      <c r="C198" s="257"/>
    </row>
    <row r="199" spans="1:3" x14ac:dyDescent="0.2">
      <c r="A199" s="109" t="s">
        <v>15</v>
      </c>
      <c r="B199" s="256">
        <v>1</v>
      </c>
      <c r="C199" s="258"/>
    </row>
    <row r="200" spans="1:3" ht="12.75" x14ac:dyDescent="0.25">
      <c r="A200" s="109" t="s">
        <v>16</v>
      </c>
      <c r="B200" s="256">
        <v>2</v>
      </c>
      <c r="C200" s="259"/>
    </row>
    <row r="205" spans="1:3" x14ac:dyDescent="0.2">
      <c r="B205" s="109" t="s">
        <v>466</v>
      </c>
    </row>
  </sheetData>
  <sheetProtection sheet="1" objects="1" scenarios="1"/>
  <mergeCells count="14">
    <mergeCell ref="A1:Q1"/>
    <mergeCell ref="A188:H188"/>
    <mergeCell ref="O188:U188"/>
    <mergeCell ref="A189:N189"/>
    <mergeCell ref="A190:F190"/>
    <mergeCell ref="M6:N6"/>
    <mergeCell ref="Z6:AA6"/>
    <mergeCell ref="A187:N187"/>
    <mergeCell ref="A5:A7"/>
    <mergeCell ref="B5:B7"/>
    <mergeCell ref="C5:N5"/>
    <mergeCell ref="P5:AA5"/>
    <mergeCell ref="K6:L6"/>
    <mergeCell ref="X6:Y6"/>
  </mergeCells>
  <conditionalFormatting sqref="A165:A180">
    <cfRule type="cellIs" dxfId="0" priority="1" stopIfTrue="1" operator="equal">
      <formula>"x"</formula>
    </cfRule>
  </conditionalFormatting>
  <pageMargins left="0.74803149606299213" right="0.74803149606299213" top="0.98425196850393704" bottom="0.98425196850393704" header="0.51181102362204722" footer="0.51181102362204722"/>
  <pageSetup paperSize="9" scale="6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26"/>
    <pageSetUpPr fitToPage="1"/>
  </sheetPr>
  <dimension ref="A1:Q104"/>
  <sheetViews>
    <sheetView showGridLines="0" zoomScaleNormal="100" zoomScaleSheetLayoutView="110" workbookViewId="0">
      <pane ySplit="6" topLeftCell="A7" activePane="bottomLeft" state="frozen"/>
      <selection pane="bottomLeft" sqref="A1:L1"/>
    </sheetView>
  </sheetViews>
  <sheetFormatPr defaultRowHeight="11.25" x14ac:dyDescent="0.2"/>
  <cols>
    <col min="1" max="1" width="28.28515625" style="1" customWidth="1"/>
    <col min="2" max="4" width="8.28515625" style="4" customWidth="1"/>
    <col min="5" max="5" width="3" style="4" customWidth="1"/>
    <col min="6" max="8" width="8.42578125" style="4" customWidth="1"/>
    <col min="9" max="9" width="3" style="4" customWidth="1"/>
    <col min="10" max="10" width="8.5703125" style="4" customWidth="1"/>
    <col min="11" max="11" width="8.28515625" style="4" customWidth="1"/>
    <col min="12" max="12" width="8.85546875" style="4" customWidth="1"/>
    <col min="13" max="13" width="2.42578125" style="1" customWidth="1"/>
    <col min="14" max="16384" width="9.140625" style="1"/>
  </cols>
  <sheetData>
    <row r="1" spans="1:16" ht="13.5" customHeight="1" x14ac:dyDescent="0.2">
      <c r="A1" s="731" t="s">
        <v>705</v>
      </c>
      <c r="B1" s="731"/>
      <c r="C1" s="731"/>
      <c r="D1" s="731"/>
      <c r="E1" s="731"/>
      <c r="F1" s="731"/>
      <c r="G1" s="731"/>
      <c r="H1" s="731"/>
      <c r="I1" s="731"/>
      <c r="J1" s="731"/>
      <c r="K1" s="731"/>
      <c r="L1" s="731"/>
      <c r="M1" s="198"/>
      <c r="N1" s="198"/>
    </row>
    <row r="2" spans="1:16" ht="13.5" customHeight="1" x14ac:dyDescent="0.2">
      <c r="A2" s="733" t="s">
        <v>616</v>
      </c>
      <c r="B2" s="733"/>
      <c r="C2" s="168"/>
      <c r="D2" s="168"/>
      <c r="E2" s="168"/>
      <c r="F2" s="168"/>
      <c r="G2" s="168"/>
      <c r="H2" s="168"/>
      <c r="I2" s="168"/>
      <c r="J2" s="168"/>
      <c r="K2" s="168"/>
      <c r="L2" s="168"/>
    </row>
    <row r="3" spans="1:16" ht="12.75" customHeight="1" x14ac:dyDescent="0.2">
      <c r="A3" s="2" t="s">
        <v>49</v>
      </c>
      <c r="B3" s="168"/>
      <c r="C3" s="168"/>
      <c r="D3" s="168"/>
      <c r="E3" s="168"/>
      <c r="F3" s="168"/>
      <c r="G3" s="168"/>
      <c r="H3" s="168"/>
      <c r="I3" s="168"/>
      <c r="J3" s="168"/>
      <c r="K3" s="168"/>
      <c r="L3" s="168"/>
    </row>
    <row r="4" spans="1:16" ht="11.25" customHeight="1" x14ac:dyDescent="0.2">
      <c r="A4" s="3"/>
      <c r="B4" s="168"/>
      <c r="C4" s="169"/>
      <c r="D4" s="168"/>
      <c r="E4" s="168"/>
      <c r="F4" s="168"/>
      <c r="G4" s="168"/>
      <c r="H4" s="168"/>
      <c r="I4" s="168"/>
      <c r="J4" s="168"/>
      <c r="K4" s="168"/>
      <c r="L4" s="251" t="s">
        <v>50</v>
      </c>
    </row>
    <row r="5" spans="1:16" s="6" customFormat="1" ht="11.25" customHeight="1" x14ac:dyDescent="0.2">
      <c r="A5" s="5"/>
      <c r="B5" s="732" t="s">
        <v>525</v>
      </c>
      <c r="C5" s="732"/>
      <c r="D5" s="732"/>
      <c r="E5" s="252"/>
      <c r="F5" s="732" t="s">
        <v>51</v>
      </c>
      <c r="G5" s="732"/>
      <c r="H5" s="732"/>
      <c r="I5" s="252"/>
      <c r="J5" s="732" t="s">
        <v>52</v>
      </c>
      <c r="K5" s="732"/>
      <c r="L5" s="732"/>
    </row>
    <row r="6" spans="1:16" ht="11.25" customHeight="1" x14ac:dyDescent="0.2">
      <c r="A6" s="150"/>
      <c r="B6" s="648" t="s">
        <v>53</v>
      </c>
      <c r="C6" s="648" t="s">
        <v>54</v>
      </c>
      <c r="D6" s="648" t="s">
        <v>14</v>
      </c>
      <c r="E6" s="253"/>
      <c r="F6" s="648" t="s">
        <v>53</v>
      </c>
      <c r="G6" s="648" t="s">
        <v>54</v>
      </c>
      <c r="H6" s="648" t="s">
        <v>14</v>
      </c>
      <c r="I6" s="253"/>
      <c r="J6" s="648" t="s">
        <v>53</v>
      </c>
      <c r="K6" s="648" t="s">
        <v>54</v>
      </c>
      <c r="L6" s="648" t="s">
        <v>14</v>
      </c>
    </row>
    <row r="7" spans="1:16" ht="11.25" customHeight="1" x14ac:dyDescent="0.2">
      <c r="A7" s="8"/>
      <c r="B7" s="9"/>
      <c r="C7" s="9"/>
      <c r="D7" s="9"/>
      <c r="E7" s="9"/>
      <c r="F7" s="9"/>
      <c r="G7" s="9"/>
      <c r="H7" s="9"/>
      <c r="I7" s="9"/>
      <c r="J7" s="9"/>
      <c r="K7" s="9"/>
      <c r="L7" s="9"/>
    </row>
    <row r="8" spans="1:16" ht="11.25" customHeight="1" x14ac:dyDescent="0.2">
      <c r="A8" s="129" t="s">
        <v>55</v>
      </c>
      <c r="B8" s="453">
        <v>305.5</v>
      </c>
      <c r="C8" s="453">
        <v>294.8</v>
      </c>
      <c r="D8" s="453">
        <v>600.4</v>
      </c>
      <c r="E8" s="11"/>
      <c r="F8" s="453">
        <v>253.1</v>
      </c>
      <c r="G8" s="453">
        <v>263.39999999999998</v>
      </c>
      <c r="H8" s="453">
        <v>516.5</v>
      </c>
      <c r="J8" s="453">
        <v>302.10000000000002</v>
      </c>
      <c r="K8" s="453">
        <v>292.8</v>
      </c>
      <c r="L8" s="453">
        <v>594.9</v>
      </c>
      <c r="M8" s="4"/>
    </row>
    <row r="9" spans="1:16" ht="11.25" customHeight="1" x14ac:dyDescent="0.2">
      <c r="A9" s="129"/>
      <c r="B9" s="453"/>
      <c r="C9" s="453"/>
      <c r="D9" s="453"/>
      <c r="E9" s="11"/>
      <c r="F9" s="453"/>
      <c r="G9" s="453"/>
      <c r="H9" s="453"/>
      <c r="J9" s="453"/>
      <c r="K9" s="453"/>
      <c r="L9" s="453"/>
      <c r="M9" s="11"/>
    </row>
    <row r="10" spans="1:16" ht="11.25" customHeight="1" x14ac:dyDescent="0.2">
      <c r="A10" s="129" t="s">
        <v>56</v>
      </c>
      <c r="B10" s="453">
        <v>172.5</v>
      </c>
      <c r="C10" s="453">
        <v>181.7</v>
      </c>
      <c r="D10" s="453">
        <v>354.3</v>
      </c>
      <c r="E10" s="11"/>
      <c r="F10" s="453">
        <v>104.4</v>
      </c>
      <c r="G10" s="453">
        <v>127.5</v>
      </c>
      <c r="H10" s="453">
        <v>231.8</v>
      </c>
      <c r="J10" s="453">
        <v>166.8</v>
      </c>
      <c r="K10" s="453">
        <v>176.6</v>
      </c>
      <c r="L10" s="453">
        <v>343.4</v>
      </c>
      <c r="M10" s="10"/>
    </row>
    <row r="11" spans="1:16" ht="11.25" customHeight="1" x14ac:dyDescent="0.2">
      <c r="A11" s="129" t="s">
        <v>57</v>
      </c>
      <c r="B11" s="453">
        <v>245.7</v>
      </c>
      <c r="C11" s="453">
        <v>242.9</v>
      </c>
      <c r="D11" s="453">
        <v>488.6</v>
      </c>
      <c r="E11" s="11"/>
      <c r="F11" s="453">
        <v>159.1</v>
      </c>
      <c r="G11" s="453">
        <v>165.1</v>
      </c>
      <c r="H11" s="453">
        <v>324.3</v>
      </c>
      <c r="J11" s="453">
        <v>238.2</v>
      </c>
      <c r="K11" s="453">
        <v>236.6</v>
      </c>
      <c r="L11" s="453">
        <v>474.8</v>
      </c>
      <c r="M11" s="10"/>
    </row>
    <row r="12" spans="1:16" ht="11.25" customHeight="1" x14ac:dyDescent="0.2">
      <c r="A12" s="129" t="s">
        <v>58</v>
      </c>
      <c r="B12" s="453">
        <v>154.9</v>
      </c>
      <c r="C12" s="453">
        <v>164.8</v>
      </c>
      <c r="D12" s="453">
        <v>319.60000000000002</v>
      </c>
      <c r="E12" s="11"/>
      <c r="F12" s="453">
        <v>93.9</v>
      </c>
      <c r="G12" s="453">
        <v>114.7</v>
      </c>
      <c r="H12" s="453">
        <v>208.6</v>
      </c>
      <c r="J12" s="453">
        <v>151.1</v>
      </c>
      <c r="K12" s="453">
        <v>161.4</v>
      </c>
      <c r="L12" s="453">
        <v>312.5</v>
      </c>
      <c r="M12" s="10"/>
      <c r="P12" s="129" t="s">
        <v>466</v>
      </c>
    </row>
    <row r="13" spans="1:16" s="13" customFormat="1" ht="11.25" customHeight="1" x14ac:dyDescent="0.2">
      <c r="A13" s="152"/>
      <c r="B13" s="453"/>
      <c r="C13" s="453"/>
      <c r="D13" s="453"/>
      <c r="E13" s="11"/>
      <c r="F13" s="453"/>
      <c r="G13" s="453"/>
      <c r="H13" s="453"/>
      <c r="I13" s="4"/>
      <c r="J13" s="453"/>
      <c r="K13" s="453"/>
      <c r="L13" s="453"/>
      <c r="M13" s="12"/>
      <c r="O13" s="1"/>
    </row>
    <row r="14" spans="1:16" ht="12.75" customHeight="1" x14ac:dyDescent="0.2">
      <c r="A14" s="129" t="s">
        <v>511</v>
      </c>
      <c r="B14" s="453">
        <v>176.7</v>
      </c>
      <c r="C14" s="453">
        <v>186.3</v>
      </c>
      <c r="D14" s="453">
        <v>363.1</v>
      </c>
      <c r="E14" s="11"/>
      <c r="F14" s="453">
        <v>116.5</v>
      </c>
      <c r="G14" s="453">
        <v>151</v>
      </c>
      <c r="H14" s="453">
        <v>267.5</v>
      </c>
      <c r="J14" s="453">
        <v>175.1</v>
      </c>
      <c r="K14" s="453">
        <v>185.4</v>
      </c>
      <c r="L14" s="453">
        <v>360.5</v>
      </c>
      <c r="M14" s="10"/>
    </row>
    <row r="15" spans="1:16" ht="11.25" customHeight="1" x14ac:dyDescent="0.2">
      <c r="A15" s="166" t="s">
        <v>15</v>
      </c>
      <c r="B15" s="453">
        <v>38.9</v>
      </c>
      <c r="C15" s="453">
        <v>25.8</v>
      </c>
      <c r="D15" s="453">
        <v>64.7</v>
      </c>
      <c r="E15" s="11"/>
      <c r="F15" s="453">
        <v>12.5</v>
      </c>
      <c r="G15" s="453">
        <v>11.8</v>
      </c>
      <c r="H15" s="453">
        <v>24.3</v>
      </c>
      <c r="J15" s="453">
        <v>37.799999999999997</v>
      </c>
      <c r="K15" s="453">
        <v>25.3</v>
      </c>
      <c r="L15" s="453">
        <v>63.1</v>
      </c>
      <c r="M15" s="10"/>
    </row>
    <row r="16" spans="1:16" ht="11.25" customHeight="1" x14ac:dyDescent="0.2">
      <c r="A16" s="166" t="s">
        <v>512</v>
      </c>
      <c r="B16" s="453">
        <v>137.80000000000001</v>
      </c>
      <c r="C16" s="453">
        <v>160.5</v>
      </c>
      <c r="D16" s="453">
        <v>298.39999999999998</v>
      </c>
      <c r="E16" s="11"/>
      <c r="F16" s="453">
        <v>104</v>
      </c>
      <c r="G16" s="453">
        <v>139.19999999999999</v>
      </c>
      <c r="H16" s="453">
        <v>243.2</v>
      </c>
      <c r="J16" s="453">
        <v>137.30000000000001</v>
      </c>
      <c r="K16" s="453">
        <v>160.1</v>
      </c>
      <c r="L16" s="453">
        <v>297.39999999999998</v>
      </c>
      <c r="M16" s="10"/>
    </row>
    <row r="17" spans="1:16" ht="11.25" customHeight="1" x14ac:dyDescent="0.2">
      <c r="A17" s="166"/>
      <c r="B17" s="453"/>
      <c r="C17" s="453"/>
      <c r="D17" s="453"/>
      <c r="E17" s="11"/>
      <c r="F17" s="453"/>
      <c r="G17" s="453"/>
      <c r="H17" s="453"/>
      <c r="J17" s="453"/>
      <c r="K17" s="453"/>
      <c r="L17" s="453"/>
      <c r="M17" s="10"/>
    </row>
    <row r="18" spans="1:16" ht="11.25" customHeight="1" x14ac:dyDescent="0.2">
      <c r="A18" s="129" t="s">
        <v>16</v>
      </c>
      <c r="B18" s="453">
        <v>283.2</v>
      </c>
      <c r="C18" s="453">
        <v>275.5</v>
      </c>
      <c r="D18" s="453">
        <v>558.79999999999995</v>
      </c>
      <c r="E18" s="11"/>
      <c r="F18" s="453">
        <v>197.5</v>
      </c>
      <c r="G18" s="453">
        <v>194.7</v>
      </c>
      <c r="H18" s="453">
        <v>392.3</v>
      </c>
      <c r="J18" s="453">
        <v>271.3</v>
      </c>
      <c r="K18" s="453">
        <v>265.2</v>
      </c>
      <c r="L18" s="453">
        <v>536.5</v>
      </c>
      <c r="M18" s="10"/>
    </row>
    <row r="19" spans="1:16" ht="11.25" customHeight="1" x14ac:dyDescent="0.2">
      <c r="A19" s="129"/>
      <c r="B19" s="453"/>
      <c r="C19" s="453"/>
      <c r="D19" s="453"/>
      <c r="E19" s="11"/>
      <c r="F19" s="453"/>
      <c r="G19" s="453"/>
      <c r="H19" s="453"/>
      <c r="J19" s="453"/>
      <c r="K19" s="453"/>
      <c r="L19" s="453"/>
    </row>
    <row r="20" spans="1:16" ht="11.25" customHeight="1" x14ac:dyDescent="0.2">
      <c r="A20" s="129" t="s">
        <v>59</v>
      </c>
      <c r="B20" s="453">
        <v>255.1</v>
      </c>
      <c r="C20" s="453">
        <v>251.8</v>
      </c>
      <c r="D20" s="453">
        <v>506.9</v>
      </c>
      <c r="E20" s="11"/>
      <c r="F20" s="453">
        <v>175.9</v>
      </c>
      <c r="G20" s="453">
        <v>185.8</v>
      </c>
      <c r="H20" s="453">
        <v>361.6</v>
      </c>
      <c r="J20" s="453">
        <v>252.1</v>
      </c>
      <c r="K20" s="453">
        <v>249.8</v>
      </c>
      <c r="L20" s="453">
        <v>501.9</v>
      </c>
      <c r="M20" s="10"/>
    </row>
    <row r="21" spans="1:16" ht="11.25" customHeight="1" x14ac:dyDescent="0.2">
      <c r="A21" s="129" t="s">
        <v>17</v>
      </c>
      <c r="B21" s="453">
        <v>182.9</v>
      </c>
      <c r="C21" s="453">
        <v>184.7</v>
      </c>
      <c r="D21" s="453">
        <v>367.6</v>
      </c>
      <c r="E21" s="11"/>
      <c r="F21" s="453">
        <v>102.3</v>
      </c>
      <c r="G21" s="453">
        <v>115.6</v>
      </c>
      <c r="H21" s="453">
        <v>217.9</v>
      </c>
      <c r="J21" s="453">
        <v>180</v>
      </c>
      <c r="K21" s="453">
        <v>182.5</v>
      </c>
      <c r="L21" s="453">
        <v>362.5</v>
      </c>
      <c r="M21" s="10"/>
    </row>
    <row r="22" spans="1:16" ht="11.25" customHeight="1" x14ac:dyDescent="0.2">
      <c r="A22" s="129" t="s">
        <v>18</v>
      </c>
      <c r="B22" s="453">
        <v>148.19999999999999</v>
      </c>
      <c r="C22" s="453">
        <v>155.6</v>
      </c>
      <c r="D22" s="453">
        <v>303.8</v>
      </c>
      <c r="E22" s="11"/>
      <c r="F22" s="453">
        <v>91.2</v>
      </c>
      <c r="G22" s="453">
        <v>104.5</v>
      </c>
      <c r="H22" s="453">
        <v>195.7</v>
      </c>
      <c r="J22" s="453">
        <v>147</v>
      </c>
      <c r="K22" s="453">
        <v>154.69999999999999</v>
      </c>
      <c r="L22" s="453">
        <v>301.7</v>
      </c>
      <c r="M22" s="10"/>
    </row>
    <row r="23" spans="1:16" ht="11.25" customHeight="1" x14ac:dyDescent="0.2">
      <c r="A23" s="129" t="s">
        <v>542</v>
      </c>
      <c r="B23" s="453">
        <v>11.4</v>
      </c>
      <c r="C23" s="453">
        <v>11.5</v>
      </c>
      <c r="D23" s="453">
        <v>22.9</v>
      </c>
      <c r="E23" s="11"/>
      <c r="F23" s="453">
        <v>8.9</v>
      </c>
      <c r="G23" s="453">
        <v>9.4</v>
      </c>
      <c r="H23" s="453">
        <v>18.3</v>
      </c>
      <c r="J23" s="453">
        <v>11.4</v>
      </c>
      <c r="K23" s="453">
        <v>11.4</v>
      </c>
      <c r="L23" s="453">
        <v>22.8</v>
      </c>
      <c r="M23" s="10"/>
    </row>
    <row r="24" spans="1:16" ht="11.25" customHeight="1" x14ac:dyDescent="0.2">
      <c r="A24" s="129" t="s">
        <v>19</v>
      </c>
      <c r="B24" s="453">
        <v>6.5</v>
      </c>
      <c r="C24" s="453">
        <v>6.4</v>
      </c>
      <c r="D24" s="453">
        <v>12.9</v>
      </c>
      <c r="E24" s="11"/>
      <c r="F24" s="453">
        <v>1.8</v>
      </c>
      <c r="G24" s="453">
        <v>2.2999999999999998</v>
      </c>
      <c r="H24" s="453">
        <v>4.0999999999999996</v>
      </c>
      <c r="J24" s="453">
        <v>6.4</v>
      </c>
      <c r="K24" s="453">
        <v>6.3</v>
      </c>
      <c r="L24" s="453">
        <v>12.7</v>
      </c>
      <c r="M24" s="10"/>
    </row>
    <row r="25" spans="1:16" ht="11.25" customHeight="1" x14ac:dyDescent="0.2">
      <c r="A25" s="129"/>
      <c r="B25" s="453"/>
      <c r="C25" s="453"/>
      <c r="D25" s="453"/>
      <c r="E25" s="11"/>
      <c r="F25" s="453"/>
      <c r="G25" s="453"/>
      <c r="H25" s="453"/>
      <c r="J25" s="453"/>
      <c r="K25" s="453"/>
      <c r="L25" s="453"/>
      <c r="M25" s="10"/>
    </row>
    <row r="26" spans="1:16" ht="11.25" customHeight="1" x14ac:dyDescent="0.2">
      <c r="A26" s="129" t="s">
        <v>20</v>
      </c>
      <c r="B26" s="453">
        <v>62.2</v>
      </c>
      <c r="C26" s="453">
        <v>60.3</v>
      </c>
      <c r="D26" s="453">
        <v>122.5</v>
      </c>
      <c r="E26" s="11"/>
      <c r="F26" s="453">
        <v>57.3</v>
      </c>
      <c r="G26" s="453">
        <v>55.6</v>
      </c>
      <c r="H26" s="453">
        <v>112.9</v>
      </c>
      <c r="J26" s="453">
        <v>62.2</v>
      </c>
      <c r="K26" s="453">
        <v>60.3</v>
      </c>
      <c r="L26" s="453">
        <v>122.4</v>
      </c>
      <c r="M26" s="10"/>
    </row>
    <row r="27" spans="1:16" ht="11.25" customHeight="1" x14ac:dyDescent="0.2">
      <c r="A27" s="129" t="s">
        <v>21</v>
      </c>
      <c r="B27" s="453">
        <v>62.8</v>
      </c>
      <c r="C27" s="453">
        <v>60.5</v>
      </c>
      <c r="D27" s="453">
        <v>123.3</v>
      </c>
      <c r="E27" s="11"/>
      <c r="F27" s="453">
        <v>56.6</v>
      </c>
      <c r="G27" s="453">
        <v>55.9</v>
      </c>
      <c r="H27" s="453">
        <v>112.5</v>
      </c>
      <c r="J27" s="453">
        <v>62.7</v>
      </c>
      <c r="K27" s="453">
        <v>60.4</v>
      </c>
      <c r="L27" s="453">
        <v>123</v>
      </c>
      <c r="M27" s="10"/>
    </row>
    <row r="28" spans="1:16" ht="11.25" customHeight="1" x14ac:dyDescent="0.2">
      <c r="A28" s="129" t="s">
        <v>22</v>
      </c>
      <c r="B28" s="453">
        <v>63.8</v>
      </c>
      <c r="C28" s="453">
        <v>62.1</v>
      </c>
      <c r="D28" s="453">
        <v>125.9</v>
      </c>
      <c r="E28" s="11"/>
      <c r="F28" s="453">
        <v>57.4</v>
      </c>
      <c r="G28" s="453">
        <v>57.7</v>
      </c>
      <c r="H28" s="453">
        <v>115.2</v>
      </c>
      <c r="J28" s="453">
        <v>63.6</v>
      </c>
      <c r="K28" s="453">
        <v>62</v>
      </c>
      <c r="L28" s="453">
        <v>125.6</v>
      </c>
      <c r="M28" s="10"/>
      <c r="P28" s="129" t="s">
        <v>466</v>
      </c>
    </row>
    <row r="29" spans="1:16" ht="12" customHeight="1" x14ac:dyDescent="0.2">
      <c r="A29" s="129" t="s">
        <v>601</v>
      </c>
      <c r="B29" s="453">
        <v>28.1</v>
      </c>
      <c r="C29" s="453">
        <v>5.4</v>
      </c>
      <c r="D29" s="453">
        <v>33.5</v>
      </c>
      <c r="E29" s="11"/>
      <c r="F29" s="453">
        <v>17.399999999999999</v>
      </c>
      <c r="G29" s="453">
        <v>3.7</v>
      </c>
      <c r="H29" s="453">
        <v>21</v>
      </c>
      <c r="J29" s="453">
        <v>26.4</v>
      </c>
      <c r="K29" s="453">
        <v>5</v>
      </c>
      <c r="L29" s="453">
        <v>31.4</v>
      </c>
      <c r="M29" s="10"/>
    </row>
    <row r="30" spans="1:16" ht="13.5" customHeight="1" x14ac:dyDescent="0.2">
      <c r="A30" s="129" t="s">
        <v>602</v>
      </c>
      <c r="B30" s="453">
        <v>3.9</v>
      </c>
      <c r="C30" s="453">
        <v>2.2000000000000002</v>
      </c>
      <c r="D30" s="453">
        <v>6.2</v>
      </c>
      <c r="E30" s="11"/>
      <c r="F30" s="453">
        <v>2.2999999999999998</v>
      </c>
      <c r="G30" s="453">
        <v>1.3</v>
      </c>
      <c r="H30" s="453">
        <v>3.6</v>
      </c>
      <c r="J30" s="453">
        <v>3.8</v>
      </c>
      <c r="K30" s="453">
        <v>2.2000000000000002</v>
      </c>
      <c r="L30" s="453">
        <v>6</v>
      </c>
      <c r="M30" s="10"/>
    </row>
    <row r="31" spans="1:16" ht="11.25" customHeight="1" x14ac:dyDescent="0.2">
      <c r="A31" s="129"/>
      <c r="B31" s="453"/>
      <c r="C31" s="453"/>
      <c r="D31" s="453"/>
      <c r="E31" s="11"/>
      <c r="F31" s="453"/>
      <c r="G31" s="453"/>
      <c r="H31" s="453"/>
      <c r="J31" s="453"/>
      <c r="K31" s="453"/>
      <c r="L31" s="453"/>
    </row>
    <row r="32" spans="1:16" ht="11.25" customHeight="1" x14ac:dyDescent="0.2">
      <c r="A32" s="129" t="s">
        <v>60</v>
      </c>
      <c r="B32" s="453">
        <v>108.4</v>
      </c>
      <c r="C32" s="453">
        <v>75.7</v>
      </c>
      <c r="D32" s="453">
        <v>184.1</v>
      </c>
      <c r="E32" s="11"/>
      <c r="F32" s="453">
        <v>58.4</v>
      </c>
      <c r="G32" s="453">
        <v>54.8</v>
      </c>
      <c r="H32" s="453">
        <v>113.2</v>
      </c>
      <c r="J32" s="453">
        <v>105.9</v>
      </c>
      <c r="K32" s="453">
        <v>75.099999999999994</v>
      </c>
      <c r="L32" s="453">
        <v>181</v>
      </c>
      <c r="M32" s="10"/>
    </row>
    <row r="33" spans="1:17" ht="11.25" customHeight="1" x14ac:dyDescent="0.2">
      <c r="A33" s="129" t="s">
        <v>24</v>
      </c>
      <c r="B33" s="453">
        <v>7.3</v>
      </c>
      <c r="C33" s="453">
        <v>0.6</v>
      </c>
      <c r="D33" s="453">
        <v>7.9</v>
      </c>
      <c r="E33" s="11"/>
      <c r="F33" s="453">
        <v>4.7</v>
      </c>
      <c r="G33" s="453">
        <v>0.5</v>
      </c>
      <c r="H33" s="453">
        <v>5.2</v>
      </c>
      <c r="J33" s="453">
        <v>7.2</v>
      </c>
      <c r="K33" s="453">
        <v>0.6</v>
      </c>
      <c r="L33" s="453">
        <v>7.7</v>
      </c>
      <c r="M33" s="10"/>
    </row>
    <row r="34" spans="1:17" ht="11.25" customHeight="1" x14ac:dyDescent="0.2">
      <c r="A34" s="129" t="s">
        <v>25</v>
      </c>
      <c r="B34" s="453">
        <v>14.1</v>
      </c>
      <c r="C34" s="453">
        <v>24.3</v>
      </c>
      <c r="D34" s="453">
        <v>38.4</v>
      </c>
      <c r="E34" s="11"/>
      <c r="F34" s="453">
        <v>6.4</v>
      </c>
      <c r="G34" s="453">
        <v>17.100000000000001</v>
      </c>
      <c r="H34" s="453">
        <v>23.5</v>
      </c>
      <c r="J34" s="453">
        <v>13.7</v>
      </c>
      <c r="K34" s="453">
        <v>24.1</v>
      </c>
      <c r="L34" s="453">
        <v>37.9</v>
      </c>
      <c r="M34" s="10"/>
    </row>
    <row r="35" spans="1:17" ht="11.25" customHeight="1" x14ac:dyDescent="0.2">
      <c r="A35" s="129" t="s">
        <v>26</v>
      </c>
      <c r="B35" s="453">
        <v>19.899999999999999</v>
      </c>
      <c r="C35" s="453">
        <v>11.9</v>
      </c>
      <c r="D35" s="453">
        <v>31.8</v>
      </c>
      <c r="E35" s="11"/>
      <c r="F35" s="453">
        <v>10.1</v>
      </c>
      <c r="G35" s="453">
        <v>8.5</v>
      </c>
      <c r="H35" s="453">
        <v>18.600000000000001</v>
      </c>
      <c r="J35" s="453">
        <v>19.3</v>
      </c>
      <c r="K35" s="453">
        <v>11.7</v>
      </c>
      <c r="L35" s="453">
        <v>31</v>
      </c>
      <c r="M35" s="10"/>
      <c r="Q35" s="129" t="s">
        <v>466</v>
      </c>
    </row>
    <row r="36" spans="1:17" ht="11.25" customHeight="1" x14ac:dyDescent="0.2">
      <c r="A36" s="129" t="s">
        <v>27</v>
      </c>
      <c r="B36" s="453">
        <v>43.5</v>
      </c>
      <c r="C36" s="453">
        <v>7.6</v>
      </c>
      <c r="D36" s="453">
        <v>51.1</v>
      </c>
      <c r="E36" s="11"/>
      <c r="F36" s="453">
        <v>23.3</v>
      </c>
      <c r="G36" s="453">
        <v>5.4</v>
      </c>
      <c r="H36" s="453">
        <v>28.7</v>
      </c>
      <c r="J36" s="453">
        <v>42.5</v>
      </c>
      <c r="K36" s="453">
        <v>7.5</v>
      </c>
      <c r="L36" s="453">
        <v>50</v>
      </c>
      <c r="M36" s="10"/>
    </row>
    <row r="37" spans="1:17" ht="11.25" customHeight="1" x14ac:dyDescent="0.2">
      <c r="A37" s="129" t="s">
        <v>28</v>
      </c>
      <c r="B37" s="453">
        <v>2.8</v>
      </c>
      <c r="C37" s="453">
        <v>0.2</v>
      </c>
      <c r="D37" s="453">
        <v>3</v>
      </c>
      <c r="E37" s="11"/>
      <c r="F37" s="453">
        <v>1.8</v>
      </c>
      <c r="G37" s="453">
        <v>0.1</v>
      </c>
      <c r="H37" s="453">
        <v>1.9</v>
      </c>
      <c r="J37" s="453">
        <v>2.8</v>
      </c>
      <c r="K37" s="453">
        <v>0.2</v>
      </c>
      <c r="L37" s="453">
        <v>2.9</v>
      </c>
      <c r="M37" s="10"/>
    </row>
    <row r="38" spans="1:17" ht="12" customHeight="1" x14ac:dyDescent="0.2">
      <c r="A38" s="129" t="s">
        <v>29</v>
      </c>
      <c r="B38" s="453">
        <v>0.8</v>
      </c>
      <c r="C38" s="453">
        <v>23.4</v>
      </c>
      <c r="D38" s="453">
        <v>24.2</v>
      </c>
      <c r="E38" s="11"/>
      <c r="F38" s="453">
        <v>0.3</v>
      </c>
      <c r="G38" s="453">
        <v>17</v>
      </c>
      <c r="H38" s="453">
        <v>17.2</v>
      </c>
      <c r="J38" s="453">
        <v>0.7</v>
      </c>
      <c r="K38" s="453">
        <v>23.2</v>
      </c>
      <c r="L38" s="453">
        <v>24</v>
      </c>
      <c r="M38" s="10"/>
    </row>
    <row r="39" spans="1:17" ht="13.5" customHeight="1" x14ac:dyDescent="0.2">
      <c r="A39" s="129" t="s">
        <v>603</v>
      </c>
      <c r="B39" s="453">
        <v>27.5</v>
      </c>
      <c r="C39" s="453">
        <v>10.7</v>
      </c>
      <c r="D39" s="453">
        <v>38.200000000000003</v>
      </c>
      <c r="E39" s="11"/>
      <c r="F39" s="453">
        <v>14.3</v>
      </c>
      <c r="G39" s="453">
        <v>7.7</v>
      </c>
      <c r="H39" s="453">
        <v>22</v>
      </c>
      <c r="J39" s="453">
        <v>26.9</v>
      </c>
      <c r="K39" s="453">
        <v>10.5</v>
      </c>
      <c r="L39" s="453">
        <v>37.4</v>
      </c>
      <c r="M39" s="10"/>
    </row>
    <row r="40" spans="1:17" ht="11.25" customHeight="1" x14ac:dyDescent="0.2">
      <c r="A40" s="163" t="s">
        <v>475</v>
      </c>
      <c r="B40" s="453">
        <v>5.8</v>
      </c>
      <c r="C40" s="453">
        <v>0.5</v>
      </c>
      <c r="D40" s="453">
        <v>6.3</v>
      </c>
      <c r="E40" s="11"/>
      <c r="F40" s="453">
        <v>2.2000000000000002</v>
      </c>
      <c r="G40" s="453">
        <v>0.3</v>
      </c>
      <c r="H40" s="453">
        <v>2.4</v>
      </c>
      <c r="J40" s="453">
        <v>5.5</v>
      </c>
      <c r="K40" s="453">
        <v>0.5</v>
      </c>
      <c r="L40" s="453">
        <v>6</v>
      </c>
      <c r="M40" s="10"/>
    </row>
    <row r="41" spans="1:17" ht="12" customHeight="1" x14ac:dyDescent="0.2">
      <c r="A41" s="129" t="s">
        <v>604</v>
      </c>
      <c r="B41" s="453">
        <v>57</v>
      </c>
      <c r="C41" s="453">
        <v>42.5</v>
      </c>
      <c r="D41" s="453">
        <v>99.5</v>
      </c>
      <c r="E41" s="11"/>
      <c r="F41" s="453">
        <v>36.4</v>
      </c>
      <c r="G41" s="453">
        <v>29.9</v>
      </c>
      <c r="H41" s="453">
        <v>66.3</v>
      </c>
      <c r="J41" s="453">
        <v>55.3</v>
      </c>
      <c r="K41" s="453">
        <v>41.6</v>
      </c>
      <c r="L41" s="453">
        <v>96.8</v>
      </c>
      <c r="M41" s="10"/>
    </row>
    <row r="42" spans="1:17" ht="11.25" customHeight="1" x14ac:dyDescent="0.2">
      <c r="A42" s="129" t="s">
        <v>30</v>
      </c>
      <c r="B42" s="453">
        <v>42.7</v>
      </c>
      <c r="C42" s="453">
        <v>31.2</v>
      </c>
      <c r="D42" s="453">
        <v>73.900000000000006</v>
      </c>
      <c r="E42" s="11"/>
      <c r="F42" s="453">
        <v>27.1</v>
      </c>
      <c r="G42" s="453">
        <v>21.4</v>
      </c>
      <c r="H42" s="453">
        <v>48.5</v>
      </c>
      <c r="J42" s="453">
        <v>42</v>
      </c>
      <c r="K42" s="453">
        <v>30.8</v>
      </c>
      <c r="L42" s="453">
        <v>72.8</v>
      </c>
      <c r="M42" s="4"/>
    </row>
    <row r="43" spans="1:17" ht="11.25" customHeight="1" x14ac:dyDescent="0.2">
      <c r="A43" s="164" t="s">
        <v>89</v>
      </c>
      <c r="B43" s="453">
        <v>6.8</v>
      </c>
      <c r="C43" s="453">
        <v>4.8</v>
      </c>
      <c r="D43" s="453">
        <v>11.6</v>
      </c>
      <c r="E43" s="11"/>
      <c r="F43" s="453">
        <v>3.5</v>
      </c>
      <c r="G43" s="453">
        <v>2.9</v>
      </c>
      <c r="H43" s="453">
        <v>6.4</v>
      </c>
      <c r="J43" s="453">
        <v>6.4</v>
      </c>
      <c r="K43" s="453">
        <v>4.5999999999999996</v>
      </c>
      <c r="L43" s="453">
        <v>11</v>
      </c>
      <c r="M43" s="10"/>
    </row>
    <row r="44" spans="1:17" ht="11.25" customHeight="1" x14ac:dyDescent="0.2">
      <c r="A44" s="129" t="s">
        <v>31</v>
      </c>
      <c r="B44" s="453">
        <v>3.3</v>
      </c>
      <c r="C44" s="453">
        <v>23.4</v>
      </c>
      <c r="D44" s="453">
        <v>26.7</v>
      </c>
      <c r="E44" s="11"/>
      <c r="F44" s="453">
        <v>1.3</v>
      </c>
      <c r="G44" s="453">
        <v>13.3</v>
      </c>
      <c r="H44" s="453">
        <v>14.6</v>
      </c>
      <c r="J44" s="453">
        <v>3.2</v>
      </c>
      <c r="K44" s="453">
        <v>22.9</v>
      </c>
      <c r="L44" s="453">
        <v>26.1</v>
      </c>
      <c r="M44" s="10"/>
    </row>
    <row r="45" spans="1:17" ht="11.25" customHeight="1" x14ac:dyDescent="0.2">
      <c r="A45" s="129"/>
      <c r="B45" s="453"/>
      <c r="C45" s="453"/>
      <c r="D45" s="453"/>
      <c r="E45" s="11"/>
      <c r="F45" s="453"/>
      <c r="G45" s="453"/>
      <c r="H45" s="453"/>
      <c r="J45" s="453"/>
      <c r="K45" s="453"/>
      <c r="L45" s="453"/>
      <c r="M45" s="10"/>
    </row>
    <row r="46" spans="1:17" ht="11.25" customHeight="1" x14ac:dyDescent="0.2">
      <c r="A46" s="129" t="s">
        <v>32</v>
      </c>
      <c r="B46" s="453">
        <v>113.2</v>
      </c>
      <c r="C46" s="453">
        <v>98</v>
      </c>
      <c r="D46" s="453">
        <v>211.2</v>
      </c>
      <c r="E46" s="11"/>
      <c r="F46" s="453">
        <v>73.900000000000006</v>
      </c>
      <c r="G46" s="453">
        <v>71.8</v>
      </c>
      <c r="H46" s="453">
        <v>145.69999999999999</v>
      </c>
      <c r="J46" s="453">
        <v>112</v>
      </c>
      <c r="K46" s="453">
        <v>97.3</v>
      </c>
      <c r="L46" s="453">
        <v>209.3</v>
      </c>
      <c r="M46" s="10"/>
    </row>
    <row r="47" spans="1:17" ht="11.25" customHeight="1" x14ac:dyDescent="0.2">
      <c r="A47" s="129" t="s">
        <v>33</v>
      </c>
      <c r="B47" s="453">
        <v>110.6</v>
      </c>
      <c r="C47" s="453">
        <v>118.2</v>
      </c>
      <c r="D47" s="453">
        <v>228.8</v>
      </c>
      <c r="E47" s="11"/>
      <c r="F47" s="453">
        <v>71.3</v>
      </c>
      <c r="G47" s="453">
        <v>85.9</v>
      </c>
      <c r="H47" s="453">
        <v>157.19999999999999</v>
      </c>
      <c r="J47" s="453">
        <v>107.6</v>
      </c>
      <c r="K47" s="453">
        <v>116.6</v>
      </c>
      <c r="L47" s="453">
        <v>224.2</v>
      </c>
      <c r="M47" s="10"/>
    </row>
    <row r="48" spans="1:17" ht="11.25" customHeight="1" x14ac:dyDescent="0.2">
      <c r="A48" s="129" t="s">
        <v>34</v>
      </c>
      <c r="B48" s="453">
        <v>4.4000000000000004</v>
      </c>
      <c r="C48" s="453">
        <v>4</v>
      </c>
      <c r="D48" s="453">
        <v>8.4</v>
      </c>
      <c r="E48" s="11"/>
      <c r="F48" s="453">
        <v>1.7</v>
      </c>
      <c r="G48" s="453">
        <v>2.2000000000000002</v>
      </c>
      <c r="H48" s="453">
        <v>3.9</v>
      </c>
      <c r="J48" s="453">
        <v>4.0999999999999996</v>
      </c>
      <c r="K48" s="453">
        <v>3.9</v>
      </c>
      <c r="L48" s="453">
        <v>8</v>
      </c>
      <c r="M48" s="4"/>
    </row>
    <row r="49" spans="1:13" ht="11.25" customHeight="1" x14ac:dyDescent="0.2">
      <c r="A49" s="129" t="s">
        <v>71</v>
      </c>
      <c r="B49" s="453">
        <v>6.4</v>
      </c>
      <c r="C49" s="453">
        <v>3.1</v>
      </c>
      <c r="D49" s="453">
        <v>9.5</v>
      </c>
      <c r="E49" s="11"/>
      <c r="F49" s="453">
        <v>4.9000000000000004</v>
      </c>
      <c r="G49" s="453">
        <v>2.4</v>
      </c>
      <c r="H49" s="453">
        <v>7.3</v>
      </c>
      <c r="J49" s="453">
        <v>6.3</v>
      </c>
      <c r="K49" s="453">
        <v>3</v>
      </c>
      <c r="L49" s="453">
        <v>9.3000000000000007</v>
      </c>
      <c r="M49" s="10"/>
    </row>
    <row r="50" spans="1:13" ht="11.25" customHeight="1" x14ac:dyDescent="0.2">
      <c r="A50" s="129" t="s">
        <v>35</v>
      </c>
      <c r="B50" s="453">
        <v>21.2</v>
      </c>
      <c r="C50" s="453">
        <v>36.200000000000003</v>
      </c>
      <c r="D50" s="453">
        <v>57.4</v>
      </c>
      <c r="E50" s="11"/>
      <c r="F50" s="453">
        <v>11.7</v>
      </c>
      <c r="G50" s="453">
        <v>25</v>
      </c>
      <c r="H50" s="453">
        <v>36.700000000000003</v>
      </c>
      <c r="J50" s="453">
        <v>20.399999999999999</v>
      </c>
      <c r="K50" s="453">
        <v>35.6</v>
      </c>
      <c r="L50" s="453">
        <v>56</v>
      </c>
      <c r="M50" s="10"/>
    </row>
    <row r="51" spans="1:13" ht="11.25" customHeight="1" x14ac:dyDescent="0.2">
      <c r="A51" s="129"/>
      <c r="B51" s="453"/>
      <c r="C51" s="453"/>
      <c r="D51" s="453"/>
      <c r="E51" s="11"/>
      <c r="F51" s="453"/>
      <c r="G51" s="453"/>
      <c r="H51" s="453"/>
      <c r="J51" s="453"/>
      <c r="K51" s="453"/>
      <c r="L51" s="453"/>
    </row>
    <row r="52" spans="1:13" ht="11.25" customHeight="1" x14ac:dyDescent="0.2">
      <c r="A52" s="129" t="s">
        <v>61</v>
      </c>
      <c r="B52" s="453">
        <v>129.6</v>
      </c>
      <c r="C52" s="453">
        <v>161.80000000000001</v>
      </c>
      <c r="D52" s="453">
        <v>291.39999999999998</v>
      </c>
      <c r="E52" s="11"/>
      <c r="F52" s="453">
        <v>85.1</v>
      </c>
      <c r="G52" s="453">
        <v>122.3</v>
      </c>
      <c r="H52" s="453">
        <v>207.4</v>
      </c>
      <c r="J52" s="453">
        <v>128.6</v>
      </c>
      <c r="K52" s="453">
        <v>161.1</v>
      </c>
      <c r="L52" s="453">
        <v>289.7</v>
      </c>
      <c r="M52" s="10"/>
    </row>
    <row r="53" spans="1:13" ht="11.25" customHeight="1" x14ac:dyDescent="0.2">
      <c r="A53" s="254" t="s">
        <v>506</v>
      </c>
      <c r="B53" s="453">
        <v>1.3</v>
      </c>
      <c r="C53" s="453">
        <v>1.7</v>
      </c>
      <c r="D53" s="453">
        <v>3</v>
      </c>
      <c r="E53" s="11"/>
      <c r="F53" s="453">
        <v>1</v>
      </c>
      <c r="G53" s="453">
        <v>1.3</v>
      </c>
      <c r="H53" s="453">
        <v>2.2999999999999998</v>
      </c>
      <c r="J53" s="453">
        <v>1.2</v>
      </c>
      <c r="K53" s="453">
        <v>1.6</v>
      </c>
      <c r="L53" s="453">
        <v>2.9</v>
      </c>
    </row>
    <row r="54" spans="1:13" ht="11.25" customHeight="1" x14ac:dyDescent="0.2">
      <c r="A54" s="254" t="s">
        <v>507</v>
      </c>
      <c r="B54" s="453">
        <v>1.7</v>
      </c>
      <c r="C54" s="453">
        <v>1.4</v>
      </c>
      <c r="D54" s="453">
        <v>3.2</v>
      </c>
      <c r="E54" s="11"/>
      <c r="F54" s="453">
        <v>1.6</v>
      </c>
      <c r="G54" s="453">
        <v>1.4</v>
      </c>
      <c r="H54" s="453">
        <v>3</v>
      </c>
      <c r="J54" s="453">
        <v>1.7</v>
      </c>
      <c r="K54" s="453">
        <v>1.4</v>
      </c>
      <c r="L54" s="453">
        <v>3.2</v>
      </c>
    </row>
    <row r="55" spans="1:13" ht="11.25" customHeight="1" x14ac:dyDescent="0.2">
      <c r="A55" s="129" t="s">
        <v>37</v>
      </c>
      <c r="B55" s="453">
        <v>64.099999999999994</v>
      </c>
      <c r="C55" s="453">
        <v>86.7</v>
      </c>
      <c r="D55" s="453">
        <v>150.80000000000001</v>
      </c>
      <c r="E55" s="11"/>
      <c r="F55" s="453">
        <v>40.200000000000003</v>
      </c>
      <c r="G55" s="453">
        <v>64.400000000000006</v>
      </c>
      <c r="H55" s="453">
        <v>104.6</v>
      </c>
      <c r="J55" s="453">
        <v>63.5</v>
      </c>
      <c r="K55" s="453">
        <v>86.3</v>
      </c>
      <c r="L55" s="453">
        <v>149.9</v>
      </c>
    </row>
    <row r="56" spans="1:13" ht="11.25" customHeight="1" x14ac:dyDescent="0.2">
      <c r="A56" s="129" t="s">
        <v>38</v>
      </c>
      <c r="B56" s="453">
        <v>25.4</v>
      </c>
      <c r="C56" s="453">
        <v>27.2</v>
      </c>
      <c r="D56" s="453">
        <v>52.6</v>
      </c>
      <c r="E56" s="11"/>
      <c r="F56" s="453">
        <v>17.5</v>
      </c>
      <c r="G56" s="453">
        <v>21.5</v>
      </c>
      <c r="H56" s="453">
        <v>39</v>
      </c>
      <c r="J56" s="453">
        <v>25.3</v>
      </c>
      <c r="K56" s="453">
        <v>27.2</v>
      </c>
      <c r="L56" s="453">
        <v>52.5</v>
      </c>
    </row>
    <row r="57" spans="1:13" ht="11.25" customHeight="1" x14ac:dyDescent="0.2">
      <c r="A57" s="129" t="s">
        <v>40</v>
      </c>
      <c r="B57" s="453">
        <v>1.7</v>
      </c>
      <c r="C57" s="453">
        <v>2.2000000000000002</v>
      </c>
      <c r="D57" s="453">
        <v>3.9</v>
      </c>
      <c r="E57" s="11"/>
      <c r="F57" s="453">
        <v>1.5</v>
      </c>
      <c r="G57" s="453">
        <v>1.9</v>
      </c>
      <c r="H57" s="453">
        <v>3.4</v>
      </c>
      <c r="J57" s="453">
        <v>1.7</v>
      </c>
      <c r="K57" s="453">
        <v>2.2000000000000002</v>
      </c>
      <c r="L57" s="453">
        <v>3.9</v>
      </c>
    </row>
    <row r="58" spans="1:13" ht="11.25" customHeight="1" x14ac:dyDescent="0.2">
      <c r="A58" s="254" t="s">
        <v>508</v>
      </c>
      <c r="B58" s="453">
        <v>1.7</v>
      </c>
      <c r="C58" s="453">
        <v>1.8</v>
      </c>
      <c r="D58" s="453">
        <v>3.5</v>
      </c>
      <c r="E58" s="11"/>
      <c r="F58" s="453">
        <v>1.6</v>
      </c>
      <c r="G58" s="453">
        <v>1.7</v>
      </c>
      <c r="H58" s="453">
        <v>3.3</v>
      </c>
      <c r="J58" s="453">
        <v>1.7</v>
      </c>
      <c r="K58" s="453">
        <v>1.8</v>
      </c>
      <c r="L58" s="453">
        <v>3.5</v>
      </c>
    </row>
    <row r="59" spans="1:13" ht="11.25" customHeight="1" x14ac:dyDescent="0.2">
      <c r="A59" s="129" t="s">
        <v>39</v>
      </c>
      <c r="B59" s="453">
        <v>36.700000000000003</v>
      </c>
      <c r="C59" s="453">
        <v>48.3</v>
      </c>
      <c r="D59" s="453">
        <v>85</v>
      </c>
      <c r="E59" s="11"/>
      <c r="F59" s="453">
        <v>24.2</v>
      </c>
      <c r="G59" s="453">
        <v>36.799999999999997</v>
      </c>
      <c r="H59" s="453">
        <v>61</v>
      </c>
      <c r="J59" s="453">
        <v>36.4</v>
      </c>
      <c r="K59" s="453">
        <v>48</v>
      </c>
      <c r="L59" s="453">
        <v>84.4</v>
      </c>
    </row>
    <row r="60" spans="1:13" ht="11.25" customHeight="1" x14ac:dyDescent="0.2">
      <c r="A60" s="254" t="s">
        <v>509</v>
      </c>
      <c r="B60" s="453">
        <v>1.6</v>
      </c>
      <c r="C60" s="453">
        <v>2.5</v>
      </c>
      <c r="D60" s="453">
        <v>4.2</v>
      </c>
      <c r="E60" s="11"/>
      <c r="F60" s="453">
        <v>1.2</v>
      </c>
      <c r="G60" s="453">
        <v>2.1</v>
      </c>
      <c r="H60" s="453">
        <v>3.2</v>
      </c>
      <c r="J60" s="453">
        <v>1.6</v>
      </c>
      <c r="K60" s="453">
        <v>2.5</v>
      </c>
      <c r="L60" s="453">
        <v>4.0999999999999996</v>
      </c>
    </row>
    <row r="61" spans="1:13" ht="11.25" customHeight="1" x14ac:dyDescent="0.2">
      <c r="A61" s="129" t="s">
        <v>41</v>
      </c>
      <c r="B61" s="453">
        <v>4.7</v>
      </c>
      <c r="C61" s="453">
        <v>5</v>
      </c>
      <c r="D61" s="453">
        <v>9.8000000000000007</v>
      </c>
      <c r="E61" s="11"/>
      <c r="F61" s="453">
        <v>4.0999999999999996</v>
      </c>
      <c r="G61" s="453">
        <v>4.5999999999999996</v>
      </c>
      <c r="H61" s="453">
        <v>8.6999999999999993</v>
      </c>
      <c r="J61" s="453">
        <v>4.7</v>
      </c>
      <c r="K61" s="453">
        <v>5</v>
      </c>
      <c r="L61" s="453">
        <v>9.6999999999999993</v>
      </c>
    </row>
    <row r="62" spans="1:13" ht="11.25" customHeight="1" x14ac:dyDescent="0.2">
      <c r="A62" s="129"/>
      <c r="B62" s="453"/>
      <c r="C62" s="453"/>
      <c r="D62" s="453"/>
      <c r="E62" s="11"/>
      <c r="F62" s="453"/>
      <c r="G62" s="453"/>
      <c r="H62" s="453"/>
      <c r="J62" s="453"/>
      <c r="K62" s="453"/>
      <c r="L62" s="453"/>
    </row>
    <row r="63" spans="1:13" ht="11.25" customHeight="1" x14ac:dyDescent="0.2">
      <c r="A63" s="129" t="s">
        <v>505</v>
      </c>
      <c r="B63" s="453">
        <v>6.7</v>
      </c>
      <c r="C63" s="453">
        <v>6.8</v>
      </c>
      <c r="D63" s="453">
        <v>13.5</v>
      </c>
      <c r="E63" s="11"/>
      <c r="F63" s="453">
        <v>5.8</v>
      </c>
      <c r="G63" s="453">
        <v>6.1</v>
      </c>
      <c r="H63" s="453">
        <v>12</v>
      </c>
      <c r="J63" s="453">
        <v>6.7</v>
      </c>
      <c r="K63" s="453">
        <v>6.8</v>
      </c>
      <c r="L63" s="453">
        <v>13.5</v>
      </c>
      <c r="M63" s="10"/>
    </row>
    <row r="64" spans="1:13" ht="11.25" customHeight="1" x14ac:dyDescent="0.2">
      <c r="A64" s="623" t="s">
        <v>469</v>
      </c>
      <c r="B64" s="453">
        <v>2</v>
      </c>
      <c r="C64" s="453">
        <v>1.9</v>
      </c>
      <c r="D64" s="453">
        <v>3.9</v>
      </c>
      <c r="E64" s="11"/>
      <c r="F64" s="453">
        <v>1.6</v>
      </c>
      <c r="G64" s="453">
        <v>1.6</v>
      </c>
      <c r="H64" s="453">
        <v>3.2</v>
      </c>
      <c r="J64" s="453">
        <v>2</v>
      </c>
      <c r="K64" s="453">
        <v>1.9</v>
      </c>
      <c r="L64" s="453">
        <v>3.9</v>
      </c>
    </row>
    <row r="65" spans="1:14" ht="11.25" customHeight="1" x14ac:dyDescent="0.2">
      <c r="A65" s="623" t="s">
        <v>470</v>
      </c>
      <c r="B65" s="453">
        <v>0.7</v>
      </c>
      <c r="C65" s="453">
        <v>0.5</v>
      </c>
      <c r="D65" s="453">
        <v>1.2</v>
      </c>
      <c r="E65" s="11"/>
      <c r="F65" s="453">
        <v>0.7</v>
      </c>
      <c r="G65" s="453">
        <v>0.5</v>
      </c>
      <c r="H65" s="453">
        <v>1.2</v>
      </c>
      <c r="J65" s="453">
        <v>0.7</v>
      </c>
      <c r="K65" s="453">
        <v>0.5</v>
      </c>
      <c r="L65" s="453">
        <v>1.2</v>
      </c>
      <c r="M65" s="10"/>
    </row>
    <row r="66" spans="1:14" ht="11.25" customHeight="1" x14ac:dyDescent="0.2">
      <c r="A66" s="129" t="s">
        <v>471</v>
      </c>
      <c r="B66" s="453">
        <v>4.0999999999999996</v>
      </c>
      <c r="C66" s="453">
        <v>4.2</v>
      </c>
      <c r="D66" s="453">
        <v>8.3000000000000007</v>
      </c>
      <c r="E66" s="11"/>
      <c r="F66" s="453">
        <v>3.8</v>
      </c>
      <c r="G66" s="453">
        <v>4</v>
      </c>
      <c r="H66" s="453">
        <v>7.8</v>
      </c>
      <c r="J66" s="453">
        <v>4.0999999999999996</v>
      </c>
      <c r="K66" s="453">
        <v>4.2</v>
      </c>
      <c r="L66" s="453">
        <v>8.3000000000000007</v>
      </c>
      <c r="M66" s="10"/>
    </row>
    <row r="67" spans="1:14" ht="11.25" customHeight="1" x14ac:dyDescent="0.2">
      <c r="A67" s="129" t="s">
        <v>510</v>
      </c>
      <c r="B67" s="453">
        <v>0.6</v>
      </c>
      <c r="C67" s="453">
        <v>0.8</v>
      </c>
      <c r="D67" s="453">
        <v>1.5</v>
      </c>
      <c r="E67" s="11"/>
      <c r="F67" s="453">
        <v>0.5</v>
      </c>
      <c r="G67" s="453">
        <v>0.6</v>
      </c>
      <c r="H67" s="453">
        <v>1.1000000000000001</v>
      </c>
      <c r="J67" s="453">
        <v>0.6</v>
      </c>
      <c r="K67" s="453">
        <v>0.8</v>
      </c>
      <c r="L67" s="453">
        <v>1.4</v>
      </c>
      <c r="M67" s="10"/>
    </row>
    <row r="68" spans="1:14" ht="11.25" customHeight="1" x14ac:dyDescent="0.2">
      <c r="A68" s="129"/>
      <c r="B68" s="453"/>
      <c r="C68" s="453"/>
      <c r="D68" s="453"/>
      <c r="E68" s="11"/>
      <c r="F68" s="453"/>
      <c r="G68" s="453"/>
      <c r="H68" s="453"/>
      <c r="J68" s="453"/>
      <c r="K68" s="453"/>
      <c r="L68" s="453"/>
      <c r="M68" s="10"/>
    </row>
    <row r="69" spans="1:14" ht="11.25" customHeight="1" x14ac:dyDescent="0.2">
      <c r="A69" s="163" t="s">
        <v>88</v>
      </c>
      <c r="B69" s="453">
        <v>0.4</v>
      </c>
      <c r="C69" s="453">
        <v>0.4</v>
      </c>
      <c r="D69" s="453">
        <v>0.8</v>
      </c>
      <c r="E69" s="11"/>
      <c r="F69" s="453">
        <v>0.2</v>
      </c>
      <c r="G69" s="453">
        <v>0.3</v>
      </c>
      <c r="H69" s="453">
        <v>0.6</v>
      </c>
      <c r="J69" s="453">
        <v>0.4</v>
      </c>
      <c r="K69" s="453">
        <v>0.4</v>
      </c>
      <c r="L69" s="453">
        <v>0.8</v>
      </c>
      <c r="M69" s="10"/>
      <c r="N69"/>
    </row>
    <row r="70" spans="1:14" ht="11.25" customHeight="1" x14ac:dyDescent="0.2">
      <c r="A70" s="165" t="s">
        <v>100</v>
      </c>
      <c r="B70" s="453" t="s">
        <v>305</v>
      </c>
      <c r="C70" s="453" t="s">
        <v>305</v>
      </c>
      <c r="D70" s="453" t="s">
        <v>305</v>
      </c>
      <c r="E70" s="453"/>
      <c r="F70" s="453" t="s">
        <v>305</v>
      </c>
      <c r="G70" s="453" t="s">
        <v>305</v>
      </c>
      <c r="H70" s="453" t="s">
        <v>305</v>
      </c>
      <c r="I70" s="453"/>
      <c r="J70" s="453" t="s">
        <v>305</v>
      </c>
      <c r="K70" s="453" t="s">
        <v>305</v>
      </c>
      <c r="L70" s="453" t="s">
        <v>305</v>
      </c>
      <c r="M70" s="10"/>
    </row>
    <row r="71" spans="1:14" ht="11.25" customHeight="1" x14ac:dyDescent="0.2">
      <c r="A71" s="129" t="s">
        <v>42</v>
      </c>
      <c r="B71" s="453">
        <v>58.4</v>
      </c>
      <c r="C71" s="453">
        <v>112.3</v>
      </c>
      <c r="D71" s="453">
        <v>170.7</v>
      </c>
      <c r="E71" s="11"/>
      <c r="F71" s="453">
        <v>37.1</v>
      </c>
      <c r="G71" s="453">
        <v>92.6</v>
      </c>
      <c r="H71" s="453">
        <v>129.80000000000001</v>
      </c>
      <c r="J71" s="453">
        <v>57.5</v>
      </c>
      <c r="K71" s="453">
        <v>111.6</v>
      </c>
      <c r="L71" s="453">
        <v>169.2</v>
      </c>
      <c r="M71" s="10"/>
      <c r="N71"/>
    </row>
    <row r="72" spans="1:14" ht="11.25" customHeight="1" x14ac:dyDescent="0.2">
      <c r="A72" s="129" t="s">
        <v>46</v>
      </c>
      <c r="B72" s="453">
        <v>4.5999999999999996</v>
      </c>
      <c r="C72" s="453">
        <v>4.8</v>
      </c>
      <c r="D72" s="453">
        <v>9.4</v>
      </c>
      <c r="E72" s="11"/>
      <c r="F72" s="453">
        <v>2.2999999999999998</v>
      </c>
      <c r="G72" s="453">
        <v>3.2</v>
      </c>
      <c r="H72" s="453">
        <v>5.5</v>
      </c>
      <c r="J72" s="453">
        <v>4.4000000000000004</v>
      </c>
      <c r="K72" s="453">
        <v>4.7</v>
      </c>
      <c r="L72" s="453">
        <v>9.1</v>
      </c>
      <c r="M72" s="10"/>
      <c r="N72"/>
    </row>
    <row r="73" spans="1:14" ht="11.25" customHeight="1" x14ac:dyDescent="0.2">
      <c r="A73" s="165" t="s">
        <v>93</v>
      </c>
      <c r="B73" s="453" t="s">
        <v>305</v>
      </c>
      <c r="C73" s="453" t="s">
        <v>305</v>
      </c>
      <c r="D73" s="453" t="s">
        <v>305</v>
      </c>
      <c r="E73" s="453"/>
      <c r="F73" s="453" t="s">
        <v>305</v>
      </c>
      <c r="G73" s="453" t="s">
        <v>305</v>
      </c>
      <c r="H73" s="453" t="s">
        <v>305</v>
      </c>
      <c r="I73" s="453"/>
      <c r="J73" s="453" t="s">
        <v>305</v>
      </c>
      <c r="K73" s="453" t="s">
        <v>305</v>
      </c>
      <c r="L73" s="453" t="s">
        <v>305</v>
      </c>
      <c r="M73" s="10"/>
      <c r="N73"/>
    </row>
    <row r="74" spans="1:14" ht="11.25" customHeight="1" x14ac:dyDescent="0.2">
      <c r="A74" s="129" t="s">
        <v>44</v>
      </c>
      <c r="B74" s="453">
        <v>26.9</v>
      </c>
      <c r="C74" s="453">
        <v>43.2</v>
      </c>
      <c r="D74" s="453">
        <v>70.099999999999994</v>
      </c>
      <c r="E74" s="11"/>
      <c r="F74" s="453">
        <v>17.5</v>
      </c>
      <c r="G74" s="453">
        <v>33.6</v>
      </c>
      <c r="H74" s="453">
        <v>51.1</v>
      </c>
      <c r="J74" s="453">
        <v>26.7</v>
      </c>
      <c r="K74" s="453">
        <v>43</v>
      </c>
      <c r="L74" s="453">
        <v>69.599999999999994</v>
      </c>
      <c r="M74" s="10"/>
      <c r="N74"/>
    </row>
    <row r="75" spans="1:14" ht="11.25" customHeight="1" x14ac:dyDescent="0.2">
      <c r="A75" s="129" t="s">
        <v>43</v>
      </c>
      <c r="B75" s="453">
        <v>195.5</v>
      </c>
      <c r="C75" s="453">
        <v>211.3</v>
      </c>
      <c r="D75" s="453">
        <v>406.8</v>
      </c>
      <c r="E75" s="11"/>
      <c r="F75" s="453">
        <v>133.1</v>
      </c>
      <c r="G75" s="453">
        <v>173.5</v>
      </c>
      <c r="H75" s="453">
        <v>306.5</v>
      </c>
      <c r="J75" s="453">
        <v>193.1</v>
      </c>
      <c r="K75" s="453">
        <v>209.8</v>
      </c>
      <c r="L75" s="453">
        <v>403</v>
      </c>
      <c r="M75" s="10"/>
      <c r="N75"/>
    </row>
    <row r="76" spans="1:14" ht="11.25" customHeight="1" x14ac:dyDescent="0.2">
      <c r="A76" s="147" t="s">
        <v>468</v>
      </c>
      <c r="B76" s="453">
        <v>0.4</v>
      </c>
      <c r="C76" s="453">
        <v>0.4</v>
      </c>
      <c r="D76" s="453">
        <v>0.7</v>
      </c>
      <c r="E76" s="11"/>
      <c r="F76" s="453">
        <v>0.2</v>
      </c>
      <c r="G76" s="453">
        <v>0.2</v>
      </c>
      <c r="H76" s="453">
        <v>0.4</v>
      </c>
      <c r="J76" s="453">
        <v>0.4</v>
      </c>
      <c r="K76" s="453">
        <v>0.4</v>
      </c>
      <c r="L76" s="453">
        <v>0.7</v>
      </c>
      <c r="M76" s="10"/>
      <c r="N76"/>
    </row>
    <row r="77" spans="1:14" ht="11.25" customHeight="1" x14ac:dyDescent="0.2">
      <c r="A77" s="147" t="s">
        <v>476</v>
      </c>
      <c r="B77" s="453">
        <v>5</v>
      </c>
      <c r="C77" s="453">
        <v>4.5999999999999996</v>
      </c>
      <c r="D77" s="453">
        <v>9.5</v>
      </c>
      <c r="E77" s="11"/>
      <c r="F77" s="453">
        <v>1.8</v>
      </c>
      <c r="G77" s="453">
        <v>2</v>
      </c>
      <c r="H77" s="453">
        <v>3.7</v>
      </c>
      <c r="J77" s="453">
        <v>4.5</v>
      </c>
      <c r="K77" s="453">
        <v>4.3</v>
      </c>
      <c r="L77" s="453">
        <v>8.8000000000000007</v>
      </c>
      <c r="M77" s="10"/>
      <c r="N77"/>
    </row>
    <row r="78" spans="1:14" ht="11.25" customHeight="1" x14ac:dyDescent="0.2">
      <c r="A78" s="163" t="s">
        <v>90</v>
      </c>
      <c r="B78" s="453">
        <v>1.2</v>
      </c>
      <c r="C78" s="453">
        <v>17.2</v>
      </c>
      <c r="D78" s="453">
        <v>18.399999999999999</v>
      </c>
      <c r="E78" s="11"/>
      <c r="F78" s="453">
        <v>0.3</v>
      </c>
      <c r="G78" s="453">
        <v>9.6</v>
      </c>
      <c r="H78" s="453">
        <v>10</v>
      </c>
      <c r="J78" s="453">
        <v>1.1000000000000001</v>
      </c>
      <c r="K78" s="453">
        <v>16.7</v>
      </c>
      <c r="L78" s="453">
        <v>17.8</v>
      </c>
      <c r="M78" s="10"/>
      <c r="N78"/>
    </row>
    <row r="79" spans="1:14" ht="11.25" customHeight="1" x14ac:dyDescent="0.2">
      <c r="A79" s="165" t="s">
        <v>94</v>
      </c>
      <c r="B79" s="453">
        <v>1.1000000000000001</v>
      </c>
      <c r="C79" s="453">
        <v>1.4</v>
      </c>
      <c r="D79" s="453">
        <v>2.5</v>
      </c>
      <c r="E79" s="11"/>
      <c r="F79" s="453">
        <v>0.4</v>
      </c>
      <c r="G79" s="453">
        <v>0.9</v>
      </c>
      <c r="H79" s="453">
        <v>1.3</v>
      </c>
      <c r="J79" s="453">
        <v>1</v>
      </c>
      <c r="K79" s="453">
        <v>1.4</v>
      </c>
      <c r="L79" s="453">
        <v>2.4</v>
      </c>
      <c r="M79" s="10"/>
      <c r="N79"/>
    </row>
    <row r="80" spans="1:14" ht="11.25" customHeight="1" x14ac:dyDescent="0.2">
      <c r="A80" s="165" t="s">
        <v>91</v>
      </c>
      <c r="B80" s="453">
        <v>2.9</v>
      </c>
      <c r="C80" s="453">
        <v>3.1</v>
      </c>
      <c r="D80" s="453">
        <v>6</v>
      </c>
      <c r="E80" s="11"/>
      <c r="F80" s="453">
        <v>0.8</v>
      </c>
      <c r="G80" s="453">
        <v>1.4</v>
      </c>
      <c r="H80" s="453">
        <v>2.2999999999999998</v>
      </c>
      <c r="J80" s="453">
        <v>2.6</v>
      </c>
      <c r="K80" s="453">
        <v>3</v>
      </c>
      <c r="L80" s="453">
        <v>5.6</v>
      </c>
      <c r="M80" s="10"/>
      <c r="N80"/>
    </row>
    <row r="81" spans="1:17" ht="11.25" customHeight="1" x14ac:dyDescent="0.2">
      <c r="A81" s="165" t="s">
        <v>92</v>
      </c>
      <c r="B81" s="453">
        <v>0.1</v>
      </c>
      <c r="C81" s="453">
        <v>0</v>
      </c>
      <c r="D81" s="453">
        <v>0.1</v>
      </c>
      <c r="E81" s="11"/>
      <c r="F81" s="453">
        <v>0</v>
      </c>
      <c r="G81" s="453">
        <v>0</v>
      </c>
      <c r="H81" s="453">
        <v>0.1</v>
      </c>
      <c r="J81" s="453">
        <v>0.1</v>
      </c>
      <c r="K81" s="453">
        <v>0</v>
      </c>
      <c r="L81" s="453">
        <v>0.1</v>
      </c>
      <c r="M81" s="10"/>
      <c r="N81"/>
    </row>
    <row r="82" spans="1:17" ht="11.25" customHeight="1" x14ac:dyDescent="0.2">
      <c r="A82" s="129" t="s">
        <v>45</v>
      </c>
      <c r="B82" s="453">
        <v>26.2</v>
      </c>
      <c r="C82" s="453">
        <v>25.3</v>
      </c>
      <c r="D82" s="453">
        <v>51.6</v>
      </c>
      <c r="E82" s="11"/>
      <c r="F82" s="453">
        <v>14.3</v>
      </c>
      <c r="G82" s="453">
        <v>19.2</v>
      </c>
      <c r="H82" s="453">
        <v>33.6</v>
      </c>
      <c r="J82" s="453">
        <v>25.6</v>
      </c>
      <c r="K82" s="453">
        <v>25</v>
      </c>
      <c r="L82" s="453">
        <v>50.6</v>
      </c>
      <c r="M82" s="10"/>
      <c r="N82"/>
      <c r="Q82" s="129" t="s">
        <v>466</v>
      </c>
    </row>
    <row r="83" spans="1:17" ht="11.25" customHeight="1" x14ac:dyDescent="0.2">
      <c r="A83" s="165" t="s">
        <v>98</v>
      </c>
      <c r="B83" s="453" t="s">
        <v>305</v>
      </c>
      <c r="C83" s="453" t="s">
        <v>305</v>
      </c>
      <c r="D83" s="453" t="s">
        <v>305</v>
      </c>
      <c r="E83" s="453"/>
      <c r="F83" s="453" t="s">
        <v>305</v>
      </c>
      <c r="G83" s="453" t="s">
        <v>305</v>
      </c>
      <c r="H83" s="453" t="s">
        <v>305</v>
      </c>
      <c r="I83" s="453"/>
      <c r="J83" s="453" t="s">
        <v>305</v>
      </c>
      <c r="K83" s="453" t="s">
        <v>305</v>
      </c>
      <c r="L83" s="453" t="s">
        <v>305</v>
      </c>
      <c r="M83" s="10"/>
    </row>
    <row r="84" spans="1:17" ht="11.25" customHeight="1" x14ac:dyDescent="0.2">
      <c r="A84" s="129" t="s">
        <v>36</v>
      </c>
      <c r="B84" s="453">
        <v>20.3</v>
      </c>
      <c r="C84" s="453">
        <v>23.2</v>
      </c>
      <c r="D84" s="453">
        <v>43.6</v>
      </c>
      <c r="E84" s="11"/>
      <c r="F84" s="453">
        <v>14.6</v>
      </c>
      <c r="G84" s="453">
        <v>18</v>
      </c>
      <c r="H84" s="453">
        <v>32.6</v>
      </c>
      <c r="J84" s="453">
        <v>20</v>
      </c>
      <c r="K84" s="453">
        <v>23</v>
      </c>
      <c r="L84" s="453">
        <v>43</v>
      </c>
      <c r="M84" s="10"/>
      <c r="N84"/>
    </row>
    <row r="85" spans="1:17" ht="11.25" customHeight="1" x14ac:dyDescent="0.2">
      <c r="A85" s="163" t="s">
        <v>99</v>
      </c>
      <c r="B85" s="453">
        <v>1.7</v>
      </c>
      <c r="C85" s="453">
        <v>4.3</v>
      </c>
      <c r="D85" s="453">
        <v>6</v>
      </c>
      <c r="E85" s="11"/>
      <c r="F85" s="453">
        <v>0.8</v>
      </c>
      <c r="G85" s="453">
        <v>2.9</v>
      </c>
      <c r="H85" s="453">
        <v>3.7</v>
      </c>
      <c r="J85" s="453">
        <v>1.6</v>
      </c>
      <c r="K85" s="453">
        <v>4.3</v>
      </c>
      <c r="L85" s="453">
        <v>5.9</v>
      </c>
      <c r="M85" s="10"/>
      <c r="N85"/>
    </row>
    <row r="86" spans="1:17" ht="11.25" customHeight="1" x14ac:dyDescent="0.2">
      <c r="A86" s="129" t="s">
        <v>47</v>
      </c>
      <c r="B86" s="453">
        <v>73.7</v>
      </c>
      <c r="C86" s="453">
        <v>46.8</v>
      </c>
      <c r="D86" s="453">
        <v>120.6</v>
      </c>
      <c r="E86" s="11"/>
      <c r="F86" s="453">
        <v>50.3</v>
      </c>
      <c r="G86" s="453">
        <v>33.4</v>
      </c>
      <c r="H86" s="453">
        <v>83.6</v>
      </c>
      <c r="J86" s="453">
        <v>73.400000000000006</v>
      </c>
      <c r="K86" s="453">
        <v>46.6</v>
      </c>
      <c r="L86" s="453">
        <v>120</v>
      </c>
      <c r="M86" s="10"/>
      <c r="N86"/>
    </row>
    <row r="87" spans="1:17" ht="11.25" customHeight="1" x14ac:dyDescent="0.2">
      <c r="A87" s="129" t="s">
        <v>48</v>
      </c>
      <c r="B87" s="453">
        <v>125</v>
      </c>
      <c r="C87" s="453">
        <v>144.19999999999999</v>
      </c>
      <c r="D87" s="453">
        <v>269.10000000000002</v>
      </c>
      <c r="E87" s="11"/>
      <c r="F87" s="453">
        <v>80.900000000000006</v>
      </c>
      <c r="G87" s="453">
        <v>112.4</v>
      </c>
      <c r="H87" s="453">
        <v>193.3</v>
      </c>
      <c r="J87" s="453">
        <v>121.3</v>
      </c>
      <c r="K87" s="453">
        <v>142.19999999999999</v>
      </c>
      <c r="L87" s="453">
        <v>263.5</v>
      </c>
      <c r="M87" s="10"/>
      <c r="N87"/>
    </row>
    <row r="88" spans="1:17" ht="11.25" customHeight="1" x14ac:dyDescent="0.2">
      <c r="A88" s="129" t="s">
        <v>70</v>
      </c>
      <c r="B88" s="453">
        <v>28.1</v>
      </c>
      <c r="C88" s="453">
        <v>23.9</v>
      </c>
      <c r="D88" s="453">
        <v>52.1</v>
      </c>
      <c r="E88" s="11"/>
      <c r="F88" s="453">
        <v>19</v>
      </c>
      <c r="G88" s="453">
        <v>17.399999999999999</v>
      </c>
      <c r="H88" s="453">
        <v>36.5</v>
      </c>
      <c r="J88" s="453">
        <v>27.5</v>
      </c>
      <c r="K88" s="453">
        <v>23.4</v>
      </c>
      <c r="L88" s="453">
        <v>51</v>
      </c>
      <c r="M88" s="10"/>
      <c r="N88"/>
    </row>
    <row r="89" spans="1:17" ht="11.25" customHeight="1" x14ac:dyDescent="0.2">
      <c r="A89" s="129" t="s">
        <v>72</v>
      </c>
      <c r="B89" s="453">
        <v>19.600000000000001</v>
      </c>
      <c r="C89" s="453">
        <v>22.1</v>
      </c>
      <c r="D89" s="453">
        <v>41.7</v>
      </c>
      <c r="E89" s="11"/>
      <c r="F89" s="453">
        <v>10</v>
      </c>
      <c r="G89" s="453">
        <v>15.4</v>
      </c>
      <c r="H89" s="453">
        <v>25.4</v>
      </c>
      <c r="J89" s="453">
        <v>19.3</v>
      </c>
      <c r="K89" s="453">
        <v>21.9</v>
      </c>
      <c r="L89" s="453">
        <v>41.2</v>
      </c>
      <c r="M89" s="10"/>
      <c r="N89"/>
    </row>
    <row r="90" spans="1:17" ht="11.25" customHeight="1" x14ac:dyDescent="0.2">
      <c r="A90" s="7"/>
      <c r="B90" s="7"/>
      <c r="C90" s="7"/>
      <c r="D90" s="7"/>
      <c r="E90" s="7"/>
      <c r="F90" s="7"/>
      <c r="G90" s="7"/>
      <c r="H90" s="7"/>
      <c r="I90" s="7"/>
      <c r="J90" s="7"/>
      <c r="K90" s="7"/>
      <c r="L90" s="7"/>
    </row>
    <row r="91" spans="1:17" s="410" customFormat="1" ht="17.25" customHeight="1" x14ac:dyDescent="0.2">
      <c r="A91" s="204"/>
      <c r="B91" s="409"/>
      <c r="C91" s="409"/>
      <c r="D91" s="409"/>
      <c r="E91" s="409"/>
      <c r="F91" s="409"/>
      <c r="G91" s="409"/>
      <c r="H91" s="409"/>
      <c r="I91" s="409"/>
      <c r="J91" s="409"/>
      <c r="K91" s="409"/>
      <c r="L91" s="341" t="s">
        <v>614</v>
      </c>
    </row>
    <row r="92" spans="1:17" ht="35.25" customHeight="1" x14ac:dyDescent="0.2">
      <c r="A92" s="726" t="s">
        <v>615</v>
      </c>
      <c r="B92" s="726"/>
      <c r="C92" s="726"/>
      <c r="D92" s="726"/>
      <c r="E92" s="726"/>
      <c r="F92" s="726"/>
      <c r="G92" s="726"/>
      <c r="H92" s="726"/>
      <c r="I92" s="726"/>
      <c r="J92" s="726"/>
      <c r="K92" s="726"/>
      <c r="L92" s="726"/>
      <c r="M92" s="433"/>
      <c r="O92" s="129"/>
    </row>
    <row r="93" spans="1:17" ht="45.75" customHeight="1" x14ac:dyDescent="0.2">
      <c r="A93" s="726" t="s">
        <v>707</v>
      </c>
      <c r="B93" s="726"/>
      <c r="C93" s="726"/>
      <c r="D93" s="726"/>
      <c r="E93" s="726"/>
      <c r="F93" s="726"/>
      <c r="G93" s="726"/>
      <c r="H93" s="726"/>
      <c r="I93" s="726"/>
      <c r="J93" s="726"/>
      <c r="K93" s="726"/>
      <c r="L93" s="726"/>
      <c r="M93" s="433"/>
      <c r="O93" s="129"/>
    </row>
    <row r="94" spans="1:17" ht="22.5" customHeight="1" x14ac:dyDescent="0.2">
      <c r="A94" s="730" t="s">
        <v>749</v>
      </c>
      <c r="B94" s="730"/>
      <c r="C94" s="730"/>
      <c r="D94" s="730"/>
      <c r="E94" s="730"/>
      <c r="F94" s="730"/>
      <c r="G94" s="730"/>
      <c r="H94" s="730"/>
      <c r="I94" s="730"/>
      <c r="J94" s="730"/>
      <c r="K94" s="730"/>
      <c r="L94" s="730"/>
    </row>
    <row r="95" spans="1:17" ht="11.25" customHeight="1" x14ac:dyDescent="0.2">
      <c r="A95" s="650" t="s">
        <v>663</v>
      </c>
      <c r="B95" s="650"/>
      <c r="C95" s="650"/>
      <c r="D95" s="650"/>
      <c r="E95" s="650"/>
      <c r="F95" s="170"/>
      <c r="G95" s="170"/>
      <c r="H95" s="170"/>
      <c r="I95" s="170"/>
      <c r="J95" s="170"/>
      <c r="K95" s="170"/>
      <c r="L95" s="170"/>
    </row>
    <row r="96" spans="1:17" ht="11.25" customHeight="1" x14ac:dyDescent="0.2">
      <c r="A96" s="650" t="s">
        <v>617</v>
      </c>
      <c r="B96" s="650"/>
      <c r="C96" s="650"/>
      <c r="D96" s="650"/>
      <c r="E96" s="650"/>
      <c r="F96" s="170"/>
      <c r="G96" s="170"/>
      <c r="H96" s="170"/>
      <c r="I96" s="170"/>
      <c r="J96" s="170"/>
      <c r="K96" s="170"/>
      <c r="L96" s="170"/>
    </row>
    <row r="97" spans="1:12" ht="11.25" customHeight="1" x14ac:dyDescent="0.2">
      <c r="A97" s="650" t="s">
        <v>694</v>
      </c>
      <c r="B97" s="650"/>
      <c r="C97" s="650"/>
      <c r="D97" s="650"/>
      <c r="E97" s="650"/>
      <c r="F97" s="170"/>
      <c r="G97" s="170"/>
      <c r="H97" s="170"/>
      <c r="I97" s="170"/>
      <c r="J97" s="170"/>
      <c r="K97" s="170"/>
      <c r="L97" s="170"/>
    </row>
    <row r="98" spans="1:12" ht="11.25" customHeight="1" x14ac:dyDescent="0.2">
      <c r="A98" s="728" t="s">
        <v>605</v>
      </c>
      <c r="B98" s="728"/>
      <c r="C98" s="728"/>
      <c r="D98" s="170"/>
      <c r="E98" s="170"/>
      <c r="F98" s="170"/>
      <c r="G98" s="170"/>
      <c r="H98" s="170"/>
      <c r="I98" s="170"/>
      <c r="J98" s="170"/>
      <c r="K98" s="170"/>
      <c r="L98" s="170"/>
    </row>
    <row r="99" spans="1:12" x14ac:dyDescent="0.2">
      <c r="A99" s="729" t="s">
        <v>664</v>
      </c>
      <c r="B99" s="729"/>
      <c r="C99" s="729"/>
      <c r="D99" s="729"/>
      <c r="E99" s="729"/>
      <c r="F99" s="729"/>
      <c r="G99" s="170"/>
      <c r="H99" s="170"/>
      <c r="I99" s="170"/>
      <c r="J99" s="170"/>
      <c r="K99" s="170"/>
      <c r="L99" s="170"/>
    </row>
    <row r="100" spans="1:12" x14ac:dyDescent="0.2">
      <c r="A100" s="729" t="s">
        <v>606</v>
      </c>
      <c r="B100" s="729"/>
      <c r="C100" s="729"/>
      <c r="D100" s="729"/>
      <c r="E100" s="729"/>
      <c r="F100" s="729"/>
      <c r="G100" s="729"/>
      <c r="H100" s="729"/>
      <c r="I100" s="729"/>
      <c r="J100" s="729"/>
      <c r="K100" s="729"/>
      <c r="L100" s="170"/>
    </row>
    <row r="101" spans="1:12" ht="5.25" customHeight="1" x14ac:dyDescent="0.2">
      <c r="A101" s="129"/>
      <c r="B101" s="170"/>
      <c r="C101" s="170"/>
      <c r="D101" s="170"/>
      <c r="E101" s="170"/>
      <c r="F101" s="170"/>
      <c r="G101" s="170"/>
      <c r="H101" s="170"/>
      <c r="I101" s="170"/>
      <c r="J101" s="170"/>
      <c r="K101" s="170"/>
      <c r="L101" s="170"/>
    </row>
    <row r="102" spans="1:12" ht="11.25" customHeight="1" x14ac:dyDescent="0.2">
      <c r="A102" s="623" t="s">
        <v>595</v>
      </c>
      <c r="B102" s="169"/>
      <c r="C102" s="169"/>
      <c r="D102" s="169"/>
      <c r="E102" s="169"/>
      <c r="F102" s="169"/>
      <c r="G102" s="169"/>
      <c r="H102" s="169"/>
      <c r="I102" s="169"/>
      <c r="J102" s="169"/>
      <c r="K102" s="169"/>
      <c r="L102" s="169"/>
    </row>
    <row r="103" spans="1:12" ht="6.75" customHeight="1" x14ac:dyDescent="0.2">
      <c r="A103" s="623"/>
      <c r="B103" s="169"/>
      <c r="C103" s="169"/>
      <c r="D103" s="169"/>
      <c r="E103" s="169"/>
      <c r="F103" s="169"/>
      <c r="G103" s="169"/>
      <c r="H103" s="169"/>
      <c r="I103" s="169"/>
      <c r="J103" s="169"/>
      <c r="K103" s="169"/>
      <c r="L103" s="169"/>
    </row>
    <row r="104" spans="1:12" ht="22.5" customHeight="1" x14ac:dyDescent="0.2">
      <c r="A104" s="727" t="s">
        <v>490</v>
      </c>
      <c r="B104" s="727"/>
      <c r="C104" s="727"/>
      <c r="D104" s="727"/>
      <c r="E104" s="727"/>
      <c r="F104" s="727"/>
      <c r="G104" s="727"/>
      <c r="H104" s="727"/>
      <c r="I104" s="727"/>
      <c r="J104" s="727"/>
      <c r="K104" s="727"/>
      <c r="L104" s="727"/>
    </row>
  </sheetData>
  <sheetProtection sheet="1" objects="1" scenarios="1"/>
  <mergeCells count="12">
    <mergeCell ref="A1:L1"/>
    <mergeCell ref="A92:L92"/>
    <mergeCell ref="J5:L5"/>
    <mergeCell ref="F5:H5"/>
    <mergeCell ref="B5:D5"/>
    <mergeCell ref="A2:B2"/>
    <mergeCell ref="A93:L93"/>
    <mergeCell ref="A104:L104"/>
    <mergeCell ref="A98:C98"/>
    <mergeCell ref="A99:F99"/>
    <mergeCell ref="A100:K100"/>
    <mergeCell ref="A94:L94"/>
  </mergeCells>
  <phoneticPr fontId="29" type="noConversion"/>
  <pageMargins left="0.31496062992125984" right="0.27559055118110237" top="0.51181102362204722" bottom="0.51181102362204722" header="0.51181102362204722" footer="0.51181102362204722"/>
  <pageSetup paperSize="9" scale="58" orientation="portrait" r:id="rId1"/>
  <headerFooter alignWithMargins="0">
    <oddHeader xml:space="preserve">&amp;C&amp;"Arial,Bold"&amp;12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W196"/>
  <sheetViews>
    <sheetView showGridLines="0" zoomScaleNormal="100" workbookViewId="0">
      <pane ySplit="7" topLeftCell="A8" activePane="bottomLeft" state="frozen"/>
      <selection pane="bottomLeft" sqref="A1:N1"/>
    </sheetView>
  </sheetViews>
  <sheetFormatPr defaultRowHeight="11.25" x14ac:dyDescent="0.2"/>
  <cols>
    <col min="1" max="1" width="23.42578125" style="109" customWidth="1"/>
    <col min="2" max="2" width="9.7109375" style="109" customWidth="1"/>
    <col min="3" max="3" width="9" style="182" customWidth="1"/>
    <col min="4" max="4" width="8.85546875" style="183" bestFit="1" customWidth="1"/>
    <col min="5" max="5" width="9.140625" style="182" customWidth="1"/>
    <col min="6" max="6" width="8.85546875" style="183" bestFit="1" customWidth="1"/>
    <col min="7" max="7" width="9.28515625" style="182" customWidth="1"/>
    <col min="8" max="8" width="8.85546875" style="183" bestFit="1" customWidth="1"/>
    <col min="9" max="9" width="9.7109375" style="183" customWidth="1"/>
    <col min="10" max="10" width="8.85546875" style="183" customWidth="1"/>
    <col min="11" max="11" width="9.5703125" style="290" customWidth="1"/>
    <col min="12" max="12" width="8.85546875" style="183" customWidth="1"/>
    <col min="13" max="13" width="9.140625" style="143" customWidth="1"/>
    <col min="14" max="17" width="9.140625" style="109"/>
    <col min="18" max="18" width="0" style="109" hidden="1" customWidth="1"/>
    <col min="19" max="256" width="9.140625" style="109"/>
    <col min="257" max="257" width="23.42578125" style="109" customWidth="1"/>
    <col min="258" max="258" width="8.7109375" style="109" customWidth="1"/>
    <col min="259" max="259" width="8.140625" style="109" bestFit="1" customWidth="1"/>
    <col min="260" max="260" width="8.85546875" style="109" bestFit="1" customWidth="1"/>
    <col min="261" max="261" width="8.140625" style="109" bestFit="1" customWidth="1"/>
    <col min="262" max="262" width="8.85546875" style="109" bestFit="1" customWidth="1"/>
    <col min="263" max="263" width="8.140625" style="109" bestFit="1" customWidth="1"/>
    <col min="264" max="264" width="8.85546875" style="109" bestFit="1" customWidth="1"/>
    <col min="265" max="268" width="8.85546875" style="109" customWidth="1"/>
    <col min="269" max="512" width="9.140625" style="109"/>
    <col min="513" max="513" width="23.42578125" style="109" customWidth="1"/>
    <col min="514" max="514" width="8.7109375" style="109" customWidth="1"/>
    <col min="515" max="515" width="8.140625" style="109" bestFit="1" customWidth="1"/>
    <col min="516" max="516" width="8.85546875" style="109" bestFit="1" customWidth="1"/>
    <col min="517" max="517" width="8.140625" style="109" bestFit="1" customWidth="1"/>
    <col min="518" max="518" width="8.85546875" style="109" bestFit="1" customWidth="1"/>
    <col min="519" max="519" width="8.140625" style="109" bestFit="1" customWidth="1"/>
    <col min="520" max="520" width="8.85546875" style="109" bestFit="1" customWidth="1"/>
    <col min="521" max="524" width="8.85546875" style="109" customWidth="1"/>
    <col min="525" max="768" width="9.140625" style="109"/>
    <col min="769" max="769" width="23.42578125" style="109" customWidth="1"/>
    <col min="770" max="770" width="8.7109375" style="109" customWidth="1"/>
    <col min="771" max="771" width="8.140625" style="109" bestFit="1" customWidth="1"/>
    <col min="772" max="772" width="8.85546875" style="109" bestFit="1" customWidth="1"/>
    <col min="773" max="773" width="8.140625" style="109" bestFit="1" customWidth="1"/>
    <col min="774" max="774" width="8.85546875" style="109" bestFit="1" customWidth="1"/>
    <col min="775" max="775" width="8.140625" style="109" bestFit="1" customWidth="1"/>
    <col min="776" max="776" width="8.85546875" style="109" bestFit="1" customWidth="1"/>
    <col min="777" max="780" width="8.85546875" style="109" customWidth="1"/>
    <col min="781" max="1024" width="9.140625" style="109"/>
    <col min="1025" max="1025" width="23.42578125" style="109" customWidth="1"/>
    <col min="1026" max="1026" width="8.7109375" style="109" customWidth="1"/>
    <col min="1027" max="1027" width="8.140625" style="109" bestFit="1" customWidth="1"/>
    <col min="1028" max="1028" width="8.85546875" style="109" bestFit="1" customWidth="1"/>
    <col min="1029" max="1029" width="8.140625" style="109" bestFit="1" customWidth="1"/>
    <col min="1030" max="1030" width="8.85546875" style="109" bestFit="1" customWidth="1"/>
    <col min="1031" max="1031" width="8.140625" style="109" bestFit="1" customWidth="1"/>
    <col min="1032" max="1032" width="8.85546875" style="109" bestFit="1" customWidth="1"/>
    <col min="1033" max="1036" width="8.85546875" style="109" customWidth="1"/>
    <col min="1037" max="1280" width="9.140625" style="109"/>
    <col min="1281" max="1281" width="23.42578125" style="109" customWidth="1"/>
    <col min="1282" max="1282" width="8.7109375" style="109" customWidth="1"/>
    <col min="1283" max="1283" width="8.140625" style="109" bestFit="1" customWidth="1"/>
    <col min="1284" max="1284" width="8.85546875" style="109" bestFit="1" customWidth="1"/>
    <col min="1285" max="1285" width="8.140625" style="109" bestFit="1" customWidth="1"/>
    <col min="1286" max="1286" width="8.85546875" style="109" bestFit="1" customWidth="1"/>
    <col min="1287" max="1287" width="8.140625" style="109" bestFit="1" customWidth="1"/>
    <col min="1288" max="1288" width="8.85546875" style="109" bestFit="1" customWidth="1"/>
    <col min="1289" max="1292" width="8.85546875" style="109" customWidth="1"/>
    <col min="1293" max="1536" width="9.140625" style="109"/>
    <col min="1537" max="1537" width="23.42578125" style="109" customWidth="1"/>
    <col min="1538" max="1538" width="8.7109375" style="109" customWidth="1"/>
    <col min="1539" max="1539" width="8.140625" style="109" bestFit="1" customWidth="1"/>
    <col min="1540" max="1540" width="8.85546875" style="109" bestFit="1" customWidth="1"/>
    <col min="1541" max="1541" width="8.140625" style="109" bestFit="1" customWidth="1"/>
    <col min="1542" max="1542" width="8.85546875" style="109" bestFit="1" customWidth="1"/>
    <col min="1543" max="1543" width="8.140625" style="109" bestFit="1" customWidth="1"/>
    <col min="1544" max="1544" width="8.85546875" style="109" bestFit="1" customWidth="1"/>
    <col min="1545" max="1548" width="8.85546875" style="109" customWidth="1"/>
    <col min="1549" max="1792" width="9.140625" style="109"/>
    <col min="1793" max="1793" width="23.42578125" style="109" customWidth="1"/>
    <col min="1794" max="1794" width="8.7109375" style="109" customWidth="1"/>
    <col min="1795" max="1795" width="8.140625" style="109" bestFit="1" customWidth="1"/>
    <col min="1796" max="1796" width="8.85546875" style="109" bestFit="1" customWidth="1"/>
    <col min="1797" max="1797" width="8.140625" style="109" bestFit="1" customWidth="1"/>
    <col min="1798" max="1798" width="8.85546875" style="109" bestFit="1" customWidth="1"/>
    <col min="1799" max="1799" width="8.140625" style="109" bestFit="1" customWidth="1"/>
    <col min="1800" max="1800" width="8.85546875" style="109" bestFit="1" customWidth="1"/>
    <col min="1801" max="1804" width="8.85546875" style="109" customWidth="1"/>
    <col min="1805" max="2048" width="9.140625" style="109"/>
    <col min="2049" max="2049" width="23.42578125" style="109" customWidth="1"/>
    <col min="2050" max="2050" width="8.7109375" style="109" customWidth="1"/>
    <col min="2051" max="2051" width="8.140625" style="109" bestFit="1" customWidth="1"/>
    <col min="2052" max="2052" width="8.85546875" style="109" bestFit="1" customWidth="1"/>
    <col min="2053" max="2053" width="8.140625" style="109" bestFit="1" customWidth="1"/>
    <col min="2054" max="2054" width="8.85546875" style="109" bestFit="1" customWidth="1"/>
    <col min="2055" max="2055" width="8.140625" style="109" bestFit="1" customWidth="1"/>
    <col min="2056" max="2056" width="8.85546875" style="109" bestFit="1" customWidth="1"/>
    <col min="2057" max="2060" width="8.85546875" style="109" customWidth="1"/>
    <col min="2061" max="2304" width="9.140625" style="109"/>
    <col min="2305" max="2305" width="23.42578125" style="109" customWidth="1"/>
    <col min="2306" max="2306" width="8.7109375" style="109" customWidth="1"/>
    <col min="2307" max="2307" width="8.140625" style="109" bestFit="1" customWidth="1"/>
    <col min="2308" max="2308" width="8.85546875" style="109" bestFit="1" customWidth="1"/>
    <col min="2309" max="2309" width="8.140625" style="109" bestFit="1" customWidth="1"/>
    <col min="2310" max="2310" width="8.85546875" style="109" bestFit="1" customWidth="1"/>
    <col min="2311" max="2311" width="8.140625" style="109" bestFit="1" customWidth="1"/>
    <col min="2312" max="2312" width="8.85546875" style="109" bestFit="1" customWidth="1"/>
    <col min="2313" max="2316" width="8.85546875" style="109" customWidth="1"/>
    <col min="2317" max="2560" width="9.140625" style="109"/>
    <col min="2561" max="2561" width="23.42578125" style="109" customWidth="1"/>
    <col min="2562" max="2562" width="8.7109375" style="109" customWidth="1"/>
    <col min="2563" max="2563" width="8.140625" style="109" bestFit="1" customWidth="1"/>
    <col min="2564" max="2564" width="8.85546875" style="109" bestFit="1" customWidth="1"/>
    <col min="2565" max="2565" width="8.140625" style="109" bestFit="1" customWidth="1"/>
    <col min="2566" max="2566" width="8.85546875" style="109" bestFit="1" customWidth="1"/>
    <col min="2567" max="2567" width="8.140625" style="109" bestFit="1" customWidth="1"/>
    <col min="2568" max="2568" width="8.85546875" style="109" bestFit="1" customWidth="1"/>
    <col min="2569" max="2572" width="8.85546875" style="109" customWidth="1"/>
    <col min="2573" max="2816" width="9.140625" style="109"/>
    <col min="2817" max="2817" width="23.42578125" style="109" customWidth="1"/>
    <col min="2818" max="2818" width="8.7109375" style="109" customWidth="1"/>
    <col min="2819" max="2819" width="8.140625" style="109" bestFit="1" customWidth="1"/>
    <col min="2820" max="2820" width="8.85546875" style="109" bestFit="1" customWidth="1"/>
    <col min="2821" max="2821" width="8.140625" style="109" bestFit="1" customWidth="1"/>
    <col min="2822" max="2822" width="8.85546875" style="109" bestFit="1" customWidth="1"/>
    <col min="2823" max="2823" width="8.140625" style="109" bestFit="1" customWidth="1"/>
    <col min="2824" max="2824" width="8.85546875" style="109" bestFit="1" customWidth="1"/>
    <col min="2825" max="2828" width="8.85546875" style="109" customWidth="1"/>
    <col min="2829" max="3072" width="9.140625" style="109"/>
    <col min="3073" max="3073" width="23.42578125" style="109" customWidth="1"/>
    <col min="3074" max="3074" width="8.7109375" style="109" customWidth="1"/>
    <col min="3075" max="3075" width="8.140625" style="109" bestFit="1" customWidth="1"/>
    <col min="3076" max="3076" width="8.85546875" style="109" bestFit="1" customWidth="1"/>
    <col min="3077" max="3077" width="8.140625" style="109" bestFit="1" customWidth="1"/>
    <col min="3078" max="3078" width="8.85546875" style="109" bestFit="1" customWidth="1"/>
    <col min="3079" max="3079" width="8.140625" style="109" bestFit="1" customWidth="1"/>
    <col min="3080" max="3080" width="8.85546875" style="109" bestFit="1" customWidth="1"/>
    <col min="3081" max="3084" width="8.85546875" style="109" customWidth="1"/>
    <col min="3085" max="3328" width="9.140625" style="109"/>
    <col min="3329" max="3329" width="23.42578125" style="109" customWidth="1"/>
    <col min="3330" max="3330" width="8.7109375" style="109" customWidth="1"/>
    <col min="3331" max="3331" width="8.140625" style="109" bestFit="1" customWidth="1"/>
    <col min="3332" max="3332" width="8.85546875" style="109" bestFit="1" customWidth="1"/>
    <col min="3333" max="3333" width="8.140625" style="109" bestFit="1" customWidth="1"/>
    <col min="3334" max="3334" width="8.85546875" style="109" bestFit="1" customWidth="1"/>
    <col min="3335" max="3335" width="8.140625" style="109" bestFit="1" customWidth="1"/>
    <col min="3336" max="3336" width="8.85546875" style="109" bestFit="1" customWidth="1"/>
    <col min="3337" max="3340" width="8.85546875" style="109" customWidth="1"/>
    <col min="3341" max="3584" width="9.140625" style="109"/>
    <col min="3585" max="3585" width="23.42578125" style="109" customWidth="1"/>
    <col min="3586" max="3586" width="8.7109375" style="109" customWidth="1"/>
    <col min="3587" max="3587" width="8.140625" style="109" bestFit="1" customWidth="1"/>
    <col min="3588" max="3588" width="8.85546875" style="109" bestFit="1" customWidth="1"/>
    <col min="3589" max="3589" width="8.140625" style="109" bestFit="1" customWidth="1"/>
    <col min="3590" max="3590" width="8.85546875" style="109" bestFit="1" customWidth="1"/>
    <col min="3591" max="3591" width="8.140625" style="109" bestFit="1" customWidth="1"/>
    <col min="3592" max="3592" width="8.85546875" style="109" bestFit="1" customWidth="1"/>
    <col min="3593" max="3596" width="8.85546875" style="109" customWidth="1"/>
    <col min="3597" max="3840" width="9.140625" style="109"/>
    <col min="3841" max="3841" width="23.42578125" style="109" customWidth="1"/>
    <col min="3842" max="3842" width="8.7109375" style="109" customWidth="1"/>
    <col min="3843" max="3843" width="8.140625" style="109" bestFit="1" customWidth="1"/>
    <col min="3844" max="3844" width="8.85546875" style="109" bestFit="1" customWidth="1"/>
    <col min="3845" max="3845" width="8.140625" style="109" bestFit="1" customWidth="1"/>
    <col min="3846" max="3846" width="8.85546875" style="109" bestFit="1" customWidth="1"/>
    <col min="3847" max="3847" width="8.140625" style="109" bestFit="1" customWidth="1"/>
    <col min="3848" max="3848" width="8.85546875" style="109" bestFit="1" customWidth="1"/>
    <col min="3849" max="3852" width="8.85546875" style="109" customWidth="1"/>
    <col min="3853" max="4096" width="9.140625" style="109"/>
    <col min="4097" max="4097" width="23.42578125" style="109" customWidth="1"/>
    <col min="4098" max="4098" width="8.7109375" style="109" customWidth="1"/>
    <col min="4099" max="4099" width="8.140625" style="109" bestFit="1" customWidth="1"/>
    <col min="4100" max="4100" width="8.85546875" style="109" bestFit="1" customWidth="1"/>
    <col min="4101" max="4101" width="8.140625" style="109" bestFit="1" customWidth="1"/>
    <col min="4102" max="4102" width="8.85546875" style="109" bestFit="1" customWidth="1"/>
    <col min="4103" max="4103" width="8.140625" style="109" bestFit="1" customWidth="1"/>
    <col min="4104" max="4104" width="8.85546875" style="109" bestFit="1" customWidth="1"/>
    <col min="4105" max="4108" width="8.85546875" style="109" customWidth="1"/>
    <col min="4109" max="4352" width="9.140625" style="109"/>
    <col min="4353" max="4353" width="23.42578125" style="109" customWidth="1"/>
    <col min="4354" max="4354" width="8.7109375" style="109" customWidth="1"/>
    <col min="4355" max="4355" width="8.140625" style="109" bestFit="1" customWidth="1"/>
    <col min="4356" max="4356" width="8.85546875" style="109" bestFit="1" customWidth="1"/>
    <col min="4357" max="4357" width="8.140625" style="109" bestFit="1" customWidth="1"/>
    <col min="4358" max="4358" width="8.85546875" style="109" bestFit="1" customWidth="1"/>
    <col min="4359" max="4359" width="8.140625" style="109" bestFit="1" customWidth="1"/>
    <col min="4360" max="4360" width="8.85546875" style="109" bestFit="1" customWidth="1"/>
    <col min="4361" max="4364" width="8.85546875" style="109" customWidth="1"/>
    <col min="4365" max="4608" width="9.140625" style="109"/>
    <col min="4609" max="4609" width="23.42578125" style="109" customWidth="1"/>
    <col min="4610" max="4610" width="8.7109375" style="109" customWidth="1"/>
    <col min="4611" max="4611" width="8.140625" style="109" bestFit="1" customWidth="1"/>
    <col min="4612" max="4612" width="8.85546875" style="109" bestFit="1" customWidth="1"/>
    <col min="4613" max="4613" width="8.140625" style="109" bestFit="1" customWidth="1"/>
    <col min="4614" max="4614" width="8.85546875" style="109" bestFit="1" customWidth="1"/>
    <col min="4615" max="4615" width="8.140625" style="109" bestFit="1" customWidth="1"/>
    <col min="4616" max="4616" width="8.85546875" style="109" bestFit="1" customWidth="1"/>
    <col min="4617" max="4620" width="8.85546875" style="109" customWidth="1"/>
    <col min="4621" max="4864" width="9.140625" style="109"/>
    <col min="4865" max="4865" width="23.42578125" style="109" customWidth="1"/>
    <col min="4866" max="4866" width="8.7109375" style="109" customWidth="1"/>
    <col min="4867" max="4867" width="8.140625" style="109" bestFit="1" customWidth="1"/>
    <col min="4868" max="4868" width="8.85546875" style="109" bestFit="1" customWidth="1"/>
    <col min="4869" max="4869" width="8.140625" style="109" bestFit="1" customWidth="1"/>
    <col min="4870" max="4870" width="8.85546875" style="109" bestFit="1" customWidth="1"/>
    <col min="4871" max="4871" width="8.140625" style="109" bestFit="1" customWidth="1"/>
    <col min="4872" max="4872" width="8.85546875" style="109" bestFit="1" customWidth="1"/>
    <col min="4873" max="4876" width="8.85546875" style="109" customWidth="1"/>
    <col min="4877" max="5120" width="9.140625" style="109"/>
    <col min="5121" max="5121" width="23.42578125" style="109" customWidth="1"/>
    <col min="5122" max="5122" width="8.7109375" style="109" customWidth="1"/>
    <col min="5123" max="5123" width="8.140625" style="109" bestFit="1" customWidth="1"/>
    <col min="5124" max="5124" width="8.85546875" style="109" bestFit="1" customWidth="1"/>
    <col min="5125" max="5125" width="8.140625" style="109" bestFit="1" customWidth="1"/>
    <col min="5126" max="5126" width="8.85546875" style="109" bestFit="1" customWidth="1"/>
    <col min="5127" max="5127" width="8.140625" style="109" bestFit="1" customWidth="1"/>
    <col min="5128" max="5128" width="8.85546875" style="109" bestFit="1" customWidth="1"/>
    <col min="5129" max="5132" width="8.85546875" style="109" customWidth="1"/>
    <col min="5133" max="5376" width="9.140625" style="109"/>
    <col min="5377" max="5377" width="23.42578125" style="109" customWidth="1"/>
    <col min="5378" max="5378" width="8.7109375" style="109" customWidth="1"/>
    <col min="5379" max="5379" width="8.140625" style="109" bestFit="1" customWidth="1"/>
    <col min="5380" max="5380" width="8.85546875" style="109" bestFit="1" customWidth="1"/>
    <col min="5381" max="5381" width="8.140625" style="109" bestFit="1" customWidth="1"/>
    <col min="5382" max="5382" width="8.85546875" style="109" bestFit="1" customWidth="1"/>
    <col min="5383" max="5383" width="8.140625" style="109" bestFit="1" customWidth="1"/>
    <col min="5384" max="5384" width="8.85546875" style="109" bestFit="1" customWidth="1"/>
    <col min="5385" max="5388" width="8.85546875" style="109" customWidth="1"/>
    <col min="5389" max="5632" width="9.140625" style="109"/>
    <col min="5633" max="5633" width="23.42578125" style="109" customWidth="1"/>
    <col min="5634" max="5634" width="8.7109375" style="109" customWidth="1"/>
    <col min="5635" max="5635" width="8.140625" style="109" bestFit="1" customWidth="1"/>
    <col min="5636" max="5636" width="8.85546875" style="109" bestFit="1" customWidth="1"/>
    <col min="5637" max="5637" width="8.140625" style="109" bestFit="1" customWidth="1"/>
    <col min="5638" max="5638" width="8.85546875" style="109" bestFit="1" customWidth="1"/>
    <col min="5639" max="5639" width="8.140625" style="109" bestFit="1" customWidth="1"/>
    <col min="5640" max="5640" width="8.85546875" style="109" bestFit="1" customWidth="1"/>
    <col min="5641" max="5644" width="8.85546875" style="109" customWidth="1"/>
    <col min="5645" max="5888" width="9.140625" style="109"/>
    <col min="5889" max="5889" width="23.42578125" style="109" customWidth="1"/>
    <col min="5890" max="5890" width="8.7109375" style="109" customWidth="1"/>
    <col min="5891" max="5891" width="8.140625" style="109" bestFit="1" customWidth="1"/>
    <col min="5892" max="5892" width="8.85546875" style="109" bestFit="1" customWidth="1"/>
    <col min="5893" max="5893" width="8.140625" style="109" bestFit="1" customWidth="1"/>
    <col min="5894" max="5894" width="8.85546875" style="109" bestFit="1" customWidth="1"/>
    <col min="5895" max="5895" width="8.140625" style="109" bestFit="1" customWidth="1"/>
    <col min="5896" max="5896" width="8.85546875" style="109" bestFit="1" customWidth="1"/>
    <col min="5897" max="5900" width="8.85546875" style="109" customWidth="1"/>
    <col min="5901" max="6144" width="9.140625" style="109"/>
    <col min="6145" max="6145" width="23.42578125" style="109" customWidth="1"/>
    <col min="6146" max="6146" width="8.7109375" style="109" customWidth="1"/>
    <col min="6147" max="6147" width="8.140625" style="109" bestFit="1" customWidth="1"/>
    <col min="6148" max="6148" width="8.85546875" style="109" bestFit="1" customWidth="1"/>
    <col min="6149" max="6149" width="8.140625" style="109" bestFit="1" customWidth="1"/>
    <col min="6150" max="6150" width="8.85546875" style="109" bestFit="1" customWidth="1"/>
    <col min="6151" max="6151" width="8.140625" style="109" bestFit="1" customWidth="1"/>
    <col min="6152" max="6152" width="8.85546875" style="109" bestFit="1" customWidth="1"/>
    <col min="6153" max="6156" width="8.85546875" style="109" customWidth="1"/>
    <col min="6157" max="6400" width="9.140625" style="109"/>
    <col min="6401" max="6401" width="23.42578125" style="109" customWidth="1"/>
    <col min="6402" max="6402" width="8.7109375" style="109" customWidth="1"/>
    <col min="6403" max="6403" width="8.140625" style="109" bestFit="1" customWidth="1"/>
    <col min="6404" max="6404" width="8.85546875" style="109" bestFit="1" customWidth="1"/>
    <col min="6405" max="6405" width="8.140625" style="109" bestFit="1" customWidth="1"/>
    <col min="6406" max="6406" width="8.85546875" style="109" bestFit="1" customWidth="1"/>
    <col min="6407" max="6407" width="8.140625" style="109" bestFit="1" customWidth="1"/>
    <col min="6408" max="6408" width="8.85546875" style="109" bestFit="1" customWidth="1"/>
    <col min="6409" max="6412" width="8.85546875" style="109" customWidth="1"/>
    <col min="6413" max="6656" width="9.140625" style="109"/>
    <col min="6657" max="6657" width="23.42578125" style="109" customWidth="1"/>
    <col min="6658" max="6658" width="8.7109375" style="109" customWidth="1"/>
    <col min="6659" max="6659" width="8.140625" style="109" bestFit="1" customWidth="1"/>
    <col min="6660" max="6660" width="8.85546875" style="109" bestFit="1" customWidth="1"/>
    <col min="6661" max="6661" width="8.140625" style="109" bestFit="1" customWidth="1"/>
    <col min="6662" max="6662" width="8.85546875" style="109" bestFit="1" customWidth="1"/>
    <col min="6663" max="6663" width="8.140625" style="109" bestFit="1" customWidth="1"/>
    <col min="6664" max="6664" width="8.85546875" style="109" bestFit="1" customWidth="1"/>
    <col min="6665" max="6668" width="8.85546875" style="109" customWidth="1"/>
    <col min="6669" max="6912" width="9.140625" style="109"/>
    <col min="6913" max="6913" width="23.42578125" style="109" customWidth="1"/>
    <col min="6914" max="6914" width="8.7109375" style="109" customWidth="1"/>
    <col min="6915" max="6915" width="8.140625" style="109" bestFit="1" customWidth="1"/>
    <col min="6916" max="6916" width="8.85546875" style="109" bestFit="1" customWidth="1"/>
    <col min="6917" max="6917" width="8.140625" style="109" bestFit="1" customWidth="1"/>
    <col min="6918" max="6918" width="8.85546875" style="109" bestFit="1" customWidth="1"/>
    <col min="6919" max="6919" width="8.140625" style="109" bestFit="1" customWidth="1"/>
    <col min="6920" max="6920" width="8.85546875" style="109" bestFit="1" customWidth="1"/>
    <col min="6921" max="6924" width="8.85546875" style="109" customWidth="1"/>
    <col min="6925" max="7168" width="9.140625" style="109"/>
    <col min="7169" max="7169" width="23.42578125" style="109" customWidth="1"/>
    <col min="7170" max="7170" width="8.7109375" style="109" customWidth="1"/>
    <col min="7171" max="7171" width="8.140625" style="109" bestFit="1" customWidth="1"/>
    <col min="7172" max="7172" width="8.85546875" style="109" bestFit="1" customWidth="1"/>
    <col min="7173" max="7173" width="8.140625" style="109" bestFit="1" customWidth="1"/>
    <col min="7174" max="7174" width="8.85546875" style="109" bestFit="1" customWidth="1"/>
    <col min="7175" max="7175" width="8.140625" style="109" bestFit="1" customWidth="1"/>
    <col min="7176" max="7176" width="8.85546875" style="109" bestFit="1" customWidth="1"/>
    <col min="7177" max="7180" width="8.85546875" style="109" customWidth="1"/>
    <col min="7181" max="7424" width="9.140625" style="109"/>
    <col min="7425" max="7425" width="23.42578125" style="109" customWidth="1"/>
    <col min="7426" max="7426" width="8.7109375" style="109" customWidth="1"/>
    <col min="7427" max="7427" width="8.140625" style="109" bestFit="1" customWidth="1"/>
    <col min="7428" max="7428" width="8.85546875" style="109" bestFit="1" customWidth="1"/>
    <col min="7429" max="7429" width="8.140625" style="109" bestFit="1" customWidth="1"/>
    <col min="7430" max="7430" width="8.85546875" style="109" bestFit="1" customWidth="1"/>
    <col min="7431" max="7431" width="8.140625" style="109" bestFit="1" customWidth="1"/>
    <col min="7432" max="7432" width="8.85546875" style="109" bestFit="1" customWidth="1"/>
    <col min="7433" max="7436" width="8.85546875" style="109" customWidth="1"/>
    <col min="7437" max="7680" width="9.140625" style="109"/>
    <col min="7681" max="7681" width="23.42578125" style="109" customWidth="1"/>
    <col min="7682" max="7682" width="8.7109375" style="109" customWidth="1"/>
    <col min="7683" max="7683" width="8.140625" style="109" bestFit="1" customWidth="1"/>
    <col min="7684" max="7684" width="8.85546875" style="109" bestFit="1" customWidth="1"/>
    <col min="7685" max="7685" width="8.140625" style="109" bestFit="1" customWidth="1"/>
    <col min="7686" max="7686" width="8.85546875" style="109" bestFit="1" customWidth="1"/>
    <col min="7687" max="7687" width="8.140625" style="109" bestFit="1" customWidth="1"/>
    <col min="7688" max="7688" width="8.85546875" style="109" bestFit="1" customWidth="1"/>
    <col min="7689" max="7692" width="8.85546875" style="109" customWidth="1"/>
    <col min="7693" max="7936" width="9.140625" style="109"/>
    <col min="7937" max="7937" width="23.42578125" style="109" customWidth="1"/>
    <col min="7938" max="7938" width="8.7109375" style="109" customWidth="1"/>
    <col min="7939" max="7939" width="8.140625" style="109" bestFit="1" customWidth="1"/>
    <col min="7940" max="7940" width="8.85546875" style="109" bestFit="1" customWidth="1"/>
    <col min="7941" max="7941" width="8.140625" style="109" bestFit="1" customWidth="1"/>
    <col min="7942" max="7942" width="8.85546875" style="109" bestFit="1" customWidth="1"/>
    <col min="7943" max="7943" width="8.140625" style="109" bestFit="1" customWidth="1"/>
    <col min="7944" max="7944" width="8.85546875" style="109" bestFit="1" customWidth="1"/>
    <col min="7945" max="7948" width="8.85546875" style="109" customWidth="1"/>
    <col min="7949" max="8192" width="9.140625" style="109"/>
    <col min="8193" max="8193" width="23.42578125" style="109" customWidth="1"/>
    <col min="8194" max="8194" width="8.7109375" style="109" customWidth="1"/>
    <col min="8195" max="8195" width="8.140625" style="109" bestFit="1" customWidth="1"/>
    <col min="8196" max="8196" width="8.85546875" style="109" bestFit="1" customWidth="1"/>
    <col min="8197" max="8197" width="8.140625" style="109" bestFit="1" customWidth="1"/>
    <col min="8198" max="8198" width="8.85546875" style="109" bestFit="1" customWidth="1"/>
    <col min="8199" max="8199" width="8.140625" style="109" bestFit="1" customWidth="1"/>
    <col min="8200" max="8200" width="8.85546875" style="109" bestFit="1" customWidth="1"/>
    <col min="8201" max="8204" width="8.85546875" style="109" customWidth="1"/>
    <col min="8205" max="8448" width="9.140625" style="109"/>
    <col min="8449" max="8449" width="23.42578125" style="109" customWidth="1"/>
    <col min="8450" max="8450" width="8.7109375" style="109" customWidth="1"/>
    <col min="8451" max="8451" width="8.140625" style="109" bestFit="1" customWidth="1"/>
    <col min="8452" max="8452" width="8.85546875" style="109" bestFit="1" customWidth="1"/>
    <col min="8453" max="8453" width="8.140625" style="109" bestFit="1" customWidth="1"/>
    <col min="8454" max="8454" width="8.85546875" style="109" bestFit="1" customWidth="1"/>
    <col min="8455" max="8455" width="8.140625" style="109" bestFit="1" customWidth="1"/>
    <col min="8456" max="8456" width="8.85546875" style="109" bestFit="1" customWidth="1"/>
    <col min="8457" max="8460" width="8.85546875" style="109" customWidth="1"/>
    <col min="8461" max="8704" width="9.140625" style="109"/>
    <col min="8705" max="8705" width="23.42578125" style="109" customWidth="1"/>
    <col min="8706" max="8706" width="8.7109375" style="109" customWidth="1"/>
    <col min="8707" max="8707" width="8.140625" style="109" bestFit="1" customWidth="1"/>
    <col min="8708" max="8708" width="8.85546875" style="109" bestFit="1" customWidth="1"/>
    <col min="8709" max="8709" width="8.140625" style="109" bestFit="1" customWidth="1"/>
    <col min="8710" max="8710" width="8.85546875" style="109" bestFit="1" customWidth="1"/>
    <col min="8711" max="8711" width="8.140625" style="109" bestFit="1" customWidth="1"/>
    <col min="8712" max="8712" width="8.85546875" style="109" bestFit="1" customWidth="1"/>
    <col min="8713" max="8716" width="8.85546875" style="109" customWidth="1"/>
    <col min="8717" max="8960" width="9.140625" style="109"/>
    <col min="8961" max="8961" width="23.42578125" style="109" customWidth="1"/>
    <col min="8962" max="8962" width="8.7109375" style="109" customWidth="1"/>
    <col min="8963" max="8963" width="8.140625" style="109" bestFit="1" customWidth="1"/>
    <col min="8964" max="8964" width="8.85546875" style="109" bestFit="1" customWidth="1"/>
    <col min="8965" max="8965" width="8.140625" style="109" bestFit="1" customWidth="1"/>
    <col min="8966" max="8966" width="8.85546875" style="109" bestFit="1" customWidth="1"/>
    <col min="8967" max="8967" width="8.140625" style="109" bestFit="1" customWidth="1"/>
    <col min="8968" max="8968" width="8.85546875" style="109" bestFit="1" customWidth="1"/>
    <col min="8969" max="8972" width="8.85546875" style="109" customWidth="1"/>
    <col min="8973" max="9216" width="9.140625" style="109"/>
    <col min="9217" max="9217" width="23.42578125" style="109" customWidth="1"/>
    <col min="9218" max="9218" width="8.7109375" style="109" customWidth="1"/>
    <col min="9219" max="9219" width="8.140625" style="109" bestFit="1" customWidth="1"/>
    <col min="9220" max="9220" width="8.85546875" style="109" bestFit="1" customWidth="1"/>
    <col min="9221" max="9221" width="8.140625" style="109" bestFit="1" customWidth="1"/>
    <col min="9222" max="9222" width="8.85546875" style="109" bestFit="1" customWidth="1"/>
    <col min="9223" max="9223" width="8.140625" style="109" bestFit="1" customWidth="1"/>
    <col min="9224" max="9224" width="8.85546875" style="109" bestFit="1" customWidth="1"/>
    <col min="9225" max="9228" width="8.85546875" style="109" customWidth="1"/>
    <col min="9229" max="9472" width="9.140625" style="109"/>
    <col min="9473" max="9473" width="23.42578125" style="109" customWidth="1"/>
    <col min="9474" max="9474" width="8.7109375" style="109" customWidth="1"/>
    <col min="9475" max="9475" width="8.140625" style="109" bestFit="1" customWidth="1"/>
    <col min="9476" max="9476" width="8.85546875" style="109" bestFit="1" customWidth="1"/>
    <col min="9477" max="9477" width="8.140625" style="109" bestFit="1" customWidth="1"/>
    <col min="9478" max="9478" width="8.85546875" style="109" bestFit="1" customWidth="1"/>
    <col min="9479" max="9479" width="8.140625" style="109" bestFit="1" customWidth="1"/>
    <col min="9480" max="9480" width="8.85546875" style="109" bestFit="1" customWidth="1"/>
    <col min="9481" max="9484" width="8.85546875" style="109" customWidth="1"/>
    <col min="9485" max="9728" width="9.140625" style="109"/>
    <col min="9729" max="9729" width="23.42578125" style="109" customWidth="1"/>
    <col min="9730" max="9730" width="8.7109375" style="109" customWidth="1"/>
    <col min="9731" max="9731" width="8.140625" style="109" bestFit="1" customWidth="1"/>
    <col min="9732" max="9732" width="8.85546875" style="109" bestFit="1" customWidth="1"/>
    <col min="9733" max="9733" width="8.140625" style="109" bestFit="1" customWidth="1"/>
    <col min="9734" max="9734" width="8.85546875" style="109" bestFit="1" customWidth="1"/>
    <col min="9735" max="9735" width="8.140625" style="109" bestFit="1" customWidth="1"/>
    <col min="9736" max="9736" width="8.85546875" style="109" bestFit="1" customWidth="1"/>
    <col min="9737" max="9740" width="8.85546875" style="109" customWidth="1"/>
    <col min="9741" max="9984" width="9.140625" style="109"/>
    <col min="9985" max="9985" width="23.42578125" style="109" customWidth="1"/>
    <col min="9986" max="9986" width="8.7109375" style="109" customWidth="1"/>
    <col min="9987" max="9987" width="8.140625" style="109" bestFit="1" customWidth="1"/>
    <col min="9988" max="9988" width="8.85546875" style="109" bestFit="1" customWidth="1"/>
    <col min="9989" max="9989" width="8.140625" style="109" bestFit="1" customWidth="1"/>
    <col min="9990" max="9990" width="8.85546875" style="109" bestFit="1" customWidth="1"/>
    <col min="9991" max="9991" width="8.140625" style="109" bestFit="1" customWidth="1"/>
    <col min="9992" max="9992" width="8.85546875" style="109" bestFit="1" customWidth="1"/>
    <col min="9993" max="9996" width="8.85546875" style="109" customWidth="1"/>
    <col min="9997" max="10240" width="9.140625" style="109"/>
    <col min="10241" max="10241" width="23.42578125" style="109" customWidth="1"/>
    <col min="10242" max="10242" width="8.7109375" style="109" customWidth="1"/>
    <col min="10243" max="10243" width="8.140625" style="109" bestFit="1" customWidth="1"/>
    <col min="10244" max="10244" width="8.85546875" style="109" bestFit="1" customWidth="1"/>
    <col min="10245" max="10245" width="8.140625" style="109" bestFit="1" customWidth="1"/>
    <col min="10246" max="10246" width="8.85546875" style="109" bestFit="1" customWidth="1"/>
    <col min="10247" max="10247" width="8.140625" style="109" bestFit="1" customWidth="1"/>
    <col min="10248" max="10248" width="8.85546875" style="109" bestFit="1" customWidth="1"/>
    <col min="10249" max="10252" width="8.85546875" style="109" customWidth="1"/>
    <col min="10253" max="10496" width="9.140625" style="109"/>
    <col min="10497" max="10497" width="23.42578125" style="109" customWidth="1"/>
    <col min="10498" max="10498" width="8.7109375" style="109" customWidth="1"/>
    <col min="10499" max="10499" width="8.140625" style="109" bestFit="1" customWidth="1"/>
    <col min="10500" max="10500" width="8.85546875" style="109" bestFit="1" customWidth="1"/>
    <col min="10501" max="10501" width="8.140625" style="109" bestFit="1" customWidth="1"/>
    <col min="10502" max="10502" width="8.85546875" style="109" bestFit="1" customWidth="1"/>
    <col min="10503" max="10503" width="8.140625" style="109" bestFit="1" customWidth="1"/>
    <col min="10504" max="10504" width="8.85546875" style="109" bestFit="1" customWidth="1"/>
    <col min="10505" max="10508" width="8.85546875" style="109" customWidth="1"/>
    <col min="10509" max="10752" width="9.140625" style="109"/>
    <col min="10753" max="10753" width="23.42578125" style="109" customWidth="1"/>
    <col min="10754" max="10754" width="8.7109375" style="109" customWidth="1"/>
    <col min="10755" max="10755" width="8.140625" style="109" bestFit="1" customWidth="1"/>
    <col min="10756" max="10756" width="8.85546875" style="109" bestFit="1" customWidth="1"/>
    <col min="10757" max="10757" width="8.140625" style="109" bestFit="1" customWidth="1"/>
    <col min="10758" max="10758" width="8.85546875" style="109" bestFit="1" customWidth="1"/>
    <col min="10759" max="10759" width="8.140625" style="109" bestFit="1" customWidth="1"/>
    <col min="10760" max="10760" width="8.85546875" style="109" bestFit="1" customWidth="1"/>
    <col min="10761" max="10764" width="8.85546875" style="109" customWidth="1"/>
    <col min="10765" max="11008" width="9.140625" style="109"/>
    <col min="11009" max="11009" width="23.42578125" style="109" customWidth="1"/>
    <col min="11010" max="11010" width="8.7109375" style="109" customWidth="1"/>
    <col min="11011" max="11011" width="8.140625" style="109" bestFit="1" customWidth="1"/>
    <col min="11012" max="11012" width="8.85546875" style="109" bestFit="1" customWidth="1"/>
    <col min="11013" max="11013" width="8.140625" style="109" bestFit="1" customWidth="1"/>
    <col min="11014" max="11014" width="8.85546875" style="109" bestFit="1" customWidth="1"/>
    <col min="11015" max="11015" width="8.140625" style="109" bestFit="1" customWidth="1"/>
    <col min="11016" max="11016" width="8.85546875" style="109" bestFit="1" customWidth="1"/>
    <col min="11017" max="11020" width="8.85546875" style="109" customWidth="1"/>
    <col min="11021" max="11264" width="9.140625" style="109"/>
    <col min="11265" max="11265" width="23.42578125" style="109" customWidth="1"/>
    <col min="11266" max="11266" width="8.7109375" style="109" customWidth="1"/>
    <col min="11267" max="11267" width="8.140625" style="109" bestFit="1" customWidth="1"/>
    <col min="11268" max="11268" width="8.85546875" style="109" bestFit="1" customWidth="1"/>
    <col min="11269" max="11269" width="8.140625" style="109" bestFit="1" customWidth="1"/>
    <col min="11270" max="11270" width="8.85546875" style="109" bestFit="1" customWidth="1"/>
    <col min="11271" max="11271" width="8.140625" style="109" bestFit="1" customWidth="1"/>
    <col min="11272" max="11272" width="8.85546875" style="109" bestFit="1" customWidth="1"/>
    <col min="11273" max="11276" width="8.85546875" style="109" customWidth="1"/>
    <col min="11277" max="11520" width="9.140625" style="109"/>
    <col min="11521" max="11521" width="23.42578125" style="109" customWidth="1"/>
    <col min="11522" max="11522" width="8.7109375" style="109" customWidth="1"/>
    <col min="11523" max="11523" width="8.140625" style="109" bestFit="1" customWidth="1"/>
    <col min="11524" max="11524" width="8.85546875" style="109" bestFit="1" customWidth="1"/>
    <col min="11525" max="11525" width="8.140625" style="109" bestFit="1" customWidth="1"/>
    <col min="11526" max="11526" width="8.85546875" style="109" bestFit="1" customWidth="1"/>
    <col min="11527" max="11527" width="8.140625" style="109" bestFit="1" customWidth="1"/>
    <col min="11528" max="11528" width="8.85546875" style="109" bestFit="1" customWidth="1"/>
    <col min="11529" max="11532" width="8.85546875" style="109" customWidth="1"/>
    <col min="11533" max="11776" width="9.140625" style="109"/>
    <col min="11777" max="11777" width="23.42578125" style="109" customWidth="1"/>
    <col min="11778" max="11778" width="8.7109375" style="109" customWidth="1"/>
    <col min="11779" max="11779" width="8.140625" style="109" bestFit="1" customWidth="1"/>
    <col min="11780" max="11780" width="8.85546875" style="109" bestFit="1" customWidth="1"/>
    <col min="11781" max="11781" width="8.140625" style="109" bestFit="1" customWidth="1"/>
    <col min="11782" max="11782" width="8.85546875" style="109" bestFit="1" customWidth="1"/>
    <col min="11783" max="11783" width="8.140625" style="109" bestFit="1" customWidth="1"/>
    <col min="11784" max="11784" width="8.85546875" style="109" bestFit="1" customWidth="1"/>
    <col min="11785" max="11788" width="8.85546875" style="109" customWidth="1"/>
    <col min="11789" max="12032" width="9.140625" style="109"/>
    <col min="12033" max="12033" width="23.42578125" style="109" customWidth="1"/>
    <col min="12034" max="12034" width="8.7109375" style="109" customWidth="1"/>
    <col min="12035" max="12035" width="8.140625" style="109" bestFit="1" customWidth="1"/>
    <col min="12036" max="12036" width="8.85546875" style="109" bestFit="1" customWidth="1"/>
    <col min="12037" max="12037" width="8.140625" style="109" bestFit="1" customWidth="1"/>
    <col min="12038" max="12038" width="8.85546875" style="109" bestFit="1" customWidth="1"/>
    <col min="12039" max="12039" width="8.140625" style="109" bestFit="1" customWidth="1"/>
    <col min="12040" max="12040" width="8.85546875" style="109" bestFit="1" customWidth="1"/>
    <col min="12041" max="12044" width="8.85546875" style="109" customWidth="1"/>
    <col min="12045" max="12288" width="9.140625" style="109"/>
    <col min="12289" max="12289" width="23.42578125" style="109" customWidth="1"/>
    <col min="12290" max="12290" width="8.7109375" style="109" customWidth="1"/>
    <col min="12291" max="12291" width="8.140625" style="109" bestFit="1" customWidth="1"/>
    <col min="12292" max="12292" width="8.85546875" style="109" bestFit="1" customWidth="1"/>
    <col min="12293" max="12293" width="8.140625" style="109" bestFit="1" customWidth="1"/>
    <col min="12294" max="12294" width="8.85546875" style="109" bestFit="1" customWidth="1"/>
    <col min="12295" max="12295" width="8.140625" style="109" bestFit="1" customWidth="1"/>
    <col min="12296" max="12296" width="8.85546875" style="109" bestFit="1" customWidth="1"/>
    <col min="12297" max="12300" width="8.85546875" style="109" customWidth="1"/>
    <col min="12301" max="12544" width="9.140625" style="109"/>
    <col min="12545" max="12545" width="23.42578125" style="109" customWidth="1"/>
    <col min="12546" max="12546" width="8.7109375" style="109" customWidth="1"/>
    <col min="12547" max="12547" width="8.140625" style="109" bestFit="1" customWidth="1"/>
    <col min="12548" max="12548" width="8.85546875" style="109" bestFit="1" customWidth="1"/>
    <col min="12549" max="12549" width="8.140625" style="109" bestFit="1" customWidth="1"/>
    <col min="12550" max="12550" width="8.85546875" style="109" bestFit="1" customWidth="1"/>
    <col min="12551" max="12551" width="8.140625" style="109" bestFit="1" customWidth="1"/>
    <col min="12552" max="12552" width="8.85546875" style="109" bestFit="1" customWidth="1"/>
    <col min="12553" max="12556" width="8.85546875" style="109" customWidth="1"/>
    <col min="12557" max="12800" width="9.140625" style="109"/>
    <col min="12801" max="12801" width="23.42578125" style="109" customWidth="1"/>
    <col min="12802" max="12802" width="8.7109375" style="109" customWidth="1"/>
    <col min="12803" max="12803" width="8.140625" style="109" bestFit="1" customWidth="1"/>
    <col min="12804" max="12804" width="8.85546875" style="109" bestFit="1" customWidth="1"/>
    <col min="12805" max="12805" width="8.140625" style="109" bestFit="1" customWidth="1"/>
    <col min="12806" max="12806" width="8.85546875" style="109" bestFit="1" customWidth="1"/>
    <col min="12807" max="12807" width="8.140625" style="109" bestFit="1" customWidth="1"/>
    <col min="12808" max="12808" width="8.85546875" style="109" bestFit="1" customWidth="1"/>
    <col min="12809" max="12812" width="8.85546875" style="109" customWidth="1"/>
    <col min="12813" max="13056" width="9.140625" style="109"/>
    <col min="13057" max="13057" width="23.42578125" style="109" customWidth="1"/>
    <col min="13058" max="13058" width="8.7109375" style="109" customWidth="1"/>
    <col min="13059" max="13059" width="8.140625" style="109" bestFit="1" customWidth="1"/>
    <col min="13060" max="13060" width="8.85546875" style="109" bestFit="1" customWidth="1"/>
    <col min="13061" max="13061" width="8.140625" style="109" bestFit="1" customWidth="1"/>
    <col min="13062" max="13062" width="8.85546875" style="109" bestFit="1" customWidth="1"/>
    <col min="13063" max="13063" width="8.140625" style="109" bestFit="1" customWidth="1"/>
    <col min="13064" max="13064" width="8.85546875" style="109" bestFit="1" customWidth="1"/>
    <col min="13065" max="13068" width="8.85546875" style="109" customWidth="1"/>
    <col min="13069" max="13312" width="9.140625" style="109"/>
    <col min="13313" max="13313" width="23.42578125" style="109" customWidth="1"/>
    <col min="13314" max="13314" width="8.7109375" style="109" customWidth="1"/>
    <col min="13315" max="13315" width="8.140625" style="109" bestFit="1" customWidth="1"/>
    <col min="13316" max="13316" width="8.85546875" style="109" bestFit="1" customWidth="1"/>
    <col min="13317" max="13317" width="8.140625" style="109" bestFit="1" customWidth="1"/>
    <col min="13318" max="13318" width="8.85546875" style="109" bestFit="1" customWidth="1"/>
    <col min="13319" max="13319" width="8.140625" style="109" bestFit="1" customWidth="1"/>
    <col min="13320" max="13320" width="8.85546875" style="109" bestFit="1" customWidth="1"/>
    <col min="13321" max="13324" width="8.85546875" style="109" customWidth="1"/>
    <col min="13325" max="13568" width="9.140625" style="109"/>
    <col min="13569" max="13569" width="23.42578125" style="109" customWidth="1"/>
    <col min="13570" max="13570" width="8.7109375" style="109" customWidth="1"/>
    <col min="13571" max="13571" width="8.140625" style="109" bestFit="1" customWidth="1"/>
    <col min="13572" max="13572" width="8.85546875" style="109" bestFit="1" customWidth="1"/>
    <col min="13573" max="13573" width="8.140625" style="109" bestFit="1" customWidth="1"/>
    <col min="13574" max="13574" width="8.85546875" style="109" bestFit="1" customWidth="1"/>
    <col min="13575" max="13575" width="8.140625" style="109" bestFit="1" customWidth="1"/>
    <col min="13576" max="13576" width="8.85546875" style="109" bestFit="1" customWidth="1"/>
    <col min="13577" max="13580" width="8.85546875" style="109" customWidth="1"/>
    <col min="13581" max="13824" width="9.140625" style="109"/>
    <col min="13825" max="13825" width="23.42578125" style="109" customWidth="1"/>
    <col min="13826" max="13826" width="8.7109375" style="109" customWidth="1"/>
    <col min="13827" max="13827" width="8.140625" style="109" bestFit="1" customWidth="1"/>
    <col min="13828" max="13828" width="8.85546875" style="109" bestFit="1" customWidth="1"/>
    <col min="13829" max="13829" width="8.140625" style="109" bestFit="1" customWidth="1"/>
    <col min="13830" max="13830" width="8.85546875" style="109" bestFit="1" customWidth="1"/>
    <col min="13831" max="13831" width="8.140625" style="109" bestFit="1" customWidth="1"/>
    <col min="13832" max="13832" width="8.85546875" style="109" bestFit="1" customWidth="1"/>
    <col min="13833" max="13836" width="8.85546875" style="109" customWidth="1"/>
    <col min="13837" max="14080" width="9.140625" style="109"/>
    <col min="14081" max="14081" width="23.42578125" style="109" customWidth="1"/>
    <col min="14082" max="14082" width="8.7109375" style="109" customWidth="1"/>
    <col min="14083" max="14083" width="8.140625" style="109" bestFit="1" customWidth="1"/>
    <col min="14084" max="14084" width="8.85546875" style="109" bestFit="1" customWidth="1"/>
    <col min="14085" max="14085" width="8.140625" style="109" bestFit="1" customWidth="1"/>
    <col min="14086" max="14086" width="8.85546875" style="109" bestFit="1" customWidth="1"/>
    <col min="14087" max="14087" width="8.140625" style="109" bestFit="1" customWidth="1"/>
    <col min="14088" max="14088" width="8.85546875" style="109" bestFit="1" customWidth="1"/>
    <col min="14089" max="14092" width="8.85546875" style="109" customWidth="1"/>
    <col min="14093" max="14336" width="9.140625" style="109"/>
    <col min="14337" max="14337" width="23.42578125" style="109" customWidth="1"/>
    <col min="14338" max="14338" width="8.7109375" style="109" customWidth="1"/>
    <col min="14339" max="14339" width="8.140625" style="109" bestFit="1" customWidth="1"/>
    <col min="14340" max="14340" width="8.85546875" style="109" bestFit="1" customWidth="1"/>
    <col min="14341" max="14341" width="8.140625" style="109" bestFit="1" customWidth="1"/>
    <col min="14342" max="14342" width="8.85546875" style="109" bestFit="1" customWidth="1"/>
    <col min="14343" max="14343" width="8.140625" style="109" bestFit="1" customWidth="1"/>
    <col min="14344" max="14344" width="8.85546875" style="109" bestFit="1" customWidth="1"/>
    <col min="14345" max="14348" width="8.85546875" style="109" customWidth="1"/>
    <col min="14349" max="14592" width="9.140625" style="109"/>
    <col min="14593" max="14593" width="23.42578125" style="109" customWidth="1"/>
    <col min="14594" max="14594" width="8.7109375" style="109" customWidth="1"/>
    <col min="14595" max="14595" width="8.140625" style="109" bestFit="1" customWidth="1"/>
    <col min="14596" max="14596" width="8.85546875" style="109" bestFit="1" customWidth="1"/>
    <col min="14597" max="14597" width="8.140625" style="109" bestFit="1" customWidth="1"/>
    <col min="14598" max="14598" width="8.85546875" style="109" bestFit="1" customWidth="1"/>
    <col min="14599" max="14599" width="8.140625" style="109" bestFit="1" customWidth="1"/>
    <col min="14600" max="14600" width="8.85546875" style="109" bestFit="1" customWidth="1"/>
    <col min="14601" max="14604" width="8.85546875" style="109" customWidth="1"/>
    <col min="14605" max="14848" width="9.140625" style="109"/>
    <col min="14849" max="14849" width="23.42578125" style="109" customWidth="1"/>
    <col min="14850" max="14850" width="8.7109375" style="109" customWidth="1"/>
    <col min="14851" max="14851" width="8.140625" style="109" bestFit="1" customWidth="1"/>
    <col min="14852" max="14852" width="8.85546875" style="109" bestFit="1" customWidth="1"/>
    <col min="14853" max="14853" width="8.140625" style="109" bestFit="1" customWidth="1"/>
    <col min="14854" max="14854" width="8.85546875" style="109" bestFit="1" customWidth="1"/>
    <col min="14855" max="14855" width="8.140625" style="109" bestFit="1" customWidth="1"/>
    <col min="14856" max="14856" width="8.85546875" style="109" bestFit="1" customWidth="1"/>
    <col min="14857" max="14860" width="8.85546875" style="109" customWidth="1"/>
    <col min="14861" max="15104" width="9.140625" style="109"/>
    <col min="15105" max="15105" width="23.42578125" style="109" customWidth="1"/>
    <col min="15106" max="15106" width="8.7109375" style="109" customWidth="1"/>
    <col min="15107" max="15107" width="8.140625" style="109" bestFit="1" customWidth="1"/>
    <col min="15108" max="15108" width="8.85546875" style="109" bestFit="1" customWidth="1"/>
    <col min="15109" max="15109" width="8.140625" style="109" bestFit="1" customWidth="1"/>
    <col min="15110" max="15110" width="8.85546875" style="109" bestFit="1" customWidth="1"/>
    <col min="15111" max="15111" width="8.140625" style="109" bestFit="1" customWidth="1"/>
    <col min="15112" max="15112" width="8.85546875" style="109" bestFit="1" customWidth="1"/>
    <col min="15113" max="15116" width="8.85546875" style="109" customWidth="1"/>
    <col min="15117" max="15360" width="9.140625" style="109"/>
    <col min="15361" max="15361" width="23.42578125" style="109" customWidth="1"/>
    <col min="15362" max="15362" width="8.7109375" style="109" customWidth="1"/>
    <col min="15363" max="15363" width="8.140625" style="109" bestFit="1" customWidth="1"/>
    <col min="15364" max="15364" width="8.85546875" style="109" bestFit="1" customWidth="1"/>
    <col min="15365" max="15365" width="8.140625" style="109" bestFit="1" customWidth="1"/>
    <col min="15366" max="15366" width="8.85546875" style="109" bestFit="1" customWidth="1"/>
    <col min="15367" max="15367" width="8.140625" style="109" bestFit="1" customWidth="1"/>
    <col min="15368" max="15368" width="8.85546875" style="109" bestFit="1" customWidth="1"/>
    <col min="15369" max="15372" width="8.85546875" style="109" customWidth="1"/>
    <col min="15373" max="15616" width="9.140625" style="109"/>
    <col min="15617" max="15617" width="23.42578125" style="109" customWidth="1"/>
    <col min="15618" max="15618" width="8.7109375" style="109" customWidth="1"/>
    <col min="15619" max="15619" width="8.140625" style="109" bestFit="1" customWidth="1"/>
    <col min="15620" max="15620" width="8.85546875" style="109" bestFit="1" customWidth="1"/>
    <col min="15621" max="15621" width="8.140625" style="109" bestFit="1" customWidth="1"/>
    <col min="15622" max="15622" width="8.85546875" style="109" bestFit="1" customWidth="1"/>
    <col min="15623" max="15623" width="8.140625" style="109" bestFit="1" customWidth="1"/>
    <col min="15624" max="15624" width="8.85546875" style="109" bestFit="1" customWidth="1"/>
    <col min="15625" max="15628" width="8.85546875" style="109" customWidth="1"/>
    <col min="15629" max="15872" width="9.140625" style="109"/>
    <col min="15873" max="15873" width="23.42578125" style="109" customWidth="1"/>
    <col min="15874" max="15874" width="8.7109375" style="109" customWidth="1"/>
    <col min="15875" max="15875" width="8.140625" style="109" bestFit="1" customWidth="1"/>
    <col min="15876" max="15876" width="8.85546875" style="109" bestFit="1" customWidth="1"/>
    <col min="15877" max="15877" width="8.140625" style="109" bestFit="1" customWidth="1"/>
    <col min="15878" max="15878" width="8.85546875" style="109" bestFit="1" customWidth="1"/>
    <col min="15879" max="15879" width="8.140625" style="109" bestFit="1" customWidth="1"/>
    <col min="15880" max="15880" width="8.85546875" style="109" bestFit="1" customWidth="1"/>
    <col min="15881" max="15884" width="8.85546875" style="109" customWidth="1"/>
    <col min="15885" max="16128" width="9.140625" style="109"/>
    <col min="16129" max="16129" width="23.42578125" style="109" customWidth="1"/>
    <col min="16130" max="16130" width="8.7109375" style="109" customWidth="1"/>
    <col min="16131" max="16131" width="8.140625" style="109" bestFit="1" customWidth="1"/>
    <col min="16132" max="16132" width="8.85546875" style="109" bestFit="1" customWidth="1"/>
    <col min="16133" max="16133" width="8.140625" style="109" bestFit="1" customWidth="1"/>
    <col min="16134" max="16134" width="8.85546875" style="109" bestFit="1" customWidth="1"/>
    <col min="16135" max="16135" width="8.140625" style="109" bestFit="1" customWidth="1"/>
    <col min="16136" max="16136" width="8.85546875" style="109" bestFit="1" customWidth="1"/>
    <col min="16137" max="16140" width="8.85546875" style="109" customWidth="1"/>
    <col min="16141" max="16384" width="9.140625" style="109"/>
  </cols>
  <sheetData>
    <row r="1" spans="1:23" ht="28.5" customHeight="1" x14ac:dyDescent="0.2">
      <c r="A1" s="798" t="s">
        <v>737</v>
      </c>
      <c r="B1" s="798"/>
      <c r="C1" s="798"/>
      <c r="D1" s="798"/>
      <c r="E1" s="798"/>
      <c r="F1" s="798"/>
      <c r="G1" s="798"/>
      <c r="H1" s="798"/>
      <c r="I1" s="798"/>
      <c r="J1" s="798"/>
      <c r="K1" s="798"/>
      <c r="L1" s="798"/>
      <c r="M1" s="798"/>
      <c r="N1" s="798"/>
      <c r="R1" s="272">
        <f>IF(M3="English",0,13)</f>
        <v>0</v>
      </c>
    </row>
    <row r="2" spans="1:23" s="104" customFormat="1" ht="13.5" customHeight="1" x14ac:dyDescent="0.2">
      <c r="A2" s="101" t="s">
        <v>817</v>
      </c>
      <c r="B2" s="101"/>
      <c r="C2" s="102"/>
      <c r="D2" s="103"/>
      <c r="E2" s="102"/>
      <c r="F2" s="103"/>
      <c r="G2" s="102"/>
      <c r="H2" s="103"/>
      <c r="I2" s="103"/>
      <c r="J2" s="103"/>
      <c r="M2" s="782" t="s">
        <v>532</v>
      </c>
      <c r="N2" s="783"/>
    </row>
    <row r="3" spans="1:23" s="104" customFormat="1" ht="13.5" customHeight="1" x14ac:dyDescent="0.2">
      <c r="A3" s="101" t="s">
        <v>738</v>
      </c>
      <c r="B3" s="101"/>
      <c r="C3" s="102"/>
      <c r="D3" s="103"/>
      <c r="E3" s="102"/>
      <c r="F3" s="103"/>
      <c r="G3" s="102"/>
      <c r="H3" s="103"/>
      <c r="I3" s="103"/>
      <c r="J3" s="103"/>
      <c r="M3" s="784" t="s">
        <v>15</v>
      </c>
      <c r="N3" s="785"/>
    </row>
    <row r="4" spans="1:23" ht="11.25" customHeight="1" x14ac:dyDescent="0.2"/>
    <row r="5" spans="1:23" ht="11.25" customHeight="1" x14ac:dyDescent="0.2">
      <c r="A5" s="777" t="s">
        <v>515</v>
      </c>
      <c r="B5" s="777" t="s">
        <v>516</v>
      </c>
      <c r="C5" s="799" t="str">
        <f>M3</f>
        <v>English</v>
      </c>
      <c r="D5" s="799"/>
      <c r="E5" s="799"/>
      <c r="F5" s="799"/>
      <c r="G5" s="799"/>
      <c r="H5" s="799"/>
      <c r="I5" s="799"/>
      <c r="J5" s="799"/>
      <c r="K5" s="799"/>
      <c r="L5" s="799"/>
      <c r="M5" s="799"/>
      <c r="N5" s="799"/>
    </row>
    <row r="6" spans="1:23" ht="11.25" customHeight="1" x14ac:dyDescent="0.2">
      <c r="A6" s="778"/>
      <c r="B6" s="778"/>
      <c r="C6" s="452" t="s">
        <v>444</v>
      </c>
      <c r="D6" s="452"/>
      <c r="E6" s="452" t="s">
        <v>445</v>
      </c>
      <c r="F6" s="452"/>
      <c r="G6" s="452" t="s">
        <v>458</v>
      </c>
      <c r="H6" s="452"/>
      <c r="I6" s="452" t="s">
        <v>501</v>
      </c>
      <c r="J6" s="473"/>
      <c r="K6" s="806" t="s">
        <v>729</v>
      </c>
      <c r="L6" s="807"/>
      <c r="M6" s="799" t="s">
        <v>730</v>
      </c>
      <c r="N6" s="799"/>
      <c r="O6" s="536"/>
    </row>
    <row r="7" spans="1:23" ht="48" customHeight="1" x14ac:dyDescent="0.2">
      <c r="A7" s="779"/>
      <c r="B7" s="779"/>
      <c r="C7" s="227" t="s">
        <v>670</v>
      </c>
      <c r="D7" s="228" t="s">
        <v>454</v>
      </c>
      <c r="E7" s="227" t="s">
        <v>670</v>
      </c>
      <c r="F7" s="228" t="s">
        <v>454</v>
      </c>
      <c r="G7" s="227" t="s">
        <v>670</v>
      </c>
      <c r="H7" s="228" t="s">
        <v>454</v>
      </c>
      <c r="I7" s="227" t="s">
        <v>670</v>
      </c>
      <c r="J7" s="474" t="s">
        <v>454</v>
      </c>
      <c r="K7" s="227" t="s">
        <v>670</v>
      </c>
      <c r="L7" s="474" t="s">
        <v>454</v>
      </c>
      <c r="M7" s="227" t="s">
        <v>670</v>
      </c>
      <c r="N7" s="228" t="s">
        <v>454</v>
      </c>
      <c r="O7" s="536"/>
    </row>
    <row r="8" spans="1:23" ht="11.25" customHeight="1" x14ac:dyDescent="0.2">
      <c r="A8" s="357"/>
      <c r="B8" s="357"/>
      <c r="C8" s="358"/>
      <c r="D8" s="359"/>
      <c r="E8" s="358"/>
      <c r="F8" s="359"/>
      <c r="G8" s="358"/>
      <c r="H8" s="359"/>
      <c r="I8" s="359"/>
      <c r="J8" s="475"/>
      <c r="K8" s="476"/>
      <c r="L8" s="475"/>
      <c r="M8" s="360"/>
      <c r="N8" s="538"/>
      <c r="O8" s="536"/>
    </row>
    <row r="9" spans="1:23" ht="11.25" customHeight="1" x14ac:dyDescent="0.2">
      <c r="A9" s="371" t="s">
        <v>732</v>
      </c>
      <c r="B9" s="372"/>
      <c r="C9" s="480">
        <f>IF($M$3="English",'Table 19 data'!C182,IF($M$3="Mathematics",'Table 19 data'!P182,FALSE))</f>
        <v>560246</v>
      </c>
      <c r="D9" s="481">
        <f>IF($M$3="English",'Table 19 data'!D182,IF($M$3="Mathematics",'Table 19 data'!Q182,FALSE))</f>
        <v>69.900000000000006</v>
      </c>
      <c r="E9" s="480">
        <f>IF($M$3="English",'Table 19 data'!E182,IF($M$3="Mathematics",'Table 19 data'!R182,FALSE))</f>
        <v>543785</v>
      </c>
      <c r="F9" s="481">
        <f>IF($M$3="English",'Table 19 data'!F182,IF($M$3="Mathematics",'Table 19 data'!S182,FALSE))</f>
        <v>72</v>
      </c>
      <c r="G9" s="480">
        <f>IF($M$3="English",'Table 19 data'!G182,IF($M$3="Mathematics",'Table 19 data'!T182,FALSE))</f>
        <v>540934</v>
      </c>
      <c r="H9" s="481">
        <f>IF($M$3="English",'Table 19 data'!H182,IF($M$3="Mathematics",'Table 19 data'!U182,FALSE))</f>
        <v>68.2</v>
      </c>
      <c r="I9" s="480">
        <f>IF($M$3="English",'Table 19 data'!I182,IF($M$3="Mathematics",'Table 19 data'!V182,FALSE))</f>
        <v>552867</v>
      </c>
      <c r="J9" s="612">
        <f>IF($M$3="English",'Table 19 data'!J182,IF($M$3="Mathematics",'Table 19 data'!W182,FALSE))</f>
        <v>70.5</v>
      </c>
      <c r="K9" s="613">
        <f>IF($M$3="English",'Table 19 data'!K182,IF($M$3="Mathematics",'Table 19 data'!X182,FALSE))</f>
        <v>541815</v>
      </c>
      <c r="L9" s="612">
        <f>IF($M$3="English",'Table 19 data'!L182,IF($M$3="Mathematics",'Table 19 data'!Y182,FALSE))</f>
        <v>71.8</v>
      </c>
      <c r="M9" s="614">
        <f>IF($M$3="English",'Table 19 data'!M182,IF($M$3="Mathematics",'Table 19 data'!Z182,FALSE))</f>
        <v>537065</v>
      </c>
      <c r="N9" s="481">
        <f>IF($M$3="English",'Table 19 data'!N182,IF($M$3="Mathematics",'Table 19 data'!AA182,FALSE))</f>
        <v>70.2</v>
      </c>
      <c r="O9" s="536"/>
      <c r="Q9" s="109" t="s">
        <v>466</v>
      </c>
    </row>
    <row r="10" spans="1:23" ht="11.25" customHeight="1" x14ac:dyDescent="0.2">
      <c r="A10" s="373"/>
      <c r="B10" s="364"/>
      <c r="C10" s="480"/>
      <c r="D10" s="723"/>
      <c r="E10" s="480"/>
      <c r="F10" s="723"/>
      <c r="G10" s="480"/>
      <c r="H10" s="481"/>
      <c r="I10" s="482"/>
      <c r="J10" s="475"/>
      <c r="K10" s="515"/>
      <c r="L10" s="475"/>
      <c r="M10" s="360"/>
      <c r="N10" s="714"/>
      <c r="O10" s="536"/>
      <c r="P10" s="109" t="s">
        <v>466</v>
      </c>
    </row>
    <row r="11" spans="1:23" ht="11.25" customHeight="1" x14ac:dyDescent="0.2">
      <c r="A11" s="370" t="s">
        <v>734</v>
      </c>
      <c r="B11" s="372" t="s">
        <v>442</v>
      </c>
      <c r="C11" s="480">
        <f>IF($M$3="English",'Table 19 data'!C184,IF($M$3="Mathematics",'Table 19 data'!P184,FALSE))</f>
        <v>565890</v>
      </c>
      <c r="D11" s="481">
        <f>IF($M$3="English",'Table 19 data'!D184,IF($M$3="Mathematics",'Table 19 data'!Q184,FALSE))</f>
        <v>69.3</v>
      </c>
      <c r="E11" s="480">
        <f>IF($M$3="English",'Table 19 data'!E184,IF($M$3="Mathematics",'Table 19 data'!R184,FALSE))</f>
        <v>544784</v>
      </c>
      <c r="F11" s="481">
        <f>IF($M$3="English",'Table 19 data'!F184,IF($M$3="Mathematics",'Table 19 data'!S184,FALSE))</f>
        <v>71.8</v>
      </c>
      <c r="G11" s="480">
        <f>IF($M$3="English",'Table 19 data'!G184,IF($M$3="Mathematics",'Table 19 data'!T184,FALSE))</f>
        <v>541963</v>
      </c>
      <c r="H11" s="481">
        <f>IF($M$3="English",'Table 19 data'!H184,IF($M$3="Mathematics",'Table 19 data'!U184,FALSE))</f>
        <v>68</v>
      </c>
      <c r="I11" s="480">
        <f>IF($M$3="English",'Table 19 data'!I184,IF($M$3="Mathematics",'Table 19 data'!V184,FALSE))</f>
        <v>553883</v>
      </c>
      <c r="J11" s="612">
        <f>IF($M$3="English",'Table 19 data'!J184,IF($M$3="Mathematics",'Table 19 data'!W184,FALSE))</f>
        <v>70.400000000000006</v>
      </c>
      <c r="K11" s="613">
        <f>IF($M$3="English",'Table 19 data'!K184,IF($M$3="Mathematics",'Table 19 data'!X184,FALSE))</f>
        <v>542895</v>
      </c>
      <c r="L11" s="612">
        <f>IF($M$3="English",'Table 19 data'!L184,IF($M$3="Mathematics",'Table 19 data'!Y184,FALSE))</f>
        <v>71.599999999999994</v>
      </c>
      <c r="M11" s="614">
        <f>IF($M$3="English",'Table 19 data'!M184,IF($M$3="Mathematics",'Table 19 data'!Z184,FALSE))</f>
        <v>538123</v>
      </c>
      <c r="N11" s="481">
        <f>IF($M$3="English",'Table 19 data'!N184,IF($M$3="Mathematics",'Table 19 data'!AA184,FALSE))</f>
        <v>70</v>
      </c>
      <c r="O11" s="536"/>
    </row>
    <row r="12" spans="1:23" ht="11.25" customHeight="1" x14ac:dyDescent="0.2">
      <c r="A12" s="357"/>
      <c r="B12" s="357"/>
      <c r="C12" s="358"/>
      <c r="D12" s="722"/>
      <c r="E12" s="358"/>
      <c r="F12" s="722"/>
      <c r="G12" s="358"/>
      <c r="H12" s="722"/>
      <c r="I12" s="359"/>
      <c r="J12" s="475"/>
      <c r="K12" s="515"/>
      <c r="L12" s="475"/>
      <c r="M12" s="360"/>
      <c r="N12" s="715"/>
      <c r="O12" s="536"/>
    </row>
    <row r="13" spans="1:23" s="108" customFormat="1" ht="11.25" customHeight="1" x14ac:dyDescent="0.2">
      <c r="A13" s="361" t="s">
        <v>517</v>
      </c>
      <c r="B13" s="362" t="s">
        <v>126</v>
      </c>
      <c r="C13" s="480">
        <f>IF($M$3="English",'Table 19 data'!C9,IF($M$3="Mathematics",'Table 19 data'!P9,FALSE))</f>
        <v>29058</v>
      </c>
      <c r="D13" s="481">
        <f>IF($M$3="English",'Table 19 data'!D9,IF($M$3="Mathematics",'Table 19 data'!Q9,FALSE))</f>
        <v>65.2</v>
      </c>
      <c r="E13" s="480">
        <f>IF($M$3="English",'Table 19 data'!E9,IF($M$3="Mathematics",'Table 19 data'!R9,FALSE))</f>
        <v>28733</v>
      </c>
      <c r="F13" s="481">
        <f>IF($M$3="English",'Table 19 data'!F9,IF($M$3="Mathematics",'Table 19 data'!S9,FALSE))</f>
        <v>68.3</v>
      </c>
      <c r="G13" s="480">
        <f>IF($M$3="English",'Table 19 data'!G9,IF($M$3="Mathematics",'Table 19 data'!T9,FALSE))</f>
        <v>27905</v>
      </c>
      <c r="H13" s="481">
        <f>IF($M$3="English",'Table 19 data'!H9,IF($M$3="Mathematics",'Table 19 data'!U9,FALSE))</f>
        <v>65.8</v>
      </c>
      <c r="I13" s="480">
        <f>IF($M$3="English",'Table 19 data'!I9,IF($M$3="Mathematics",'Table 19 data'!V9,FALSE))</f>
        <v>28357</v>
      </c>
      <c r="J13" s="612">
        <f>IF($M$3="English",'Table 19 data'!J9,IF($M$3="Mathematics",'Table 19 data'!W9,FALSE))</f>
        <v>67</v>
      </c>
      <c r="K13" s="613">
        <f>IF($M$3="English",'Table 19 data'!K9,IF($M$3="Mathematics",'Table 19 data'!X9,FALSE))</f>
        <v>27298</v>
      </c>
      <c r="L13" s="612">
        <f>IF($M$3="English",'Table 19 data'!L9,IF($M$3="Mathematics",'Table 19 data'!Y9,FALSE))</f>
        <v>69.5</v>
      </c>
      <c r="M13" s="614">
        <f>IF($M$3="English",'Table 19 data'!M9,IF($M$3="Mathematics",'Table 19 data'!Z9,FALSE))</f>
        <v>26732</v>
      </c>
      <c r="N13" s="481">
        <f>IF($M$3="English",'Table 19 data'!N9,IF($M$3="Mathematics",'Table 19 data'!AA9,FALSE))</f>
        <v>67.099999999999994</v>
      </c>
      <c r="O13" s="536"/>
      <c r="P13" s="109"/>
      <c r="Q13" s="109"/>
      <c r="R13" s="109"/>
      <c r="S13" s="109"/>
      <c r="T13" s="109"/>
      <c r="U13" s="109"/>
      <c r="V13" s="109"/>
      <c r="W13" s="109"/>
    </row>
    <row r="14" spans="1:23" ht="11.25" customHeight="1" x14ac:dyDescent="0.2">
      <c r="A14" s="363" t="s">
        <v>459</v>
      </c>
      <c r="B14" s="364" t="s">
        <v>129</v>
      </c>
      <c r="C14" s="446">
        <f>IF($M$3="English",'Table 19 data'!C10,IF($M$3="Mathematics",'Table 19 data'!P10,FALSE))</f>
        <v>5462</v>
      </c>
      <c r="D14" s="713">
        <f>IF($M$3="English",'Table 19 data'!D10,IF($M$3="Mathematics",'Table 19 data'!Q10,FALSE))</f>
        <v>69.5</v>
      </c>
      <c r="E14" s="446">
        <f>IF($M$3="English",'Table 19 data'!E10,IF($M$3="Mathematics",'Table 19 data'!R10,FALSE))</f>
        <v>5440</v>
      </c>
      <c r="F14" s="713">
        <f>IF($M$3="English",'Table 19 data'!F10,IF($M$3="Mathematics",'Table 19 data'!S10,FALSE))</f>
        <v>73.2</v>
      </c>
      <c r="G14" s="446">
        <f>IF($M$3="English",'Table 19 data'!G10,IF($M$3="Mathematics",'Table 19 data'!T10,FALSE))</f>
        <v>5384</v>
      </c>
      <c r="H14" s="713">
        <f>IF($M$3="English",'Table 19 data'!H10,IF($M$3="Mathematics",'Table 19 data'!U10,FALSE))</f>
        <v>71.5</v>
      </c>
      <c r="I14" s="446">
        <f>IF($M$3="English",'Table 19 data'!I10,IF($M$3="Mathematics",'Table 19 data'!V10,FALSE))</f>
        <v>5415</v>
      </c>
      <c r="J14" s="475">
        <f>IF($M$3="English",'Table 19 data'!J10,IF($M$3="Mathematics",'Table 19 data'!W10,FALSE))</f>
        <v>72.7</v>
      </c>
      <c r="K14" s="515">
        <f>IF($M$3="English",'Table 19 data'!K10,IF($M$3="Mathematics",'Table 19 data'!X10,FALSE))</f>
        <v>5221</v>
      </c>
      <c r="L14" s="475">
        <f>IF($M$3="English",'Table 19 data'!L10,IF($M$3="Mathematics",'Table 19 data'!Y10,FALSE))</f>
        <v>73.599999999999994</v>
      </c>
      <c r="M14" s="360">
        <f>IF($M$3="English",'Table 19 data'!M10,IF($M$3="Mathematics",'Table 19 data'!Z10,FALSE))</f>
        <v>5068</v>
      </c>
      <c r="N14" s="713">
        <f>IF($M$3="English",'Table 19 data'!N10,IF($M$3="Mathematics",'Table 19 data'!AA10,FALSE))</f>
        <v>69.900000000000006</v>
      </c>
      <c r="O14" s="536"/>
    </row>
    <row r="15" spans="1:23" ht="11.25" customHeight="1" x14ac:dyDescent="0.2">
      <c r="A15" s="363" t="s">
        <v>127</v>
      </c>
      <c r="B15" s="364" t="s">
        <v>128</v>
      </c>
      <c r="C15" s="446">
        <f>IF($M$3="English",'Table 19 data'!C11,IF($M$3="Mathematics",'Table 19 data'!P11,FALSE))</f>
        <v>1115</v>
      </c>
      <c r="D15" s="713">
        <f>IF($M$3="English",'Table 19 data'!D11,IF($M$3="Mathematics",'Table 19 data'!Q11,FALSE))</f>
        <v>66.5</v>
      </c>
      <c r="E15" s="446">
        <f>IF($M$3="English",'Table 19 data'!E11,IF($M$3="Mathematics",'Table 19 data'!R11,FALSE))</f>
        <v>1095</v>
      </c>
      <c r="F15" s="713">
        <f>IF($M$3="English",'Table 19 data'!F11,IF($M$3="Mathematics",'Table 19 data'!S11,FALSE))</f>
        <v>74.400000000000006</v>
      </c>
      <c r="G15" s="446">
        <f>IF($M$3="English",'Table 19 data'!G11,IF($M$3="Mathematics",'Table 19 data'!T11,FALSE))</f>
        <v>1111</v>
      </c>
      <c r="H15" s="713">
        <f>IF($M$3="English",'Table 19 data'!H11,IF($M$3="Mathematics",'Table 19 data'!U11,FALSE))</f>
        <v>67.099999999999994</v>
      </c>
      <c r="I15" s="446">
        <f>IF($M$3="English",'Table 19 data'!I11,IF($M$3="Mathematics",'Table 19 data'!V11,FALSE))</f>
        <v>1136</v>
      </c>
      <c r="J15" s="475">
        <f>IF($M$3="English",'Table 19 data'!J11,IF($M$3="Mathematics",'Table 19 data'!W11,FALSE))</f>
        <v>74.400000000000006</v>
      </c>
      <c r="K15" s="515">
        <f>IF($M$3="English",'Table 19 data'!K11,IF($M$3="Mathematics",'Table 19 data'!X11,FALSE))</f>
        <v>1133</v>
      </c>
      <c r="L15" s="475">
        <f>IF($M$3="English",'Table 19 data'!L11,IF($M$3="Mathematics",'Table 19 data'!Y11,FALSE))</f>
        <v>76.3</v>
      </c>
      <c r="M15" s="360">
        <f>IF($M$3="English",'Table 19 data'!M11,IF($M$3="Mathematics",'Table 19 data'!Z11,FALSE))</f>
        <v>1171</v>
      </c>
      <c r="N15" s="713">
        <f>IF($M$3="English",'Table 19 data'!N11,IF($M$3="Mathematics",'Table 19 data'!AA11,FALSE))</f>
        <v>69.3</v>
      </c>
      <c r="O15" s="536"/>
    </row>
    <row r="16" spans="1:23" ht="11.25" customHeight="1" x14ac:dyDescent="0.2">
      <c r="A16" s="363" t="s">
        <v>130</v>
      </c>
      <c r="B16" s="364" t="s">
        <v>131</v>
      </c>
      <c r="C16" s="446">
        <f>IF($M$3="English",'Table 19 data'!C12,IF($M$3="Mathematics",'Table 19 data'!P12,FALSE))</f>
        <v>2087</v>
      </c>
      <c r="D16" s="713">
        <f>IF($M$3="English",'Table 19 data'!D12,IF($M$3="Mathematics",'Table 19 data'!Q12,FALSE))</f>
        <v>66.2</v>
      </c>
      <c r="E16" s="446">
        <f>IF($M$3="English",'Table 19 data'!E12,IF($M$3="Mathematics",'Table 19 data'!R12,FALSE))</f>
        <v>2174</v>
      </c>
      <c r="F16" s="713">
        <f>IF($M$3="English",'Table 19 data'!F12,IF($M$3="Mathematics",'Table 19 data'!S12,FALSE))</f>
        <v>72.2</v>
      </c>
      <c r="G16" s="446">
        <f>IF($M$3="English",'Table 19 data'!G12,IF($M$3="Mathematics",'Table 19 data'!T12,FALSE))</f>
        <v>2096</v>
      </c>
      <c r="H16" s="713">
        <f>IF($M$3="English",'Table 19 data'!H12,IF($M$3="Mathematics",'Table 19 data'!U12,FALSE))</f>
        <v>67.7</v>
      </c>
      <c r="I16" s="446">
        <f>IF($M$3="English",'Table 19 data'!I12,IF($M$3="Mathematics",'Table 19 data'!V12,FALSE))</f>
        <v>2146</v>
      </c>
      <c r="J16" s="475">
        <f>IF($M$3="English",'Table 19 data'!J12,IF($M$3="Mathematics",'Table 19 data'!W12,FALSE))</f>
        <v>67.099999999999994</v>
      </c>
      <c r="K16" s="515">
        <f>IF($M$3="English",'Table 19 data'!K12,IF($M$3="Mathematics",'Table 19 data'!X12,FALSE))</f>
        <v>2076</v>
      </c>
      <c r="L16" s="475">
        <f>IF($M$3="English",'Table 19 data'!L12,IF($M$3="Mathematics",'Table 19 data'!Y12,FALSE))</f>
        <v>69.2</v>
      </c>
      <c r="M16" s="360">
        <f>IF($M$3="English",'Table 19 data'!M12,IF($M$3="Mathematics",'Table 19 data'!Z12,FALSE))</f>
        <v>2022</v>
      </c>
      <c r="N16" s="713">
        <f>IF($M$3="English",'Table 19 data'!N12,IF($M$3="Mathematics",'Table 19 data'!AA12,FALSE))</f>
        <v>70.5</v>
      </c>
      <c r="O16" s="536"/>
      <c r="P16" s="109" t="s">
        <v>466</v>
      </c>
    </row>
    <row r="17" spans="1:23" ht="11.25" customHeight="1" x14ac:dyDescent="0.2">
      <c r="A17" s="363" t="s">
        <v>132</v>
      </c>
      <c r="B17" s="364" t="s">
        <v>133</v>
      </c>
      <c r="C17" s="446">
        <f>IF($M$3="English",'Table 19 data'!C13,IF($M$3="Mathematics",'Table 19 data'!P13,FALSE))</f>
        <v>1239</v>
      </c>
      <c r="D17" s="713">
        <f>IF($M$3="English",'Table 19 data'!D13,IF($M$3="Mathematics",'Table 19 data'!Q13,FALSE))</f>
        <v>55</v>
      </c>
      <c r="E17" s="446">
        <f>IF($M$3="English",'Table 19 data'!E13,IF($M$3="Mathematics",'Table 19 data'!R13,FALSE))</f>
        <v>1273</v>
      </c>
      <c r="F17" s="713">
        <f>IF($M$3="English",'Table 19 data'!F13,IF($M$3="Mathematics",'Table 19 data'!S13,FALSE))</f>
        <v>61.7</v>
      </c>
      <c r="G17" s="446">
        <f>IF($M$3="English",'Table 19 data'!G13,IF($M$3="Mathematics",'Table 19 data'!T13,FALSE))</f>
        <v>1152</v>
      </c>
      <c r="H17" s="713">
        <f>IF($M$3="English",'Table 19 data'!H13,IF($M$3="Mathematics",'Table 19 data'!U13,FALSE))</f>
        <v>49.7</v>
      </c>
      <c r="I17" s="446">
        <f>IF($M$3="English",'Table 19 data'!I13,IF($M$3="Mathematics",'Table 19 data'!V13,FALSE))</f>
        <v>1156</v>
      </c>
      <c r="J17" s="475">
        <f>IF($M$3="English",'Table 19 data'!J13,IF($M$3="Mathematics",'Table 19 data'!W13,FALSE))</f>
        <v>62.5</v>
      </c>
      <c r="K17" s="515">
        <f>IF($M$3="English",'Table 19 data'!K13,IF($M$3="Mathematics",'Table 19 data'!X13,FALSE))</f>
        <v>1107</v>
      </c>
      <c r="L17" s="475">
        <f>IF($M$3="English",'Table 19 data'!L13,IF($M$3="Mathematics",'Table 19 data'!Y13,FALSE))</f>
        <v>71.5</v>
      </c>
      <c r="M17" s="360">
        <f>IF($M$3="English",'Table 19 data'!M13,IF($M$3="Mathematics",'Table 19 data'!Z13,FALSE))</f>
        <v>1093</v>
      </c>
      <c r="N17" s="713">
        <f>IF($M$3="English",'Table 19 data'!N13,IF($M$3="Mathematics",'Table 19 data'!AA13,FALSE))</f>
        <v>69.400000000000006</v>
      </c>
      <c r="O17" s="536"/>
    </row>
    <row r="18" spans="1:23" ht="11.25" customHeight="1" x14ac:dyDescent="0.2">
      <c r="A18" s="363" t="s">
        <v>134</v>
      </c>
      <c r="B18" s="364" t="s">
        <v>135</v>
      </c>
      <c r="C18" s="446">
        <f>IF($M$3="English",'Table 19 data'!C14,IF($M$3="Mathematics",'Table 19 data'!P14,FALSE))</f>
        <v>1658</v>
      </c>
      <c r="D18" s="713">
        <f>IF($M$3="English",'Table 19 data'!D14,IF($M$3="Mathematics",'Table 19 data'!Q14,FALSE))</f>
        <v>56.6</v>
      </c>
      <c r="E18" s="446">
        <f>IF($M$3="English",'Table 19 data'!E14,IF($M$3="Mathematics",'Table 19 data'!R14,FALSE))</f>
        <v>1572</v>
      </c>
      <c r="F18" s="713">
        <f>IF($M$3="English",'Table 19 data'!F14,IF($M$3="Mathematics",'Table 19 data'!S14,FALSE))</f>
        <v>55.5</v>
      </c>
      <c r="G18" s="446">
        <f>IF($M$3="English",'Table 19 data'!G14,IF($M$3="Mathematics",'Table 19 data'!T14,FALSE))</f>
        <v>1462</v>
      </c>
      <c r="H18" s="713">
        <f>IF($M$3="English",'Table 19 data'!H14,IF($M$3="Mathematics",'Table 19 data'!U14,FALSE))</f>
        <v>53.9</v>
      </c>
      <c r="I18" s="446">
        <f>IF($M$3="English",'Table 19 data'!I14,IF($M$3="Mathematics",'Table 19 data'!V14,FALSE))</f>
        <v>1484</v>
      </c>
      <c r="J18" s="475">
        <f>IF($M$3="English",'Table 19 data'!J14,IF($M$3="Mathematics",'Table 19 data'!W14,FALSE))</f>
        <v>60.1</v>
      </c>
      <c r="K18" s="515">
        <f>IF($M$3="English",'Table 19 data'!K14,IF($M$3="Mathematics",'Table 19 data'!X14,FALSE))</f>
        <v>1410</v>
      </c>
      <c r="L18" s="475">
        <f>IF($M$3="English",'Table 19 data'!L14,IF($M$3="Mathematics",'Table 19 data'!Y14,FALSE))</f>
        <v>74</v>
      </c>
      <c r="M18" s="360">
        <f>IF($M$3="English",'Table 19 data'!M14,IF($M$3="Mathematics",'Table 19 data'!Z14,FALSE))</f>
        <v>1374</v>
      </c>
      <c r="N18" s="713">
        <f>IF($M$3="English",'Table 19 data'!N14,IF($M$3="Mathematics",'Table 19 data'!AA14,FALSE))</f>
        <v>58</v>
      </c>
      <c r="O18" s="536"/>
    </row>
    <row r="19" spans="1:23" ht="11.25" customHeight="1" x14ac:dyDescent="0.2">
      <c r="A19" s="363" t="s">
        <v>136</v>
      </c>
      <c r="B19" s="364" t="s">
        <v>137</v>
      </c>
      <c r="C19" s="446">
        <f>IF($M$3="English",'Table 19 data'!C15,IF($M$3="Mathematics",'Table 19 data'!P15,FALSE))</f>
        <v>2445</v>
      </c>
      <c r="D19" s="713">
        <f>IF($M$3="English",'Table 19 data'!D15,IF($M$3="Mathematics",'Table 19 data'!Q15,FALSE))</f>
        <v>63.4</v>
      </c>
      <c r="E19" s="446">
        <f>IF($M$3="English",'Table 19 data'!E15,IF($M$3="Mathematics",'Table 19 data'!R15,FALSE))</f>
        <v>2429</v>
      </c>
      <c r="F19" s="713">
        <f>IF($M$3="English",'Table 19 data'!F15,IF($M$3="Mathematics",'Table 19 data'!S15,FALSE))</f>
        <v>63.9</v>
      </c>
      <c r="G19" s="446">
        <f>IF($M$3="English",'Table 19 data'!G15,IF($M$3="Mathematics",'Table 19 data'!T15,FALSE))</f>
        <v>2299</v>
      </c>
      <c r="H19" s="713">
        <f>IF($M$3="English",'Table 19 data'!H15,IF($M$3="Mathematics",'Table 19 data'!U15,FALSE))</f>
        <v>68.2</v>
      </c>
      <c r="I19" s="446">
        <f>IF($M$3="English",'Table 19 data'!I15,IF($M$3="Mathematics",'Table 19 data'!V15,FALSE))</f>
        <v>2472</v>
      </c>
      <c r="J19" s="475">
        <f>IF($M$3="English",'Table 19 data'!J15,IF($M$3="Mathematics",'Table 19 data'!W15,FALSE))</f>
        <v>65.599999999999994</v>
      </c>
      <c r="K19" s="515">
        <f>IF($M$3="English",'Table 19 data'!K15,IF($M$3="Mathematics",'Table 19 data'!X15,FALSE))</f>
        <v>2250</v>
      </c>
      <c r="L19" s="475">
        <f>IF($M$3="English",'Table 19 data'!L15,IF($M$3="Mathematics",'Table 19 data'!Y15,FALSE))</f>
        <v>71.7</v>
      </c>
      <c r="M19" s="360">
        <f>IF($M$3="English",'Table 19 data'!M15,IF($M$3="Mathematics",'Table 19 data'!Z15,FALSE))</f>
        <v>2252</v>
      </c>
      <c r="N19" s="713">
        <f>IF($M$3="English",'Table 19 data'!N15,IF($M$3="Mathematics",'Table 19 data'!AA15,FALSE))</f>
        <v>65.900000000000006</v>
      </c>
      <c r="O19" s="536"/>
    </row>
    <row r="20" spans="1:23" ht="11.25" customHeight="1" x14ac:dyDescent="0.2">
      <c r="A20" s="363" t="s">
        <v>138</v>
      </c>
      <c r="B20" s="364" t="s">
        <v>139</v>
      </c>
      <c r="C20" s="446">
        <f>IF($M$3="English",'Table 19 data'!C16,IF($M$3="Mathematics",'Table 19 data'!P16,FALSE))</f>
        <v>2125</v>
      </c>
      <c r="D20" s="713">
        <f>IF($M$3="English",'Table 19 data'!D16,IF($M$3="Mathematics",'Table 19 data'!Q16,FALSE))</f>
        <v>67.900000000000006</v>
      </c>
      <c r="E20" s="446">
        <f>IF($M$3="English",'Table 19 data'!E16,IF($M$3="Mathematics",'Table 19 data'!R16,FALSE))</f>
        <v>2140</v>
      </c>
      <c r="F20" s="713">
        <f>IF($M$3="English",'Table 19 data'!F16,IF($M$3="Mathematics",'Table 19 data'!S16,FALSE))</f>
        <v>71.8</v>
      </c>
      <c r="G20" s="446">
        <f>IF($M$3="English",'Table 19 data'!G16,IF($M$3="Mathematics",'Table 19 data'!T16,FALSE))</f>
        <v>2117</v>
      </c>
      <c r="H20" s="713">
        <f>IF($M$3="English",'Table 19 data'!H16,IF($M$3="Mathematics",'Table 19 data'!U16,FALSE))</f>
        <v>64.8</v>
      </c>
      <c r="I20" s="446">
        <f>IF($M$3="English",'Table 19 data'!I16,IF($M$3="Mathematics",'Table 19 data'!V16,FALSE))</f>
        <v>2126</v>
      </c>
      <c r="J20" s="475">
        <f>IF($M$3="English",'Table 19 data'!J16,IF($M$3="Mathematics",'Table 19 data'!W16,FALSE))</f>
        <v>71.900000000000006</v>
      </c>
      <c r="K20" s="515">
        <f>IF($M$3="English",'Table 19 data'!K16,IF($M$3="Mathematics",'Table 19 data'!X16,FALSE))</f>
        <v>2175</v>
      </c>
      <c r="L20" s="475">
        <f>IF($M$3="English",'Table 19 data'!L16,IF($M$3="Mathematics",'Table 19 data'!Y16,FALSE))</f>
        <v>69.900000000000006</v>
      </c>
      <c r="M20" s="360">
        <f>IF($M$3="English",'Table 19 data'!M16,IF($M$3="Mathematics",'Table 19 data'!Z16,FALSE))</f>
        <v>2020</v>
      </c>
      <c r="N20" s="713">
        <f>IF($M$3="English",'Table 19 data'!N16,IF($M$3="Mathematics",'Table 19 data'!AA16,FALSE))</f>
        <v>73.900000000000006</v>
      </c>
      <c r="O20" s="536"/>
    </row>
    <row r="21" spans="1:23" ht="11.25" customHeight="1" x14ac:dyDescent="0.2">
      <c r="A21" s="363" t="s">
        <v>140</v>
      </c>
      <c r="B21" s="364" t="s">
        <v>141</v>
      </c>
      <c r="C21" s="446">
        <f>IF($M$3="English",'Table 19 data'!C17,IF($M$3="Mathematics",'Table 19 data'!P17,FALSE))</f>
        <v>3542</v>
      </c>
      <c r="D21" s="713">
        <f>IF($M$3="English",'Table 19 data'!D17,IF($M$3="Mathematics",'Table 19 data'!Q17,FALSE))</f>
        <v>70.099999999999994</v>
      </c>
      <c r="E21" s="446">
        <f>IF($M$3="English",'Table 19 data'!E17,IF($M$3="Mathematics",'Table 19 data'!R17,FALSE))</f>
        <v>3558</v>
      </c>
      <c r="F21" s="713">
        <f>IF($M$3="English",'Table 19 data'!F17,IF($M$3="Mathematics",'Table 19 data'!S17,FALSE))</f>
        <v>68.900000000000006</v>
      </c>
      <c r="G21" s="446">
        <f>IF($M$3="English",'Table 19 data'!G17,IF($M$3="Mathematics",'Table 19 data'!T17,FALSE))</f>
        <v>3471</v>
      </c>
      <c r="H21" s="713">
        <f>IF($M$3="English",'Table 19 data'!H17,IF($M$3="Mathematics",'Table 19 data'!U17,FALSE))</f>
        <v>66.7</v>
      </c>
      <c r="I21" s="446">
        <f>IF($M$3="English",'Table 19 data'!I17,IF($M$3="Mathematics",'Table 19 data'!V17,FALSE))</f>
        <v>3542</v>
      </c>
      <c r="J21" s="475">
        <f>IF($M$3="English",'Table 19 data'!J17,IF($M$3="Mathematics",'Table 19 data'!W17,FALSE))</f>
        <v>62.2</v>
      </c>
      <c r="K21" s="515">
        <f>IF($M$3="English",'Table 19 data'!K17,IF($M$3="Mathematics",'Table 19 data'!X17,FALSE))</f>
        <v>3443</v>
      </c>
      <c r="L21" s="475">
        <f>IF($M$3="English",'Table 19 data'!L17,IF($M$3="Mathematics",'Table 19 data'!Y17,FALSE))</f>
        <v>66</v>
      </c>
      <c r="M21" s="360">
        <f>IF($M$3="English",'Table 19 data'!M17,IF($M$3="Mathematics",'Table 19 data'!Z17,FALSE))</f>
        <v>3444</v>
      </c>
      <c r="N21" s="713">
        <f>IF($M$3="English",'Table 19 data'!N17,IF($M$3="Mathematics",'Table 19 data'!AA17,FALSE))</f>
        <v>66.5</v>
      </c>
      <c r="O21" s="536"/>
    </row>
    <row r="22" spans="1:23" ht="11.25" customHeight="1" x14ac:dyDescent="0.2">
      <c r="A22" s="363" t="s">
        <v>142</v>
      </c>
      <c r="B22" s="364" t="s">
        <v>143</v>
      </c>
      <c r="C22" s="446">
        <f>IF($M$3="English",'Table 19 data'!C18,IF($M$3="Mathematics",'Table 19 data'!P18,FALSE))</f>
        <v>1927</v>
      </c>
      <c r="D22" s="713">
        <f>IF($M$3="English",'Table 19 data'!D18,IF($M$3="Mathematics",'Table 19 data'!Q18,FALSE))</f>
        <v>62.1</v>
      </c>
      <c r="E22" s="446">
        <f>IF($M$3="English",'Table 19 data'!E18,IF($M$3="Mathematics",'Table 19 data'!R18,FALSE))</f>
        <v>1845</v>
      </c>
      <c r="F22" s="713">
        <f>IF($M$3="English",'Table 19 data'!F18,IF($M$3="Mathematics",'Table 19 data'!S18,FALSE))</f>
        <v>62.4</v>
      </c>
      <c r="G22" s="446">
        <f>IF($M$3="English",'Table 19 data'!G18,IF($M$3="Mathematics",'Table 19 data'!T18,FALSE))</f>
        <v>1742</v>
      </c>
      <c r="H22" s="713">
        <f>IF($M$3="English",'Table 19 data'!H18,IF($M$3="Mathematics",'Table 19 data'!U18,FALSE))</f>
        <v>58.7</v>
      </c>
      <c r="I22" s="446">
        <f>IF($M$3="English",'Table 19 data'!I18,IF($M$3="Mathematics",'Table 19 data'!V18,FALSE))</f>
        <v>1833</v>
      </c>
      <c r="J22" s="475">
        <f>IF($M$3="English",'Table 19 data'!J18,IF($M$3="Mathematics",'Table 19 data'!W18,FALSE))</f>
        <v>61.9</v>
      </c>
      <c r="K22" s="515">
        <f>IF($M$3="English",'Table 19 data'!K18,IF($M$3="Mathematics",'Table 19 data'!X18,FALSE))</f>
        <v>1715</v>
      </c>
      <c r="L22" s="475">
        <f>IF($M$3="English",'Table 19 data'!L18,IF($M$3="Mathematics",'Table 19 data'!Y18,FALSE))</f>
        <v>63.2</v>
      </c>
      <c r="M22" s="360">
        <f>IF($M$3="English",'Table 19 data'!M18,IF($M$3="Mathematics",'Table 19 data'!Z18,FALSE))</f>
        <v>1693</v>
      </c>
      <c r="N22" s="713">
        <f>IF($M$3="English",'Table 19 data'!N18,IF($M$3="Mathematics",'Table 19 data'!AA18,FALSE))</f>
        <v>64</v>
      </c>
      <c r="O22" s="536"/>
    </row>
    <row r="23" spans="1:23" ht="11.25" customHeight="1" x14ac:dyDescent="0.2">
      <c r="A23" s="363" t="s">
        <v>144</v>
      </c>
      <c r="B23" s="364" t="s">
        <v>145</v>
      </c>
      <c r="C23" s="446">
        <f>IF($M$3="English",'Table 19 data'!C19,IF($M$3="Mathematics",'Table 19 data'!P19,FALSE))</f>
        <v>1765</v>
      </c>
      <c r="D23" s="713">
        <f>IF($M$3="English",'Table 19 data'!D19,IF($M$3="Mathematics",'Table 19 data'!Q19,FALSE))</f>
        <v>69.7</v>
      </c>
      <c r="E23" s="446">
        <f>IF($M$3="English",'Table 19 data'!E19,IF($M$3="Mathematics",'Table 19 data'!R19,FALSE))</f>
        <v>1768</v>
      </c>
      <c r="F23" s="713">
        <f>IF($M$3="English",'Table 19 data'!F19,IF($M$3="Mathematics",'Table 19 data'!S19,FALSE))</f>
        <v>68.599999999999994</v>
      </c>
      <c r="G23" s="446">
        <f>IF($M$3="English",'Table 19 data'!G19,IF($M$3="Mathematics",'Table 19 data'!T19,FALSE))</f>
        <v>1751</v>
      </c>
      <c r="H23" s="713">
        <f>IF($M$3="English",'Table 19 data'!H19,IF($M$3="Mathematics",'Table 19 data'!U19,FALSE))</f>
        <v>66.5</v>
      </c>
      <c r="I23" s="446">
        <f>IF($M$3="English",'Table 19 data'!I19,IF($M$3="Mathematics",'Table 19 data'!V19,FALSE))</f>
        <v>1704</v>
      </c>
      <c r="J23" s="475">
        <f>IF($M$3="English",'Table 19 data'!J19,IF($M$3="Mathematics",'Table 19 data'!W19,FALSE))</f>
        <v>66.8</v>
      </c>
      <c r="K23" s="515">
        <f>IF($M$3="English",'Table 19 data'!K19,IF($M$3="Mathematics",'Table 19 data'!X19,FALSE))</f>
        <v>1673</v>
      </c>
      <c r="L23" s="475">
        <f>IF($M$3="English",'Table 19 data'!L19,IF($M$3="Mathematics",'Table 19 data'!Y19,FALSE))</f>
        <v>70.7</v>
      </c>
      <c r="M23" s="360">
        <f>IF($M$3="English",'Table 19 data'!M19,IF($M$3="Mathematics",'Table 19 data'!Z19,FALSE))</f>
        <v>1575</v>
      </c>
      <c r="N23" s="713">
        <f>IF($M$3="English",'Table 19 data'!N19,IF($M$3="Mathematics",'Table 19 data'!AA19,FALSE))</f>
        <v>69.5</v>
      </c>
      <c r="O23" s="536"/>
    </row>
    <row r="24" spans="1:23" ht="11.25" customHeight="1" x14ac:dyDescent="0.2">
      <c r="A24" s="363" t="s">
        <v>146</v>
      </c>
      <c r="B24" s="364" t="s">
        <v>147</v>
      </c>
      <c r="C24" s="446">
        <f>IF($M$3="English",'Table 19 data'!C20,IF($M$3="Mathematics",'Table 19 data'!P20,FALSE))</f>
        <v>2284</v>
      </c>
      <c r="D24" s="713">
        <f>IF($M$3="English",'Table 19 data'!D20,IF($M$3="Mathematics",'Table 19 data'!Q20,FALSE))</f>
        <v>61.3</v>
      </c>
      <c r="E24" s="446">
        <f>IF($M$3="English",'Table 19 data'!E20,IF($M$3="Mathematics",'Table 19 data'!R20,FALSE))</f>
        <v>2219</v>
      </c>
      <c r="F24" s="713">
        <f>IF($M$3="English",'Table 19 data'!F20,IF($M$3="Mathematics",'Table 19 data'!S20,FALSE))</f>
        <v>68.099999999999994</v>
      </c>
      <c r="G24" s="446">
        <f>IF($M$3="English",'Table 19 data'!G20,IF($M$3="Mathematics",'Table 19 data'!T20,FALSE))</f>
        <v>2144</v>
      </c>
      <c r="H24" s="713">
        <f>IF($M$3="English",'Table 19 data'!H20,IF($M$3="Mathematics",'Table 19 data'!U20,FALSE))</f>
        <v>61.4</v>
      </c>
      <c r="I24" s="446">
        <f>IF($M$3="English",'Table 19 data'!I20,IF($M$3="Mathematics",'Table 19 data'!V20,FALSE))</f>
        <v>2156</v>
      </c>
      <c r="J24" s="475">
        <f>IF($M$3="English",'Table 19 data'!J20,IF($M$3="Mathematics",'Table 19 data'!W20,FALSE))</f>
        <v>61.9</v>
      </c>
      <c r="K24" s="515">
        <f>IF($M$3="English",'Table 19 data'!K20,IF($M$3="Mathematics",'Table 19 data'!X20,FALSE))</f>
        <v>2046</v>
      </c>
      <c r="L24" s="475">
        <f>IF($M$3="English",'Table 19 data'!L20,IF($M$3="Mathematics",'Table 19 data'!Y20,FALSE))</f>
        <v>66.8</v>
      </c>
      <c r="M24" s="360">
        <f>IF($M$3="English",'Table 19 data'!M20,IF($M$3="Mathematics",'Table 19 data'!Z20,FALSE))</f>
        <v>2103</v>
      </c>
      <c r="N24" s="713">
        <f>IF($M$3="English",'Table 19 data'!N20,IF($M$3="Mathematics",'Table 19 data'!AA20,FALSE))</f>
        <v>65.900000000000006</v>
      </c>
      <c r="O24" s="536"/>
    </row>
    <row r="25" spans="1:23" ht="11.25" customHeight="1" x14ac:dyDescent="0.2">
      <c r="A25" s="363" t="s">
        <v>148</v>
      </c>
      <c r="B25" s="364" t="s">
        <v>149</v>
      </c>
      <c r="C25" s="446">
        <f>IF($M$3="English",'Table 19 data'!C21,IF($M$3="Mathematics",'Table 19 data'!P21,FALSE))</f>
        <v>3409</v>
      </c>
      <c r="D25" s="713">
        <f>IF($M$3="English",'Table 19 data'!D21,IF($M$3="Mathematics",'Table 19 data'!Q21,FALSE))</f>
        <v>61.7</v>
      </c>
      <c r="E25" s="446">
        <f>IF($M$3="English",'Table 19 data'!E21,IF($M$3="Mathematics",'Table 19 data'!R21,FALSE))</f>
        <v>3220</v>
      </c>
      <c r="F25" s="713">
        <f>IF($M$3="English",'Table 19 data'!F21,IF($M$3="Mathematics",'Table 19 data'!S21,FALSE))</f>
        <v>68.099999999999994</v>
      </c>
      <c r="G25" s="446">
        <f>IF($M$3="English",'Table 19 data'!G21,IF($M$3="Mathematics",'Table 19 data'!T21,FALSE))</f>
        <v>3176</v>
      </c>
      <c r="H25" s="713">
        <f>IF($M$3="English",'Table 19 data'!H21,IF($M$3="Mathematics",'Table 19 data'!U21,FALSE))</f>
        <v>70.099999999999994</v>
      </c>
      <c r="I25" s="446">
        <f>IF($M$3="English",'Table 19 data'!I21,IF($M$3="Mathematics",'Table 19 data'!V21,FALSE))</f>
        <v>3187</v>
      </c>
      <c r="J25" s="475">
        <f>IF($M$3="English",'Table 19 data'!J21,IF($M$3="Mathematics",'Table 19 data'!W21,FALSE))</f>
        <v>69.2</v>
      </c>
      <c r="K25" s="515">
        <f>IF($M$3="English",'Table 19 data'!K21,IF($M$3="Mathematics",'Table 19 data'!X21,FALSE))</f>
        <v>3049</v>
      </c>
      <c r="L25" s="475">
        <f>IF($M$3="English",'Table 19 data'!L21,IF($M$3="Mathematics",'Table 19 data'!Y21,FALSE))</f>
        <v>64</v>
      </c>
      <c r="M25" s="360">
        <f>IF($M$3="English",'Table 19 data'!M21,IF($M$3="Mathematics",'Table 19 data'!Z21,FALSE))</f>
        <v>2917</v>
      </c>
      <c r="N25" s="713">
        <f>IF($M$3="English",'Table 19 data'!N21,IF($M$3="Mathematics",'Table 19 data'!AA21,FALSE))</f>
        <v>60.7</v>
      </c>
      <c r="O25" s="536"/>
    </row>
    <row r="26" spans="1:23" ht="11.25" customHeight="1" x14ac:dyDescent="0.2">
      <c r="A26" s="365"/>
      <c r="B26" s="366"/>
      <c r="C26" s="445"/>
      <c r="D26" s="724"/>
      <c r="E26" s="445"/>
      <c r="F26" s="724"/>
      <c r="G26" s="445"/>
      <c r="H26" s="477"/>
      <c r="I26" s="367"/>
      <c r="J26" s="478"/>
      <c r="K26" s="445"/>
      <c r="L26" s="478"/>
      <c r="M26" s="445"/>
      <c r="N26" s="716"/>
      <c r="O26" s="536"/>
    </row>
    <row r="27" spans="1:23" s="108" customFormat="1" ht="11.25" customHeight="1" x14ac:dyDescent="0.2">
      <c r="A27" s="361" t="s">
        <v>518</v>
      </c>
      <c r="B27" s="362" t="s">
        <v>150</v>
      </c>
      <c r="C27" s="480">
        <f>IF($M$3="English",'Table 19 data'!C23,IF($M$3="Mathematics",'Table 19 data'!P23,FALSE))</f>
        <v>80180</v>
      </c>
      <c r="D27" s="481">
        <f>IF($M$3="English",'Table 19 data'!D23,IF($M$3="Mathematics",'Table 19 data'!Q23,FALSE))</f>
        <v>68.8</v>
      </c>
      <c r="E27" s="480">
        <f>IF($M$3="English",'Table 19 data'!E23,IF($M$3="Mathematics",'Table 19 data'!R23,FALSE))</f>
        <v>77236</v>
      </c>
      <c r="F27" s="481">
        <f>IF($M$3="English",'Table 19 data'!F23,IF($M$3="Mathematics",'Table 19 data'!S23,FALSE))</f>
        <v>71.5</v>
      </c>
      <c r="G27" s="480">
        <f>IF($M$3="English",'Table 19 data'!G23,IF($M$3="Mathematics",'Table 19 data'!T23,FALSE))</f>
        <v>76681</v>
      </c>
      <c r="H27" s="481">
        <f>IF($M$3="English",'Table 19 data'!H23,IF($M$3="Mathematics",'Table 19 data'!U23,FALSE))</f>
        <v>67.400000000000006</v>
      </c>
      <c r="I27" s="480">
        <f>IF($M$3="English",'Table 19 data'!I23,IF($M$3="Mathematics",'Table 19 data'!V23,FALSE))</f>
        <v>78430</v>
      </c>
      <c r="J27" s="612">
        <f>IF($M$3="English",'Table 19 data'!J23,IF($M$3="Mathematics",'Table 19 data'!W23,FALSE))</f>
        <v>68.5</v>
      </c>
      <c r="K27" s="613">
        <f>IF($M$3="English",'Table 19 data'!K23,IF($M$3="Mathematics",'Table 19 data'!X23,FALSE))</f>
        <v>75409</v>
      </c>
      <c r="L27" s="612">
        <f>IF($M$3="English",'Table 19 data'!L23,IF($M$3="Mathematics",'Table 19 data'!Y23,FALSE))</f>
        <v>69.900000000000006</v>
      </c>
      <c r="M27" s="614">
        <f>IF($M$3="English",'Table 19 data'!M23,IF($M$3="Mathematics",'Table 19 data'!Z23,FALSE))</f>
        <v>74832</v>
      </c>
      <c r="N27" s="481">
        <f>IF($M$3="English",'Table 19 data'!N23,IF($M$3="Mathematics",'Table 19 data'!AA23,FALSE))</f>
        <v>68</v>
      </c>
      <c r="O27" s="536"/>
      <c r="P27" s="109"/>
      <c r="Q27" s="109"/>
      <c r="R27" s="109"/>
      <c r="S27" s="109"/>
      <c r="T27" s="109"/>
      <c r="U27" s="109"/>
      <c r="V27" s="109"/>
      <c r="W27" s="109"/>
    </row>
    <row r="28" spans="1:23" ht="11.25" customHeight="1" x14ac:dyDescent="0.2">
      <c r="A28" s="363" t="s">
        <v>151</v>
      </c>
      <c r="B28" s="364" t="s">
        <v>152</v>
      </c>
      <c r="C28" s="446">
        <f>IF($M$3="English",'Table 19 data'!C24,IF($M$3="Mathematics",'Table 19 data'!P24,FALSE))</f>
        <v>1755</v>
      </c>
      <c r="D28" s="713">
        <f>IF($M$3="English",'Table 19 data'!D24,IF($M$3="Mathematics",'Table 19 data'!Q24,FALSE))</f>
        <v>67.2</v>
      </c>
      <c r="E28" s="446">
        <f>IF($M$3="English",'Table 19 data'!E24,IF($M$3="Mathematics",'Table 19 data'!R24,FALSE))</f>
        <v>1752</v>
      </c>
      <c r="F28" s="713">
        <f>IF($M$3="English",'Table 19 data'!F24,IF($M$3="Mathematics",'Table 19 data'!S24,FALSE))</f>
        <v>73.2</v>
      </c>
      <c r="G28" s="446">
        <f>IF($M$3="English",'Table 19 data'!G24,IF($M$3="Mathematics",'Table 19 data'!T24,FALSE))</f>
        <v>1683</v>
      </c>
      <c r="H28" s="713">
        <f>IF($M$3="English",'Table 19 data'!H24,IF($M$3="Mathematics",'Table 19 data'!U24,FALSE))</f>
        <v>65.099999999999994</v>
      </c>
      <c r="I28" s="446">
        <f>IF($M$3="English",'Table 19 data'!I24,IF($M$3="Mathematics",'Table 19 data'!V24,FALSE))</f>
        <v>1746</v>
      </c>
      <c r="J28" s="475">
        <f>IF($M$3="English",'Table 19 data'!J24,IF($M$3="Mathematics",'Table 19 data'!W24,FALSE))</f>
        <v>69.599999999999994</v>
      </c>
      <c r="K28" s="515">
        <f>IF($M$3="English",'Table 19 data'!K24,IF($M$3="Mathematics",'Table 19 data'!X24,FALSE))</f>
        <v>1614</v>
      </c>
      <c r="L28" s="475">
        <f>IF($M$3="English",'Table 19 data'!L24,IF($M$3="Mathematics",'Table 19 data'!Y24,FALSE))</f>
        <v>70.400000000000006</v>
      </c>
      <c r="M28" s="360">
        <f>IF($M$3="English",'Table 19 data'!M24,IF($M$3="Mathematics",'Table 19 data'!Z24,FALSE))</f>
        <v>1726</v>
      </c>
      <c r="N28" s="713">
        <f>IF($M$3="English",'Table 19 data'!N24,IF($M$3="Mathematics",'Table 19 data'!AA24,FALSE))</f>
        <v>66.5</v>
      </c>
      <c r="O28" s="536"/>
    </row>
    <row r="29" spans="1:23" ht="11.25" customHeight="1" x14ac:dyDescent="0.2">
      <c r="A29" s="363" t="s">
        <v>153</v>
      </c>
      <c r="B29" s="364" t="s">
        <v>154</v>
      </c>
      <c r="C29" s="446">
        <f>IF($M$3="English",'Table 19 data'!C25,IF($M$3="Mathematics",'Table 19 data'!P25,FALSE))</f>
        <v>1571</v>
      </c>
      <c r="D29" s="713">
        <f>IF($M$3="English",'Table 19 data'!D25,IF($M$3="Mathematics",'Table 19 data'!Q25,FALSE))</f>
        <v>70</v>
      </c>
      <c r="E29" s="446">
        <f>IF($M$3="English",'Table 19 data'!E25,IF($M$3="Mathematics",'Table 19 data'!R25,FALSE))</f>
        <v>1500</v>
      </c>
      <c r="F29" s="713">
        <f>IF($M$3="English",'Table 19 data'!F25,IF($M$3="Mathematics",'Table 19 data'!S25,FALSE))</f>
        <v>67.900000000000006</v>
      </c>
      <c r="G29" s="446">
        <f>IF($M$3="English",'Table 19 data'!G25,IF($M$3="Mathematics",'Table 19 data'!T25,FALSE))</f>
        <v>1441</v>
      </c>
      <c r="H29" s="713">
        <f>IF($M$3="English",'Table 19 data'!H25,IF($M$3="Mathematics",'Table 19 data'!U25,FALSE))</f>
        <v>62.2</v>
      </c>
      <c r="I29" s="446">
        <f>IF($M$3="English",'Table 19 data'!I25,IF($M$3="Mathematics",'Table 19 data'!V25,FALSE))</f>
        <v>1609</v>
      </c>
      <c r="J29" s="475">
        <f>IF($M$3="English",'Table 19 data'!J25,IF($M$3="Mathematics",'Table 19 data'!W25,FALSE))</f>
        <v>57.3</v>
      </c>
      <c r="K29" s="515">
        <f>IF($M$3="English",'Table 19 data'!K25,IF($M$3="Mathematics",'Table 19 data'!X25,FALSE))</f>
        <v>1408</v>
      </c>
      <c r="L29" s="475">
        <f>IF($M$3="English",'Table 19 data'!L25,IF($M$3="Mathematics",'Table 19 data'!Y25,FALSE))</f>
        <v>59.4</v>
      </c>
      <c r="M29" s="360">
        <f>IF($M$3="English",'Table 19 data'!M25,IF($M$3="Mathematics",'Table 19 data'!Z25,FALSE))</f>
        <v>1380</v>
      </c>
      <c r="N29" s="713">
        <f>IF($M$3="English",'Table 19 data'!N25,IF($M$3="Mathematics",'Table 19 data'!AA25,FALSE))</f>
        <v>56.4</v>
      </c>
      <c r="O29" s="536"/>
    </row>
    <row r="30" spans="1:23" ht="11.25" customHeight="1" x14ac:dyDescent="0.2">
      <c r="A30" s="363" t="s">
        <v>155</v>
      </c>
      <c r="B30" s="364" t="s">
        <v>156</v>
      </c>
      <c r="C30" s="446">
        <f>IF($M$3="English",'Table 19 data'!C26,IF($M$3="Mathematics",'Table 19 data'!P26,FALSE))</f>
        <v>3452</v>
      </c>
      <c r="D30" s="713">
        <f>IF($M$3="English",'Table 19 data'!D26,IF($M$3="Mathematics",'Table 19 data'!Q26,FALSE))</f>
        <v>64.099999999999994</v>
      </c>
      <c r="E30" s="446">
        <f>IF($M$3="English",'Table 19 data'!E26,IF($M$3="Mathematics",'Table 19 data'!R26,FALSE))</f>
        <v>3304</v>
      </c>
      <c r="F30" s="713">
        <f>IF($M$3="English",'Table 19 data'!F26,IF($M$3="Mathematics",'Table 19 data'!S26,FALSE))</f>
        <v>71.8</v>
      </c>
      <c r="G30" s="446">
        <f>IF($M$3="English",'Table 19 data'!G26,IF($M$3="Mathematics",'Table 19 data'!T26,FALSE))</f>
        <v>3305</v>
      </c>
      <c r="H30" s="713">
        <f>IF($M$3="English",'Table 19 data'!H26,IF($M$3="Mathematics",'Table 19 data'!U26,FALSE))</f>
        <v>67.099999999999994</v>
      </c>
      <c r="I30" s="446">
        <f>IF($M$3="English",'Table 19 data'!I26,IF($M$3="Mathematics",'Table 19 data'!V26,FALSE))</f>
        <v>3418</v>
      </c>
      <c r="J30" s="475">
        <f>IF($M$3="English",'Table 19 data'!J26,IF($M$3="Mathematics",'Table 19 data'!W26,FALSE))</f>
        <v>67.7</v>
      </c>
      <c r="K30" s="515">
        <f>IF($M$3="English",'Table 19 data'!K26,IF($M$3="Mathematics",'Table 19 data'!X26,FALSE))</f>
        <v>3300</v>
      </c>
      <c r="L30" s="475">
        <f>IF($M$3="English",'Table 19 data'!L26,IF($M$3="Mathematics",'Table 19 data'!Y26,FALSE))</f>
        <v>70.2</v>
      </c>
      <c r="M30" s="360">
        <f>IF($M$3="English",'Table 19 data'!M26,IF($M$3="Mathematics",'Table 19 data'!Z26,FALSE))</f>
        <v>3282</v>
      </c>
      <c r="N30" s="713">
        <f>IF($M$3="English",'Table 19 data'!N26,IF($M$3="Mathematics",'Table 19 data'!AA26,FALSE))</f>
        <v>66.400000000000006</v>
      </c>
      <c r="O30" s="536"/>
    </row>
    <row r="31" spans="1:23" ht="11.25" customHeight="1" x14ac:dyDescent="0.2">
      <c r="A31" s="363" t="s">
        <v>157</v>
      </c>
      <c r="B31" s="364" t="s">
        <v>158</v>
      </c>
      <c r="C31" s="446">
        <f>IF($M$3="English",'Table 19 data'!C27,IF($M$3="Mathematics",'Table 19 data'!P27,FALSE))</f>
        <v>2181</v>
      </c>
      <c r="D31" s="713">
        <f>IF($M$3="English",'Table 19 data'!D27,IF($M$3="Mathematics",'Table 19 data'!Q27,FALSE))</f>
        <v>76.7</v>
      </c>
      <c r="E31" s="446">
        <f>IF($M$3="English",'Table 19 data'!E27,IF($M$3="Mathematics",'Table 19 data'!R27,FALSE))</f>
        <v>2125</v>
      </c>
      <c r="F31" s="713">
        <f>IF($M$3="English",'Table 19 data'!F27,IF($M$3="Mathematics",'Table 19 data'!S27,FALSE))</f>
        <v>80.599999999999994</v>
      </c>
      <c r="G31" s="446">
        <f>IF($M$3="English",'Table 19 data'!G27,IF($M$3="Mathematics",'Table 19 data'!T27,FALSE))</f>
        <v>2149</v>
      </c>
      <c r="H31" s="713">
        <f>IF($M$3="English",'Table 19 data'!H27,IF($M$3="Mathematics",'Table 19 data'!U27,FALSE))</f>
        <v>75</v>
      </c>
      <c r="I31" s="446">
        <f>IF($M$3="English",'Table 19 data'!I27,IF($M$3="Mathematics",'Table 19 data'!V27,FALSE))</f>
        <v>2138</v>
      </c>
      <c r="J31" s="475">
        <f>IF($M$3="English",'Table 19 data'!J27,IF($M$3="Mathematics",'Table 19 data'!W27,FALSE))</f>
        <v>66.599999999999994</v>
      </c>
      <c r="K31" s="515">
        <f>IF($M$3="English",'Table 19 data'!K27,IF($M$3="Mathematics",'Table 19 data'!X27,FALSE))</f>
        <v>2094</v>
      </c>
      <c r="L31" s="475">
        <f>IF($M$3="English",'Table 19 data'!L27,IF($M$3="Mathematics",'Table 19 data'!Y27,FALSE))</f>
        <v>71.7</v>
      </c>
      <c r="M31" s="360">
        <f>IF($M$3="English",'Table 19 data'!M27,IF($M$3="Mathematics",'Table 19 data'!Z27,FALSE))</f>
        <v>2069</v>
      </c>
      <c r="N31" s="713">
        <f>IF($M$3="English",'Table 19 data'!N27,IF($M$3="Mathematics",'Table 19 data'!AA27,FALSE))</f>
        <v>67.2</v>
      </c>
      <c r="O31" s="536"/>
    </row>
    <row r="32" spans="1:23" ht="11.25" customHeight="1" x14ac:dyDescent="0.2">
      <c r="A32" s="363" t="s">
        <v>159</v>
      </c>
      <c r="B32" s="368" t="s">
        <v>160</v>
      </c>
      <c r="C32" s="446">
        <f>IF($M$3="English",'Table 19 data'!C28,IF($M$3="Mathematics",'Table 19 data'!P28,FALSE))</f>
        <v>3879</v>
      </c>
      <c r="D32" s="713">
        <f>IF($M$3="English",'Table 19 data'!D28,IF($M$3="Mathematics",'Table 19 data'!Q28,FALSE))</f>
        <v>73.3</v>
      </c>
      <c r="E32" s="446">
        <f>IF($M$3="English",'Table 19 data'!E28,IF($M$3="Mathematics",'Table 19 data'!R28,FALSE))</f>
        <v>3747</v>
      </c>
      <c r="F32" s="713">
        <f>IF($M$3="English",'Table 19 data'!F28,IF($M$3="Mathematics",'Table 19 data'!S28,FALSE))</f>
        <v>74.5</v>
      </c>
      <c r="G32" s="446">
        <f>IF($M$3="English",'Table 19 data'!G28,IF($M$3="Mathematics",'Table 19 data'!T28,FALSE))</f>
        <v>3829</v>
      </c>
      <c r="H32" s="713">
        <f>IF($M$3="English",'Table 19 data'!H28,IF($M$3="Mathematics",'Table 19 data'!U28,FALSE))</f>
        <v>68.5</v>
      </c>
      <c r="I32" s="446">
        <f>IF($M$3="English",'Table 19 data'!I28,IF($M$3="Mathematics",'Table 19 data'!V28,FALSE))</f>
        <v>4009</v>
      </c>
      <c r="J32" s="475">
        <f>IF($M$3="English",'Table 19 data'!J28,IF($M$3="Mathematics",'Table 19 data'!W28,FALSE))</f>
        <v>69.099999999999994</v>
      </c>
      <c r="K32" s="515">
        <f>IF($M$3="English",'Table 19 data'!K28,IF($M$3="Mathematics",'Table 19 data'!X28,FALSE))</f>
        <v>3809</v>
      </c>
      <c r="L32" s="475">
        <f>IF($M$3="English",'Table 19 data'!L28,IF($M$3="Mathematics",'Table 19 data'!Y28,FALSE))</f>
        <v>73.7</v>
      </c>
      <c r="M32" s="360">
        <f>IF($M$3="English",'Table 19 data'!M28,IF($M$3="Mathematics",'Table 19 data'!Z28,FALSE))</f>
        <v>3837</v>
      </c>
      <c r="N32" s="713">
        <f>IF($M$3="English",'Table 19 data'!N28,IF($M$3="Mathematics",'Table 19 data'!AA28,FALSE))</f>
        <v>70.900000000000006</v>
      </c>
      <c r="O32" s="536"/>
    </row>
    <row r="33" spans="1:15" ht="11.25" customHeight="1" x14ac:dyDescent="0.2">
      <c r="A33" s="363" t="s">
        <v>161</v>
      </c>
      <c r="B33" s="368" t="s">
        <v>162</v>
      </c>
      <c r="C33" s="446">
        <f>IF($M$3="English",'Table 19 data'!C29,IF($M$3="Mathematics",'Table 19 data'!P29,FALSE))</f>
        <v>3921</v>
      </c>
      <c r="D33" s="713">
        <f>IF($M$3="English",'Table 19 data'!D29,IF($M$3="Mathematics",'Table 19 data'!Q29,FALSE))</f>
        <v>71</v>
      </c>
      <c r="E33" s="446">
        <f>IF($M$3="English",'Table 19 data'!E29,IF($M$3="Mathematics",'Table 19 data'!R29,FALSE))</f>
        <v>3755</v>
      </c>
      <c r="F33" s="713">
        <f>IF($M$3="English",'Table 19 data'!F29,IF($M$3="Mathematics",'Table 19 data'!S29,FALSE))</f>
        <v>70.8</v>
      </c>
      <c r="G33" s="446">
        <f>IF($M$3="English",'Table 19 data'!G29,IF($M$3="Mathematics",'Table 19 data'!T29,FALSE))</f>
        <v>3584</v>
      </c>
      <c r="H33" s="713">
        <f>IF($M$3="English",'Table 19 data'!H29,IF($M$3="Mathematics",'Table 19 data'!U29,FALSE))</f>
        <v>68.900000000000006</v>
      </c>
      <c r="I33" s="446">
        <f>IF($M$3="English",'Table 19 data'!I29,IF($M$3="Mathematics",'Table 19 data'!V29,FALSE))</f>
        <v>3748</v>
      </c>
      <c r="J33" s="475">
        <f>IF($M$3="English",'Table 19 data'!J29,IF($M$3="Mathematics",'Table 19 data'!W29,FALSE))</f>
        <v>73.400000000000006</v>
      </c>
      <c r="K33" s="515">
        <f>IF($M$3="English",'Table 19 data'!K29,IF($M$3="Mathematics",'Table 19 data'!X29,FALSE))</f>
        <v>3580</v>
      </c>
      <c r="L33" s="475">
        <f>IF($M$3="English",'Table 19 data'!L29,IF($M$3="Mathematics",'Table 19 data'!Y29,FALSE))</f>
        <v>71.3</v>
      </c>
      <c r="M33" s="360">
        <f>IF($M$3="English",'Table 19 data'!M29,IF($M$3="Mathematics",'Table 19 data'!Z29,FALSE))</f>
        <v>3502</v>
      </c>
      <c r="N33" s="713">
        <f>IF($M$3="English",'Table 19 data'!N29,IF($M$3="Mathematics",'Table 19 data'!AA29,FALSE))</f>
        <v>71</v>
      </c>
      <c r="O33" s="536"/>
    </row>
    <row r="34" spans="1:15" ht="11.25" customHeight="1" x14ac:dyDescent="0.2">
      <c r="A34" s="363" t="s">
        <v>163</v>
      </c>
      <c r="B34" s="364" t="s">
        <v>164</v>
      </c>
      <c r="C34" s="446">
        <f>IF($M$3="English",'Table 19 data'!C30,IF($M$3="Mathematics",'Table 19 data'!P30,FALSE))</f>
        <v>6019</v>
      </c>
      <c r="D34" s="713">
        <f>IF($M$3="English",'Table 19 data'!D30,IF($M$3="Mathematics",'Table 19 data'!Q30,FALSE))</f>
        <v>66.599999999999994</v>
      </c>
      <c r="E34" s="446">
        <f>IF($M$3="English",'Table 19 data'!E30,IF($M$3="Mathematics",'Table 19 data'!R30,FALSE))</f>
        <v>5554</v>
      </c>
      <c r="F34" s="713">
        <f>IF($M$3="English",'Table 19 data'!F30,IF($M$3="Mathematics",'Table 19 data'!S30,FALSE))</f>
        <v>68.099999999999994</v>
      </c>
      <c r="G34" s="446">
        <f>IF($M$3="English",'Table 19 data'!G30,IF($M$3="Mathematics",'Table 19 data'!T30,FALSE))</f>
        <v>5617</v>
      </c>
      <c r="H34" s="713">
        <f>IF($M$3="English",'Table 19 data'!H30,IF($M$3="Mathematics",'Table 19 data'!U30,FALSE))</f>
        <v>64.599999999999994</v>
      </c>
      <c r="I34" s="446">
        <f>IF($M$3="English",'Table 19 data'!I30,IF($M$3="Mathematics",'Table 19 data'!V30,FALSE))</f>
        <v>5626</v>
      </c>
      <c r="J34" s="475">
        <f>IF($M$3="English",'Table 19 data'!J30,IF($M$3="Mathematics",'Table 19 data'!W30,FALSE))</f>
        <v>63.6</v>
      </c>
      <c r="K34" s="515">
        <f>IF($M$3="English",'Table 19 data'!K30,IF($M$3="Mathematics",'Table 19 data'!X30,FALSE))</f>
        <v>5383</v>
      </c>
      <c r="L34" s="475">
        <f>IF($M$3="English",'Table 19 data'!L30,IF($M$3="Mathematics",'Table 19 data'!Y30,FALSE))</f>
        <v>67.7</v>
      </c>
      <c r="M34" s="360">
        <f>IF($M$3="English",'Table 19 data'!M30,IF($M$3="Mathematics",'Table 19 data'!Z30,FALSE))</f>
        <v>5258</v>
      </c>
      <c r="N34" s="713">
        <f>IF($M$3="English",'Table 19 data'!N30,IF($M$3="Mathematics",'Table 19 data'!AA30,FALSE))</f>
        <v>67.5</v>
      </c>
      <c r="O34" s="536"/>
    </row>
    <row r="35" spans="1:15" ht="11.25" customHeight="1" x14ac:dyDescent="0.2">
      <c r="A35" s="363" t="s">
        <v>165</v>
      </c>
      <c r="B35" s="364" t="s">
        <v>166</v>
      </c>
      <c r="C35" s="446">
        <f>IF($M$3="English",'Table 19 data'!C31,IF($M$3="Mathematics",'Table 19 data'!P31,FALSE))</f>
        <v>1524</v>
      </c>
      <c r="D35" s="713">
        <f>IF($M$3="English",'Table 19 data'!D31,IF($M$3="Mathematics",'Table 19 data'!Q31,FALSE))</f>
        <v>63.6</v>
      </c>
      <c r="E35" s="446">
        <f>IF($M$3="English",'Table 19 data'!E31,IF($M$3="Mathematics",'Table 19 data'!R31,FALSE))</f>
        <v>1406</v>
      </c>
      <c r="F35" s="713">
        <f>IF($M$3="English",'Table 19 data'!F31,IF($M$3="Mathematics",'Table 19 data'!S31,FALSE))</f>
        <v>68.900000000000006</v>
      </c>
      <c r="G35" s="446">
        <f>IF($M$3="English",'Table 19 data'!G31,IF($M$3="Mathematics",'Table 19 data'!T31,FALSE))</f>
        <v>1356</v>
      </c>
      <c r="H35" s="713">
        <f>IF($M$3="English",'Table 19 data'!H31,IF($M$3="Mathematics",'Table 19 data'!U31,FALSE))</f>
        <v>70.2</v>
      </c>
      <c r="I35" s="446">
        <f>IF($M$3="English",'Table 19 data'!I31,IF($M$3="Mathematics",'Table 19 data'!V31,FALSE))</f>
        <v>1417</v>
      </c>
      <c r="J35" s="475">
        <f>IF($M$3="English",'Table 19 data'!J31,IF($M$3="Mathematics",'Table 19 data'!W31,FALSE))</f>
        <v>72.5</v>
      </c>
      <c r="K35" s="515">
        <f>IF($M$3="English",'Table 19 data'!K31,IF($M$3="Mathematics",'Table 19 data'!X31,FALSE))</f>
        <v>1429</v>
      </c>
      <c r="L35" s="475">
        <f>IF($M$3="English",'Table 19 data'!L31,IF($M$3="Mathematics",'Table 19 data'!Y31,FALSE))</f>
        <v>72.400000000000006</v>
      </c>
      <c r="M35" s="360">
        <f>IF($M$3="English",'Table 19 data'!M31,IF($M$3="Mathematics",'Table 19 data'!Z31,FALSE))</f>
        <v>1413</v>
      </c>
      <c r="N35" s="713">
        <f>IF($M$3="English",'Table 19 data'!N31,IF($M$3="Mathematics",'Table 19 data'!AA31,FALSE))</f>
        <v>71.099999999999994</v>
      </c>
      <c r="O35" s="536"/>
    </row>
    <row r="36" spans="1:15" ht="11.25" customHeight="1" x14ac:dyDescent="0.2">
      <c r="A36" s="363" t="s">
        <v>167</v>
      </c>
      <c r="B36" s="364" t="s">
        <v>168</v>
      </c>
      <c r="C36" s="446">
        <f>IF($M$3="English",'Table 19 data'!C32,IF($M$3="Mathematics",'Table 19 data'!P32,FALSE))</f>
        <v>1635</v>
      </c>
      <c r="D36" s="713">
        <f>IF($M$3="English",'Table 19 data'!D32,IF($M$3="Mathematics",'Table 19 data'!Q32,FALSE))</f>
        <v>44.8</v>
      </c>
      <c r="E36" s="446">
        <f>IF($M$3="English",'Table 19 data'!E32,IF($M$3="Mathematics",'Table 19 data'!R32,FALSE))</f>
        <v>1535</v>
      </c>
      <c r="F36" s="713">
        <f>IF($M$3="English",'Table 19 data'!F32,IF($M$3="Mathematics",'Table 19 data'!S32,FALSE))</f>
        <v>57.2</v>
      </c>
      <c r="G36" s="446">
        <f>IF($M$3="English",'Table 19 data'!G32,IF($M$3="Mathematics",'Table 19 data'!T32,FALSE))</f>
        <v>1435</v>
      </c>
      <c r="H36" s="713">
        <f>IF($M$3="English",'Table 19 data'!H32,IF($M$3="Mathematics",'Table 19 data'!U32,FALSE))</f>
        <v>48.8</v>
      </c>
      <c r="I36" s="446">
        <f>IF($M$3="English",'Table 19 data'!I32,IF($M$3="Mathematics",'Table 19 data'!V32,FALSE))</f>
        <v>1378</v>
      </c>
      <c r="J36" s="475">
        <f>IF($M$3="English",'Table 19 data'!J32,IF($M$3="Mathematics",'Table 19 data'!W32,FALSE))</f>
        <v>53.6</v>
      </c>
      <c r="K36" s="515">
        <f>IF($M$3="English",'Table 19 data'!K32,IF($M$3="Mathematics",'Table 19 data'!X32,FALSE))</f>
        <v>1250</v>
      </c>
      <c r="L36" s="475">
        <f>IF($M$3="English",'Table 19 data'!L32,IF($M$3="Mathematics",'Table 19 data'!Y32,FALSE))</f>
        <v>51.3</v>
      </c>
      <c r="M36" s="360">
        <f>IF($M$3="English",'Table 19 data'!M32,IF($M$3="Mathematics",'Table 19 data'!Z32,FALSE))</f>
        <v>1227</v>
      </c>
      <c r="N36" s="713">
        <f>IF($M$3="English",'Table 19 data'!N32,IF($M$3="Mathematics",'Table 19 data'!AA32,FALSE))</f>
        <v>57.1</v>
      </c>
      <c r="O36" s="536"/>
    </row>
    <row r="37" spans="1:15" ht="11.25" customHeight="1" x14ac:dyDescent="0.2">
      <c r="A37" s="363" t="s">
        <v>169</v>
      </c>
      <c r="B37" s="364" t="s">
        <v>170</v>
      </c>
      <c r="C37" s="446">
        <f>IF($M$3="English",'Table 19 data'!C33,IF($M$3="Mathematics",'Table 19 data'!P33,FALSE))</f>
        <v>13236</v>
      </c>
      <c r="D37" s="713">
        <f>IF($M$3="English",'Table 19 data'!D33,IF($M$3="Mathematics",'Table 19 data'!Q33,FALSE))</f>
        <v>71</v>
      </c>
      <c r="E37" s="446">
        <f>IF($M$3="English",'Table 19 data'!E33,IF($M$3="Mathematics",'Table 19 data'!R33,FALSE))</f>
        <v>12534</v>
      </c>
      <c r="F37" s="713">
        <f>IF($M$3="English",'Table 19 data'!F33,IF($M$3="Mathematics",'Table 19 data'!S33,FALSE))</f>
        <v>74.8</v>
      </c>
      <c r="G37" s="446">
        <f>IF($M$3="English",'Table 19 data'!G33,IF($M$3="Mathematics",'Table 19 data'!T33,FALSE))</f>
        <v>12713</v>
      </c>
      <c r="H37" s="713">
        <f>IF($M$3="English",'Table 19 data'!H33,IF($M$3="Mathematics",'Table 19 data'!U33,FALSE))</f>
        <v>69.2</v>
      </c>
      <c r="I37" s="446">
        <f>IF($M$3="English",'Table 19 data'!I33,IF($M$3="Mathematics",'Table 19 data'!V33,FALSE))</f>
        <v>13006</v>
      </c>
      <c r="J37" s="475">
        <f>IF($M$3="English",'Table 19 data'!J33,IF($M$3="Mathematics",'Table 19 data'!W33,FALSE))</f>
        <v>69.3</v>
      </c>
      <c r="K37" s="515">
        <f>IF($M$3="English",'Table 19 data'!K33,IF($M$3="Mathematics",'Table 19 data'!X33,FALSE))</f>
        <v>12507</v>
      </c>
      <c r="L37" s="475">
        <f>IF($M$3="English",'Table 19 data'!L33,IF($M$3="Mathematics",'Table 19 data'!Y33,FALSE))</f>
        <v>71.099999999999994</v>
      </c>
      <c r="M37" s="360">
        <f>IF($M$3="English",'Table 19 data'!M33,IF($M$3="Mathematics",'Table 19 data'!Z33,FALSE))</f>
        <v>12432</v>
      </c>
      <c r="N37" s="713">
        <f>IF($M$3="English",'Table 19 data'!N33,IF($M$3="Mathematics",'Table 19 data'!AA33,FALSE))</f>
        <v>70.7</v>
      </c>
      <c r="O37" s="536"/>
    </row>
    <row r="38" spans="1:15" ht="11.25" customHeight="1" x14ac:dyDescent="0.2">
      <c r="A38" s="363" t="s">
        <v>171</v>
      </c>
      <c r="B38" s="364" t="s">
        <v>172</v>
      </c>
      <c r="C38" s="446">
        <f>IF($M$3="English",'Table 19 data'!C34,IF($M$3="Mathematics",'Table 19 data'!P34,FALSE))</f>
        <v>5009</v>
      </c>
      <c r="D38" s="713">
        <f>IF($M$3="English",'Table 19 data'!D34,IF($M$3="Mathematics",'Table 19 data'!Q34,FALSE))</f>
        <v>69.400000000000006</v>
      </c>
      <c r="E38" s="446">
        <f>IF($M$3="English",'Table 19 data'!E34,IF($M$3="Mathematics",'Table 19 data'!R34,FALSE))</f>
        <v>4974</v>
      </c>
      <c r="F38" s="713">
        <f>IF($M$3="English",'Table 19 data'!F34,IF($M$3="Mathematics",'Table 19 data'!S34,FALSE))</f>
        <v>69.599999999999994</v>
      </c>
      <c r="G38" s="446">
        <f>IF($M$3="English",'Table 19 data'!G34,IF($M$3="Mathematics",'Table 19 data'!T34,FALSE))</f>
        <v>4876</v>
      </c>
      <c r="H38" s="713">
        <f>IF($M$3="English",'Table 19 data'!H34,IF($M$3="Mathematics",'Table 19 data'!U34,FALSE))</f>
        <v>64.900000000000006</v>
      </c>
      <c r="I38" s="446">
        <f>IF($M$3="English",'Table 19 data'!I34,IF($M$3="Mathematics",'Table 19 data'!V34,FALSE))</f>
        <v>4979</v>
      </c>
      <c r="J38" s="475">
        <f>IF($M$3="English",'Table 19 data'!J34,IF($M$3="Mathematics",'Table 19 data'!W34,FALSE))</f>
        <v>67.099999999999994</v>
      </c>
      <c r="K38" s="515">
        <f>IF($M$3="English",'Table 19 data'!K34,IF($M$3="Mathematics",'Table 19 data'!X34,FALSE))</f>
        <v>4641</v>
      </c>
      <c r="L38" s="475">
        <f>IF($M$3="English",'Table 19 data'!L34,IF($M$3="Mathematics",'Table 19 data'!Y34,FALSE))</f>
        <v>66.3</v>
      </c>
      <c r="M38" s="360">
        <f>IF($M$3="English",'Table 19 data'!M34,IF($M$3="Mathematics",'Table 19 data'!Z34,FALSE))</f>
        <v>4675</v>
      </c>
      <c r="N38" s="713">
        <f>IF($M$3="English",'Table 19 data'!N34,IF($M$3="Mathematics",'Table 19 data'!AA34,FALSE))</f>
        <v>66.8</v>
      </c>
      <c r="O38" s="536"/>
    </row>
    <row r="39" spans="1:15" ht="11.25" customHeight="1" x14ac:dyDescent="0.2">
      <c r="A39" s="363" t="s">
        <v>173</v>
      </c>
      <c r="B39" s="364" t="s">
        <v>174</v>
      </c>
      <c r="C39" s="446">
        <f>IF($M$3="English",'Table 19 data'!C35,IF($M$3="Mathematics",'Table 19 data'!P35,FALSE))</f>
        <v>4209</v>
      </c>
      <c r="D39" s="713">
        <f>IF($M$3="English",'Table 19 data'!D35,IF($M$3="Mathematics",'Table 19 data'!Q35,FALSE))</f>
        <v>62.9</v>
      </c>
      <c r="E39" s="446">
        <f>IF($M$3="English",'Table 19 data'!E35,IF($M$3="Mathematics",'Table 19 data'!R35,FALSE))</f>
        <v>4096</v>
      </c>
      <c r="F39" s="713">
        <f>IF($M$3="English",'Table 19 data'!F35,IF($M$3="Mathematics",'Table 19 data'!S35,FALSE))</f>
        <v>66.5</v>
      </c>
      <c r="G39" s="446">
        <f>IF($M$3="English",'Table 19 data'!G35,IF($M$3="Mathematics",'Table 19 data'!T35,FALSE))</f>
        <v>4064</v>
      </c>
      <c r="H39" s="713">
        <f>IF($M$3="English",'Table 19 data'!H35,IF($M$3="Mathematics",'Table 19 data'!U35,FALSE))</f>
        <v>67</v>
      </c>
      <c r="I39" s="446">
        <f>IF($M$3="English",'Table 19 data'!I35,IF($M$3="Mathematics",'Table 19 data'!V35,FALSE))</f>
        <v>4226</v>
      </c>
      <c r="J39" s="475">
        <f>IF($M$3="English",'Table 19 data'!J35,IF($M$3="Mathematics",'Table 19 data'!W35,FALSE))</f>
        <v>67.7</v>
      </c>
      <c r="K39" s="515">
        <f>IF($M$3="English",'Table 19 data'!K35,IF($M$3="Mathematics",'Table 19 data'!X35,FALSE))</f>
        <v>4206</v>
      </c>
      <c r="L39" s="475">
        <f>IF($M$3="English",'Table 19 data'!L35,IF($M$3="Mathematics",'Table 19 data'!Y35,FALSE))</f>
        <v>70.7</v>
      </c>
      <c r="M39" s="360">
        <f>IF($M$3="English",'Table 19 data'!M35,IF($M$3="Mathematics",'Table 19 data'!Z35,FALSE))</f>
        <v>4414</v>
      </c>
      <c r="N39" s="713">
        <f>IF($M$3="English",'Table 19 data'!N35,IF($M$3="Mathematics",'Table 19 data'!AA35,FALSE))</f>
        <v>65.5</v>
      </c>
      <c r="O39" s="536"/>
    </row>
    <row r="40" spans="1:15" ht="11.25" customHeight="1" x14ac:dyDescent="0.2">
      <c r="A40" s="363" t="s">
        <v>175</v>
      </c>
      <c r="B40" s="364" t="s">
        <v>176</v>
      </c>
      <c r="C40" s="446">
        <f>IF($M$3="English",'Table 19 data'!C36,IF($M$3="Mathematics",'Table 19 data'!P36,FALSE))</f>
        <v>2943</v>
      </c>
      <c r="D40" s="713">
        <f>IF($M$3="English",'Table 19 data'!D36,IF($M$3="Mathematics",'Table 19 data'!Q36,FALSE))</f>
        <v>67.599999999999994</v>
      </c>
      <c r="E40" s="446">
        <f>IF($M$3="English",'Table 19 data'!E36,IF($M$3="Mathematics",'Table 19 data'!R36,FALSE))</f>
        <v>2851</v>
      </c>
      <c r="F40" s="713">
        <f>IF($M$3="English",'Table 19 data'!F36,IF($M$3="Mathematics",'Table 19 data'!S36,FALSE))</f>
        <v>69.400000000000006</v>
      </c>
      <c r="G40" s="446">
        <f>IF($M$3="English",'Table 19 data'!G36,IF($M$3="Mathematics",'Table 19 data'!T36,FALSE))</f>
        <v>2913</v>
      </c>
      <c r="H40" s="713">
        <f>IF($M$3="English",'Table 19 data'!H36,IF($M$3="Mathematics",'Table 19 data'!U36,FALSE))</f>
        <v>61.2</v>
      </c>
      <c r="I40" s="446">
        <f>IF($M$3="English",'Table 19 data'!I36,IF($M$3="Mathematics",'Table 19 data'!V36,FALSE))</f>
        <v>3013</v>
      </c>
      <c r="J40" s="475">
        <f>IF($M$3="English",'Table 19 data'!J36,IF($M$3="Mathematics",'Table 19 data'!W36,FALSE))</f>
        <v>63.3</v>
      </c>
      <c r="K40" s="515">
        <f>IF($M$3="English",'Table 19 data'!K36,IF($M$3="Mathematics",'Table 19 data'!X36,FALSE))</f>
        <v>2923</v>
      </c>
      <c r="L40" s="475">
        <f>IF($M$3="English",'Table 19 data'!L36,IF($M$3="Mathematics",'Table 19 data'!Y36,FALSE))</f>
        <v>67.2</v>
      </c>
      <c r="M40" s="360">
        <f>IF($M$3="English",'Table 19 data'!M36,IF($M$3="Mathematics",'Table 19 data'!Z36,FALSE))</f>
        <v>2883</v>
      </c>
      <c r="N40" s="713">
        <f>IF($M$3="English",'Table 19 data'!N36,IF($M$3="Mathematics",'Table 19 data'!AA36,FALSE))</f>
        <v>63.8</v>
      </c>
      <c r="O40" s="536"/>
    </row>
    <row r="41" spans="1:15" ht="11.25" customHeight="1" x14ac:dyDescent="0.2">
      <c r="A41" s="363" t="s">
        <v>177</v>
      </c>
      <c r="B41" s="364" t="s">
        <v>178</v>
      </c>
      <c r="C41" s="446">
        <f>IF($M$3="English",'Table 19 data'!C37,IF($M$3="Mathematics",'Table 19 data'!P37,FALSE))</f>
        <v>2486</v>
      </c>
      <c r="D41" s="713">
        <f>IF($M$3="English",'Table 19 data'!D37,IF($M$3="Mathematics",'Table 19 data'!Q37,FALSE))</f>
        <v>65.8</v>
      </c>
      <c r="E41" s="446">
        <f>IF($M$3="English",'Table 19 data'!E37,IF($M$3="Mathematics",'Table 19 data'!R37,FALSE))</f>
        <v>2345</v>
      </c>
      <c r="F41" s="713">
        <f>IF($M$3="English",'Table 19 data'!F37,IF($M$3="Mathematics",'Table 19 data'!S37,FALSE))</f>
        <v>66.7</v>
      </c>
      <c r="G41" s="446">
        <f>IF($M$3="English",'Table 19 data'!G37,IF($M$3="Mathematics",'Table 19 data'!T37,FALSE))</f>
        <v>2350</v>
      </c>
      <c r="H41" s="713">
        <f>IF($M$3="English",'Table 19 data'!H37,IF($M$3="Mathematics",'Table 19 data'!U37,FALSE))</f>
        <v>62.8</v>
      </c>
      <c r="I41" s="446">
        <f>IF($M$3="English",'Table 19 data'!I37,IF($M$3="Mathematics",'Table 19 data'!V37,FALSE))</f>
        <v>2358</v>
      </c>
      <c r="J41" s="475">
        <f>IF($M$3="English",'Table 19 data'!J37,IF($M$3="Mathematics",'Table 19 data'!W37,FALSE))</f>
        <v>66.7</v>
      </c>
      <c r="K41" s="515">
        <f>IF($M$3="English",'Table 19 data'!K37,IF($M$3="Mathematics",'Table 19 data'!X37,FALSE))</f>
        <v>2361</v>
      </c>
      <c r="L41" s="475">
        <f>IF($M$3="English",'Table 19 data'!L37,IF($M$3="Mathematics",'Table 19 data'!Y37,FALSE))</f>
        <v>68.400000000000006</v>
      </c>
      <c r="M41" s="360">
        <f>IF($M$3="English",'Table 19 data'!M37,IF($M$3="Mathematics",'Table 19 data'!Z37,FALSE))</f>
        <v>2304</v>
      </c>
      <c r="N41" s="713">
        <f>IF($M$3="English",'Table 19 data'!N37,IF($M$3="Mathematics",'Table 19 data'!AA37,FALSE))</f>
        <v>63.5</v>
      </c>
      <c r="O41" s="536"/>
    </row>
    <row r="42" spans="1:15" ht="11.25" customHeight="1" x14ac:dyDescent="0.2">
      <c r="A42" s="363" t="s">
        <v>179</v>
      </c>
      <c r="B42" s="364" t="s">
        <v>180</v>
      </c>
      <c r="C42" s="446">
        <f>IF($M$3="English",'Table 19 data'!C38,IF($M$3="Mathematics",'Table 19 data'!P38,FALSE))</f>
        <v>2159</v>
      </c>
      <c r="D42" s="713">
        <f>IF($M$3="English",'Table 19 data'!D38,IF($M$3="Mathematics",'Table 19 data'!Q38,FALSE))</f>
        <v>65.400000000000006</v>
      </c>
      <c r="E42" s="446">
        <f>IF($M$3="English",'Table 19 data'!E38,IF($M$3="Mathematics",'Table 19 data'!R38,FALSE))</f>
        <v>2099</v>
      </c>
      <c r="F42" s="713">
        <f>IF($M$3="English",'Table 19 data'!F38,IF($M$3="Mathematics",'Table 19 data'!S38,FALSE))</f>
        <v>66.3</v>
      </c>
      <c r="G42" s="446">
        <f>IF($M$3="English",'Table 19 data'!G38,IF($M$3="Mathematics",'Table 19 data'!T38,FALSE))</f>
        <v>1997</v>
      </c>
      <c r="H42" s="713">
        <f>IF($M$3="English",'Table 19 data'!H38,IF($M$3="Mathematics",'Table 19 data'!U38,FALSE))</f>
        <v>59.3</v>
      </c>
      <c r="I42" s="446">
        <f>IF($M$3="English",'Table 19 data'!I38,IF($M$3="Mathematics",'Table 19 data'!V38,FALSE))</f>
        <v>2160</v>
      </c>
      <c r="J42" s="475">
        <f>IF($M$3="English",'Table 19 data'!J38,IF($M$3="Mathematics",'Table 19 data'!W38,FALSE))</f>
        <v>64.400000000000006</v>
      </c>
      <c r="K42" s="515">
        <f>IF($M$3="English",'Table 19 data'!K38,IF($M$3="Mathematics",'Table 19 data'!X38,FALSE))</f>
        <v>2106</v>
      </c>
      <c r="L42" s="475">
        <f>IF($M$3="English",'Table 19 data'!L38,IF($M$3="Mathematics",'Table 19 data'!Y38,FALSE))</f>
        <v>63.9</v>
      </c>
      <c r="M42" s="360">
        <f>IF($M$3="English",'Table 19 data'!M38,IF($M$3="Mathematics",'Table 19 data'!Z38,FALSE))</f>
        <v>2061</v>
      </c>
      <c r="N42" s="713">
        <f>IF($M$3="English",'Table 19 data'!N38,IF($M$3="Mathematics",'Table 19 data'!AA38,FALSE))</f>
        <v>57.2</v>
      </c>
      <c r="O42" s="536"/>
    </row>
    <row r="43" spans="1:15" ht="11.25" customHeight="1" x14ac:dyDescent="0.2">
      <c r="A43" s="363" t="s">
        <v>181</v>
      </c>
      <c r="B43" s="364" t="s">
        <v>182</v>
      </c>
      <c r="C43" s="446">
        <f>IF($M$3="English",'Table 19 data'!C39,IF($M$3="Mathematics",'Table 19 data'!P39,FALSE))</f>
        <v>3278</v>
      </c>
      <c r="D43" s="713">
        <f>IF($M$3="English",'Table 19 data'!D39,IF($M$3="Mathematics",'Table 19 data'!Q39,FALSE))</f>
        <v>69.7</v>
      </c>
      <c r="E43" s="446">
        <f>IF($M$3="English",'Table 19 data'!E39,IF($M$3="Mathematics",'Table 19 data'!R39,FALSE))</f>
        <v>3295</v>
      </c>
      <c r="F43" s="713">
        <f>IF($M$3="English",'Table 19 data'!F39,IF($M$3="Mathematics",'Table 19 data'!S39,FALSE))</f>
        <v>72.599999999999994</v>
      </c>
      <c r="G43" s="446">
        <f>IF($M$3="English",'Table 19 data'!G39,IF($M$3="Mathematics",'Table 19 data'!T39,FALSE))</f>
        <v>3309</v>
      </c>
      <c r="H43" s="713">
        <f>IF($M$3="English",'Table 19 data'!H39,IF($M$3="Mathematics",'Table 19 data'!U39,FALSE))</f>
        <v>65.7</v>
      </c>
      <c r="I43" s="446">
        <f>IF($M$3="English",'Table 19 data'!I39,IF($M$3="Mathematics",'Table 19 data'!V39,FALSE))</f>
        <v>3403</v>
      </c>
      <c r="J43" s="475">
        <f>IF($M$3="English",'Table 19 data'!J39,IF($M$3="Mathematics",'Table 19 data'!W39,FALSE))</f>
        <v>70.3</v>
      </c>
      <c r="K43" s="515">
        <f>IF($M$3="English",'Table 19 data'!K39,IF($M$3="Mathematics",'Table 19 data'!X39,FALSE))</f>
        <v>3262</v>
      </c>
      <c r="L43" s="475">
        <f>IF($M$3="English",'Table 19 data'!L39,IF($M$3="Mathematics",'Table 19 data'!Y39,FALSE))</f>
        <v>69.2</v>
      </c>
      <c r="M43" s="360">
        <f>IF($M$3="English",'Table 19 data'!M39,IF($M$3="Mathematics",'Table 19 data'!Z39,FALSE))</f>
        <v>3078</v>
      </c>
      <c r="N43" s="713">
        <f>IF($M$3="English",'Table 19 data'!N39,IF($M$3="Mathematics",'Table 19 data'!AA39,FALSE))</f>
        <v>65.7</v>
      </c>
      <c r="O43" s="536"/>
    </row>
    <row r="44" spans="1:15" ht="11.25" customHeight="1" x14ac:dyDescent="0.2">
      <c r="A44" s="363" t="s">
        <v>183</v>
      </c>
      <c r="B44" s="364" t="s">
        <v>184</v>
      </c>
      <c r="C44" s="446">
        <f>IF($M$3="English",'Table 19 data'!C40,IF($M$3="Mathematics",'Table 19 data'!P40,FALSE))</f>
        <v>1995</v>
      </c>
      <c r="D44" s="713">
        <f>IF($M$3="English",'Table 19 data'!D40,IF($M$3="Mathematics",'Table 19 data'!Q40,FALSE))</f>
        <v>65.599999999999994</v>
      </c>
      <c r="E44" s="446">
        <f>IF($M$3="English",'Table 19 data'!E40,IF($M$3="Mathematics",'Table 19 data'!R40,FALSE))</f>
        <v>1944</v>
      </c>
      <c r="F44" s="713">
        <f>IF($M$3="English",'Table 19 data'!F40,IF($M$3="Mathematics",'Table 19 data'!S40,FALSE))</f>
        <v>68.7</v>
      </c>
      <c r="G44" s="446">
        <f>IF($M$3="English",'Table 19 data'!G40,IF($M$3="Mathematics",'Table 19 data'!T40,FALSE))</f>
        <v>1913</v>
      </c>
      <c r="H44" s="713">
        <f>IF($M$3="English",'Table 19 data'!H40,IF($M$3="Mathematics",'Table 19 data'!U40,FALSE))</f>
        <v>61.9</v>
      </c>
      <c r="I44" s="446">
        <f>IF($M$3="English",'Table 19 data'!I40,IF($M$3="Mathematics",'Table 19 data'!V40,FALSE))</f>
        <v>1925</v>
      </c>
      <c r="J44" s="475">
        <f>IF($M$3="English",'Table 19 data'!J40,IF($M$3="Mathematics",'Table 19 data'!W40,FALSE))</f>
        <v>60.6</v>
      </c>
      <c r="K44" s="515">
        <f>IF($M$3="English",'Table 19 data'!K40,IF($M$3="Mathematics",'Table 19 data'!X40,FALSE))</f>
        <v>1804</v>
      </c>
      <c r="L44" s="475">
        <f>IF($M$3="English",'Table 19 data'!L40,IF($M$3="Mathematics",'Table 19 data'!Y40,FALSE))</f>
        <v>67.099999999999994</v>
      </c>
      <c r="M44" s="360">
        <f>IF($M$3="English",'Table 19 data'!M40,IF($M$3="Mathematics",'Table 19 data'!Z40,FALSE))</f>
        <v>1815</v>
      </c>
      <c r="N44" s="713">
        <f>IF($M$3="English",'Table 19 data'!N40,IF($M$3="Mathematics",'Table 19 data'!AA40,FALSE))</f>
        <v>63.9</v>
      </c>
      <c r="O44" s="536"/>
    </row>
    <row r="45" spans="1:15" ht="11.25" customHeight="1" x14ac:dyDescent="0.2">
      <c r="A45" s="363" t="s">
        <v>185</v>
      </c>
      <c r="B45" s="364" t="s">
        <v>186</v>
      </c>
      <c r="C45" s="446">
        <f>IF($M$3="English",'Table 19 data'!C41,IF($M$3="Mathematics",'Table 19 data'!P41,FALSE))</f>
        <v>2968</v>
      </c>
      <c r="D45" s="713">
        <f>IF($M$3="English",'Table 19 data'!D41,IF($M$3="Mathematics",'Table 19 data'!Q41,FALSE))</f>
        <v>73.099999999999994</v>
      </c>
      <c r="E45" s="446">
        <f>IF($M$3="English",'Table 19 data'!E41,IF($M$3="Mathematics",'Table 19 data'!R41,FALSE))</f>
        <v>2930</v>
      </c>
      <c r="F45" s="713">
        <f>IF($M$3="English",'Table 19 data'!F41,IF($M$3="Mathematics",'Table 19 data'!S41,FALSE))</f>
        <v>75.599999999999994</v>
      </c>
      <c r="G45" s="446">
        <f>IF($M$3="English",'Table 19 data'!G41,IF($M$3="Mathematics",'Table 19 data'!T41,FALSE))</f>
        <v>2766</v>
      </c>
      <c r="H45" s="713">
        <f>IF($M$3="English",'Table 19 data'!H41,IF($M$3="Mathematics",'Table 19 data'!U41,FALSE))</f>
        <v>72</v>
      </c>
      <c r="I45" s="446">
        <f>IF($M$3="English",'Table 19 data'!I41,IF($M$3="Mathematics",'Table 19 data'!V41,FALSE))</f>
        <v>2937</v>
      </c>
      <c r="J45" s="475">
        <f>IF($M$3="English",'Table 19 data'!J41,IF($M$3="Mathematics",'Table 19 data'!W41,FALSE))</f>
        <v>71.3</v>
      </c>
      <c r="K45" s="515">
        <f>IF($M$3="English",'Table 19 data'!K41,IF($M$3="Mathematics",'Table 19 data'!X41,FALSE))</f>
        <v>2811</v>
      </c>
      <c r="L45" s="475">
        <f>IF($M$3="English",'Table 19 data'!L41,IF($M$3="Mathematics",'Table 19 data'!Y41,FALSE))</f>
        <v>70.099999999999994</v>
      </c>
      <c r="M45" s="360">
        <f>IF($M$3="English",'Table 19 data'!M41,IF($M$3="Mathematics",'Table 19 data'!Z41,FALSE))</f>
        <v>2730</v>
      </c>
      <c r="N45" s="713">
        <f>IF($M$3="English",'Table 19 data'!N41,IF($M$3="Mathematics",'Table 19 data'!AA41,FALSE))</f>
        <v>65.8</v>
      </c>
      <c r="O45" s="536"/>
    </row>
    <row r="46" spans="1:15" ht="11.25" customHeight="1" x14ac:dyDescent="0.2">
      <c r="A46" s="363" t="s">
        <v>187</v>
      </c>
      <c r="B46" s="364" t="s">
        <v>188</v>
      </c>
      <c r="C46" s="446">
        <f>IF($M$3="English",'Table 19 data'!C42,IF($M$3="Mathematics",'Table 19 data'!P42,FALSE))</f>
        <v>2877</v>
      </c>
      <c r="D46" s="713">
        <f>IF($M$3="English",'Table 19 data'!D42,IF($M$3="Mathematics",'Table 19 data'!Q42,FALSE))</f>
        <v>60.5</v>
      </c>
      <c r="E46" s="446">
        <f>IF($M$3="English",'Table 19 data'!E42,IF($M$3="Mathematics",'Table 19 data'!R42,FALSE))</f>
        <v>2775</v>
      </c>
      <c r="F46" s="713">
        <f>IF($M$3="English",'Table 19 data'!F42,IF($M$3="Mathematics",'Table 19 data'!S42,FALSE))</f>
        <v>69.099999999999994</v>
      </c>
      <c r="G46" s="446">
        <f>IF($M$3="English",'Table 19 data'!G42,IF($M$3="Mathematics",'Table 19 data'!T42,FALSE))</f>
        <v>2790</v>
      </c>
      <c r="H46" s="713">
        <f>IF($M$3="English",'Table 19 data'!H42,IF($M$3="Mathematics",'Table 19 data'!U42,FALSE))</f>
        <v>65.2</v>
      </c>
      <c r="I46" s="446">
        <f>IF($M$3="English",'Table 19 data'!I42,IF($M$3="Mathematics",'Table 19 data'!V42,FALSE))</f>
        <v>2664</v>
      </c>
      <c r="J46" s="475">
        <f>IF($M$3="English",'Table 19 data'!J42,IF($M$3="Mathematics",'Table 19 data'!W42,FALSE))</f>
        <v>69</v>
      </c>
      <c r="K46" s="515">
        <f>IF($M$3="English",'Table 19 data'!K42,IF($M$3="Mathematics",'Table 19 data'!X42,FALSE))</f>
        <v>2649</v>
      </c>
      <c r="L46" s="475">
        <f>IF($M$3="English",'Table 19 data'!L42,IF($M$3="Mathematics",'Table 19 data'!Y42,FALSE))</f>
        <v>69.099999999999994</v>
      </c>
      <c r="M46" s="360">
        <f>IF($M$3="English",'Table 19 data'!M42,IF($M$3="Mathematics",'Table 19 data'!Z42,FALSE))</f>
        <v>2528</v>
      </c>
      <c r="N46" s="713">
        <f>IF($M$3="English",'Table 19 data'!N42,IF($M$3="Mathematics",'Table 19 data'!AA42,FALSE))</f>
        <v>72.099999999999994</v>
      </c>
      <c r="O46" s="536"/>
    </row>
    <row r="47" spans="1:15" ht="11.25" customHeight="1" x14ac:dyDescent="0.2">
      <c r="A47" s="363" t="s">
        <v>189</v>
      </c>
      <c r="B47" s="364" t="s">
        <v>190</v>
      </c>
      <c r="C47" s="446">
        <f>IF($M$3="English",'Table 19 data'!C43,IF($M$3="Mathematics",'Table 19 data'!P43,FALSE))</f>
        <v>2818</v>
      </c>
      <c r="D47" s="713">
        <f>IF($M$3="English",'Table 19 data'!D43,IF($M$3="Mathematics",'Table 19 data'!Q43,FALSE))</f>
        <v>78.400000000000006</v>
      </c>
      <c r="E47" s="446">
        <f>IF($M$3="English",'Table 19 data'!E43,IF($M$3="Mathematics",'Table 19 data'!R43,FALSE))</f>
        <v>2753</v>
      </c>
      <c r="F47" s="713">
        <f>IF($M$3="English",'Table 19 data'!F43,IF($M$3="Mathematics",'Table 19 data'!S43,FALSE))</f>
        <v>78.5</v>
      </c>
      <c r="G47" s="446">
        <f>IF($M$3="English",'Table 19 data'!G43,IF($M$3="Mathematics",'Table 19 data'!T43,FALSE))</f>
        <v>2852</v>
      </c>
      <c r="H47" s="713">
        <f>IF($M$3="English",'Table 19 data'!H43,IF($M$3="Mathematics",'Table 19 data'!U43,FALSE))</f>
        <v>75.900000000000006</v>
      </c>
      <c r="I47" s="446">
        <f>IF($M$3="English",'Table 19 data'!I43,IF($M$3="Mathematics",'Table 19 data'!V43,FALSE))</f>
        <v>2852</v>
      </c>
      <c r="J47" s="475">
        <f>IF($M$3="English",'Table 19 data'!J43,IF($M$3="Mathematics",'Table 19 data'!W43,FALSE))</f>
        <v>74.5</v>
      </c>
      <c r="K47" s="515">
        <f>IF($M$3="English",'Table 19 data'!K43,IF($M$3="Mathematics",'Table 19 data'!X43,FALSE))</f>
        <v>2871</v>
      </c>
      <c r="L47" s="475">
        <f>IF($M$3="English",'Table 19 data'!L43,IF($M$3="Mathematics",'Table 19 data'!Y43,FALSE))</f>
        <v>80.099999999999994</v>
      </c>
      <c r="M47" s="360">
        <f>IF($M$3="English",'Table 19 data'!M43,IF($M$3="Mathematics",'Table 19 data'!Z43,FALSE))</f>
        <v>2803</v>
      </c>
      <c r="N47" s="713">
        <f>IF($M$3="English",'Table 19 data'!N43,IF($M$3="Mathematics",'Table 19 data'!AA43,FALSE))</f>
        <v>76.900000000000006</v>
      </c>
      <c r="O47" s="536"/>
    </row>
    <row r="48" spans="1:15" ht="11.25" customHeight="1" x14ac:dyDescent="0.2">
      <c r="A48" s="363" t="s">
        <v>191</v>
      </c>
      <c r="B48" s="364" t="s">
        <v>192</v>
      </c>
      <c r="C48" s="446">
        <f>IF($M$3="English",'Table 19 data'!C44,IF($M$3="Mathematics",'Table 19 data'!P44,FALSE))</f>
        <v>2492</v>
      </c>
      <c r="D48" s="713">
        <f>IF($M$3="English",'Table 19 data'!D44,IF($M$3="Mathematics",'Table 19 data'!Q44,FALSE))</f>
        <v>73.7</v>
      </c>
      <c r="E48" s="446">
        <f>IF($M$3="English",'Table 19 data'!E44,IF($M$3="Mathematics",'Table 19 data'!R44,FALSE))</f>
        <v>2427</v>
      </c>
      <c r="F48" s="713">
        <f>IF($M$3="English",'Table 19 data'!F44,IF($M$3="Mathematics",'Table 19 data'!S44,FALSE))</f>
        <v>73.599999999999994</v>
      </c>
      <c r="G48" s="446">
        <f>IF($M$3="English",'Table 19 data'!G44,IF($M$3="Mathematics",'Table 19 data'!T44,FALSE))</f>
        <v>2369</v>
      </c>
      <c r="H48" s="713">
        <f>IF($M$3="English",'Table 19 data'!H44,IF($M$3="Mathematics",'Table 19 data'!U44,FALSE))</f>
        <v>71.7</v>
      </c>
      <c r="I48" s="446">
        <f>IF($M$3="English",'Table 19 data'!I44,IF($M$3="Mathematics",'Table 19 data'!V44,FALSE))</f>
        <v>2412</v>
      </c>
      <c r="J48" s="475">
        <f>IF($M$3="English",'Table 19 data'!J44,IF($M$3="Mathematics",'Table 19 data'!W44,FALSE))</f>
        <v>76.7</v>
      </c>
      <c r="K48" s="515">
        <f>IF($M$3="English",'Table 19 data'!K44,IF($M$3="Mathematics",'Table 19 data'!X44,FALSE))</f>
        <v>2364</v>
      </c>
      <c r="L48" s="475">
        <f>IF($M$3="English",'Table 19 data'!L44,IF($M$3="Mathematics",'Table 19 data'!Y44,FALSE))</f>
        <v>71.400000000000006</v>
      </c>
      <c r="M48" s="360">
        <f>IF($M$3="English",'Table 19 data'!M44,IF($M$3="Mathematics",'Table 19 data'!Z44,FALSE))</f>
        <v>2400</v>
      </c>
      <c r="N48" s="713">
        <f>IF($M$3="English",'Table 19 data'!N44,IF($M$3="Mathematics",'Table 19 data'!AA44,FALSE))</f>
        <v>72.2</v>
      </c>
      <c r="O48" s="536"/>
    </row>
    <row r="49" spans="1:23" ht="11.25" customHeight="1" x14ac:dyDescent="0.2">
      <c r="A49" s="363" t="s">
        <v>193</v>
      </c>
      <c r="B49" s="364" t="s">
        <v>194</v>
      </c>
      <c r="C49" s="446">
        <f>IF($M$3="English",'Table 19 data'!C45,IF($M$3="Mathematics",'Table 19 data'!P45,FALSE))</f>
        <v>3820</v>
      </c>
      <c r="D49" s="713">
        <f>IF($M$3="English",'Table 19 data'!D45,IF($M$3="Mathematics",'Table 19 data'!Q45,FALSE))</f>
        <v>70.5</v>
      </c>
      <c r="E49" s="446">
        <f>IF($M$3="English",'Table 19 data'!E45,IF($M$3="Mathematics",'Table 19 data'!R45,FALSE))</f>
        <v>3720</v>
      </c>
      <c r="F49" s="713">
        <f>IF($M$3="English",'Table 19 data'!F45,IF($M$3="Mathematics",'Table 19 data'!S45,FALSE))</f>
        <v>71.3</v>
      </c>
      <c r="G49" s="446">
        <f>IF($M$3="English",'Table 19 data'!G45,IF($M$3="Mathematics",'Table 19 data'!T45,FALSE))</f>
        <v>3630</v>
      </c>
      <c r="H49" s="713">
        <f>IF($M$3="English",'Table 19 data'!H45,IF($M$3="Mathematics",'Table 19 data'!U45,FALSE))</f>
        <v>71.7</v>
      </c>
      <c r="I49" s="446">
        <f>IF($M$3="English",'Table 19 data'!I45,IF($M$3="Mathematics",'Table 19 data'!V45,FALSE))</f>
        <v>3719</v>
      </c>
      <c r="J49" s="475">
        <f>IF($M$3="English",'Table 19 data'!J45,IF($M$3="Mathematics",'Table 19 data'!W45,FALSE))</f>
        <v>73.7</v>
      </c>
      <c r="K49" s="515">
        <f>IF($M$3="English",'Table 19 data'!K45,IF($M$3="Mathematics",'Table 19 data'!X45,FALSE))</f>
        <v>3524</v>
      </c>
      <c r="L49" s="475">
        <f>IF($M$3="English",'Table 19 data'!L45,IF($M$3="Mathematics",'Table 19 data'!Y45,FALSE))</f>
        <v>73.2</v>
      </c>
      <c r="M49" s="360">
        <f>IF($M$3="English",'Table 19 data'!M45,IF($M$3="Mathematics",'Table 19 data'!Z45,FALSE))</f>
        <v>3550</v>
      </c>
      <c r="N49" s="713">
        <f>IF($M$3="English",'Table 19 data'!N45,IF($M$3="Mathematics",'Table 19 data'!AA45,FALSE))</f>
        <v>68.099999999999994</v>
      </c>
      <c r="O49" s="536"/>
    </row>
    <row r="50" spans="1:23" ht="11.25" customHeight="1" x14ac:dyDescent="0.2">
      <c r="A50" s="363" t="s">
        <v>195</v>
      </c>
      <c r="B50" s="364" t="s">
        <v>196</v>
      </c>
      <c r="C50" s="446">
        <f>IF($M$3="English",'Table 19 data'!C46,IF($M$3="Mathematics",'Table 19 data'!P46,FALSE))</f>
        <v>3953</v>
      </c>
      <c r="D50" s="713">
        <f>IF($M$3="English",'Table 19 data'!D46,IF($M$3="Mathematics",'Table 19 data'!Q46,FALSE))</f>
        <v>72.099999999999994</v>
      </c>
      <c r="E50" s="446">
        <f>IF($M$3="English",'Table 19 data'!E46,IF($M$3="Mathematics",'Table 19 data'!R46,FALSE))</f>
        <v>3815</v>
      </c>
      <c r="F50" s="713">
        <f>IF($M$3="English",'Table 19 data'!F46,IF($M$3="Mathematics",'Table 19 data'!S46,FALSE))</f>
        <v>73.5</v>
      </c>
      <c r="G50" s="446">
        <f>IF($M$3="English",'Table 19 data'!G46,IF($M$3="Mathematics",'Table 19 data'!T46,FALSE))</f>
        <v>3740</v>
      </c>
      <c r="H50" s="713">
        <f>IF($M$3="English",'Table 19 data'!H46,IF($M$3="Mathematics",'Table 19 data'!U46,FALSE))</f>
        <v>72</v>
      </c>
      <c r="I50" s="446">
        <f>IF($M$3="English",'Table 19 data'!I46,IF($M$3="Mathematics",'Table 19 data'!V46,FALSE))</f>
        <v>3687</v>
      </c>
      <c r="J50" s="475">
        <f>IF($M$3="English",'Table 19 data'!J46,IF($M$3="Mathematics",'Table 19 data'!W46,FALSE))</f>
        <v>72.900000000000006</v>
      </c>
      <c r="K50" s="515">
        <f>IF($M$3="English",'Table 19 data'!K46,IF($M$3="Mathematics",'Table 19 data'!X46,FALSE))</f>
        <v>3513</v>
      </c>
      <c r="L50" s="475">
        <f>IF($M$3="English",'Table 19 data'!L46,IF($M$3="Mathematics",'Table 19 data'!Y46,FALSE))</f>
        <v>72.099999999999994</v>
      </c>
      <c r="M50" s="360">
        <f>IF($M$3="English",'Table 19 data'!M46,IF($M$3="Mathematics",'Table 19 data'!Z46,FALSE))</f>
        <v>3465</v>
      </c>
      <c r="N50" s="713">
        <f>IF($M$3="English",'Table 19 data'!N46,IF($M$3="Mathematics",'Table 19 data'!AA46,FALSE))</f>
        <v>74.3</v>
      </c>
      <c r="O50" s="536"/>
    </row>
    <row r="51" spans="1:23" ht="11.25" customHeight="1" x14ac:dyDescent="0.2">
      <c r="A51" s="365"/>
      <c r="B51" s="364"/>
      <c r="C51" s="445"/>
      <c r="D51" s="724"/>
      <c r="E51" s="445"/>
      <c r="F51" s="724"/>
      <c r="G51" s="445"/>
      <c r="H51" s="477"/>
      <c r="I51" s="367"/>
      <c r="J51" s="478"/>
      <c r="K51" s="445"/>
      <c r="L51" s="478"/>
      <c r="M51" s="445"/>
      <c r="N51" s="716"/>
      <c r="O51" s="536"/>
    </row>
    <row r="52" spans="1:23" s="108" customFormat="1" ht="11.25" customHeight="1" x14ac:dyDescent="0.2">
      <c r="A52" s="361" t="s">
        <v>519</v>
      </c>
      <c r="B52" s="362" t="s">
        <v>197</v>
      </c>
      <c r="C52" s="480">
        <f>IF($M$3="English",'Table 19 data'!C48,IF($M$3="Mathematics",'Table 19 data'!P48,FALSE))</f>
        <v>58914</v>
      </c>
      <c r="D52" s="481">
        <f>IF($M$3="English",'Table 19 data'!D48,IF($M$3="Mathematics",'Table 19 data'!Q48,FALSE))</f>
        <v>65.8</v>
      </c>
      <c r="E52" s="480">
        <f>IF($M$3="English",'Table 19 data'!E48,IF($M$3="Mathematics",'Table 19 data'!R48,FALSE))</f>
        <v>56846</v>
      </c>
      <c r="F52" s="481">
        <f>IF($M$3="English",'Table 19 data'!F48,IF($M$3="Mathematics",'Table 19 data'!S48,FALSE))</f>
        <v>68.599999999999994</v>
      </c>
      <c r="G52" s="480">
        <f>IF($M$3="English",'Table 19 data'!G48,IF($M$3="Mathematics",'Table 19 data'!T48,FALSE))</f>
        <v>56748</v>
      </c>
      <c r="H52" s="481">
        <f>IF($M$3="English",'Table 19 data'!H48,IF($M$3="Mathematics",'Table 19 data'!U48,FALSE))</f>
        <v>66.099999999999994</v>
      </c>
      <c r="I52" s="480">
        <f>IF($M$3="English",'Table 19 data'!I48,IF($M$3="Mathematics",'Table 19 data'!V48,FALSE))</f>
        <v>56962</v>
      </c>
      <c r="J52" s="612">
        <f>IF($M$3="English",'Table 19 data'!J48,IF($M$3="Mathematics",'Table 19 data'!W48,FALSE))</f>
        <v>68.900000000000006</v>
      </c>
      <c r="K52" s="613">
        <f>IF($M$3="English",'Table 19 data'!K48,IF($M$3="Mathematics",'Table 19 data'!X48,FALSE))</f>
        <v>55949</v>
      </c>
      <c r="L52" s="612">
        <f>IF($M$3="English",'Table 19 data'!L48,IF($M$3="Mathematics",'Table 19 data'!Y48,FALSE))</f>
        <v>68.400000000000006</v>
      </c>
      <c r="M52" s="614">
        <f>IF($M$3="English",'Table 19 data'!M48,IF($M$3="Mathematics",'Table 19 data'!Z48,FALSE))</f>
        <v>55639</v>
      </c>
      <c r="N52" s="481">
        <f>IF($M$3="English",'Table 19 data'!N48,IF($M$3="Mathematics",'Table 19 data'!AA48,FALSE))</f>
        <v>67.8</v>
      </c>
      <c r="O52" s="536"/>
      <c r="P52" s="109"/>
      <c r="Q52" s="109"/>
      <c r="R52" s="109"/>
      <c r="S52" s="109"/>
      <c r="T52" s="109"/>
      <c r="U52" s="109"/>
      <c r="V52" s="109"/>
      <c r="W52" s="109"/>
    </row>
    <row r="53" spans="1:23" ht="11.25" customHeight="1" x14ac:dyDescent="0.2">
      <c r="A53" s="363" t="s">
        <v>198</v>
      </c>
      <c r="B53" s="364" t="s">
        <v>199</v>
      </c>
      <c r="C53" s="446">
        <f>IF($M$3="English",'Table 19 data'!C49,IF($M$3="Mathematics",'Table 19 data'!P49,FALSE))</f>
        <v>2540</v>
      </c>
      <c r="D53" s="713">
        <f>IF($M$3="English",'Table 19 data'!D49,IF($M$3="Mathematics",'Table 19 data'!Q49,FALSE))</f>
        <v>58.8</v>
      </c>
      <c r="E53" s="446">
        <f>IF($M$3="English",'Table 19 data'!E49,IF($M$3="Mathematics",'Table 19 data'!R49,FALSE))</f>
        <v>2507</v>
      </c>
      <c r="F53" s="713">
        <f>IF($M$3="English",'Table 19 data'!F49,IF($M$3="Mathematics",'Table 19 data'!S49,FALSE))</f>
        <v>60.5</v>
      </c>
      <c r="G53" s="446">
        <f>IF($M$3="English",'Table 19 data'!G49,IF($M$3="Mathematics",'Table 19 data'!T49,FALSE))</f>
        <v>2530</v>
      </c>
      <c r="H53" s="713">
        <f>IF($M$3="English",'Table 19 data'!H49,IF($M$3="Mathematics",'Table 19 data'!U49,FALSE))</f>
        <v>56</v>
      </c>
      <c r="I53" s="446">
        <f>IF($M$3="English",'Table 19 data'!I49,IF($M$3="Mathematics",'Table 19 data'!V49,FALSE))</f>
        <v>2513</v>
      </c>
      <c r="J53" s="475">
        <f>IF($M$3="English",'Table 19 data'!J49,IF($M$3="Mathematics",'Table 19 data'!W49,FALSE))</f>
        <v>59.1</v>
      </c>
      <c r="K53" s="515">
        <f>IF($M$3="English",'Table 19 data'!K49,IF($M$3="Mathematics",'Table 19 data'!X49,FALSE))</f>
        <v>2350</v>
      </c>
      <c r="L53" s="475">
        <f>IF($M$3="English",'Table 19 data'!L49,IF($M$3="Mathematics",'Table 19 data'!Y49,FALSE))</f>
        <v>63.2</v>
      </c>
      <c r="M53" s="360">
        <f>IF($M$3="English",'Table 19 data'!M49,IF($M$3="Mathematics",'Table 19 data'!Z49,FALSE))</f>
        <v>2246</v>
      </c>
      <c r="N53" s="713">
        <f>IF($M$3="English",'Table 19 data'!N49,IF($M$3="Mathematics",'Table 19 data'!AA49,FALSE))</f>
        <v>63.4</v>
      </c>
      <c r="O53" s="536"/>
    </row>
    <row r="54" spans="1:23" ht="11.25" customHeight="1" x14ac:dyDescent="0.2">
      <c r="A54" s="363" t="s">
        <v>200</v>
      </c>
      <c r="B54" s="364" t="s">
        <v>201</v>
      </c>
      <c r="C54" s="446">
        <f>IF($M$3="English",'Table 19 data'!C50,IF($M$3="Mathematics",'Table 19 data'!P50,FALSE))</f>
        <v>5650</v>
      </c>
      <c r="D54" s="713">
        <f>IF($M$3="English",'Table 19 data'!D50,IF($M$3="Mathematics",'Table 19 data'!Q50,FALSE))</f>
        <v>62</v>
      </c>
      <c r="E54" s="446">
        <f>IF($M$3="English",'Table 19 data'!E50,IF($M$3="Mathematics",'Table 19 data'!R50,FALSE))</f>
        <v>5361</v>
      </c>
      <c r="F54" s="713">
        <f>IF($M$3="English",'Table 19 data'!F50,IF($M$3="Mathematics",'Table 19 data'!S50,FALSE))</f>
        <v>66.2</v>
      </c>
      <c r="G54" s="446">
        <f>IF($M$3="English",'Table 19 data'!G50,IF($M$3="Mathematics",'Table 19 data'!T50,FALSE))</f>
        <v>5353</v>
      </c>
      <c r="H54" s="713">
        <f>IF($M$3="English",'Table 19 data'!H50,IF($M$3="Mathematics",'Table 19 data'!U50,FALSE))</f>
        <v>66.099999999999994</v>
      </c>
      <c r="I54" s="446">
        <f>IF($M$3="English",'Table 19 data'!I50,IF($M$3="Mathematics",'Table 19 data'!V50,FALSE))</f>
        <v>5420</v>
      </c>
      <c r="J54" s="475">
        <f>IF($M$3="English",'Table 19 data'!J50,IF($M$3="Mathematics",'Table 19 data'!W50,FALSE))</f>
        <v>66.5</v>
      </c>
      <c r="K54" s="515">
        <f>IF($M$3="English",'Table 19 data'!K50,IF($M$3="Mathematics",'Table 19 data'!X50,FALSE))</f>
        <v>5597</v>
      </c>
      <c r="L54" s="475">
        <f>IF($M$3="English",'Table 19 data'!L50,IF($M$3="Mathematics",'Table 19 data'!Y50,FALSE))</f>
        <v>63</v>
      </c>
      <c r="M54" s="360">
        <f>IF($M$3="English",'Table 19 data'!M50,IF($M$3="Mathematics",'Table 19 data'!Z50,FALSE))</f>
        <v>5741</v>
      </c>
      <c r="N54" s="713">
        <f>IF($M$3="English",'Table 19 data'!N50,IF($M$3="Mathematics",'Table 19 data'!AA50,FALSE))</f>
        <v>60.3</v>
      </c>
      <c r="O54" s="536"/>
    </row>
    <row r="55" spans="1:23" ht="11.25" customHeight="1" x14ac:dyDescent="0.2">
      <c r="A55" s="363" t="s">
        <v>202</v>
      </c>
      <c r="B55" s="364" t="s">
        <v>203</v>
      </c>
      <c r="C55" s="446">
        <f>IF($M$3="English",'Table 19 data'!C51,IF($M$3="Mathematics",'Table 19 data'!P51,FALSE))</f>
        <v>2581</v>
      </c>
      <c r="D55" s="713">
        <f>IF($M$3="English",'Table 19 data'!D51,IF($M$3="Mathematics",'Table 19 data'!Q51,FALSE))</f>
        <v>69</v>
      </c>
      <c r="E55" s="446">
        <f>IF($M$3="English",'Table 19 data'!E51,IF($M$3="Mathematics",'Table 19 data'!R51,FALSE))</f>
        <v>2543</v>
      </c>
      <c r="F55" s="713">
        <f>IF($M$3="English",'Table 19 data'!F51,IF($M$3="Mathematics",'Table 19 data'!S51,FALSE))</f>
        <v>70.8</v>
      </c>
      <c r="G55" s="446">
        <f>IF($M$3="English",'Table 19 data'!G51,IF($M$3="Mathematics",'Table 19 data'!T51,FALSE))</f>
        <v>2578</v>
      </c>
      <c r="H55" s="713">
        <f>IF($M$3="English",'Table 19 data'!H51,IF($M$3="Mathematics",'Table 19 data'!U51,FALSE))</f>
        <v>68.099999999999994</v>
      </c>
      <c r="I55" s="446">
        <f>IF($M$3="English",'Table 19 data'!I51,IF($M$3="Mathematics",'Table 19 data'!V51,FALSE))</f>
        <v>2565</v>
      </c>
      <c r="J55" s="475">
        <f>IF($M$3="English",'Table 19 data'!J51,IF($M$3="Mathematics",'Table 19 data'!W51,FALSE))</f>
        <v>72.599999999999994</v>
      </c>
      <c r="K55" s="515">
        <f>IF($M$3="English",'Table 19 data'!K51,IF($M$3="Mathematics",'Table 19 data'!X51,FALSE))</f>
        <v>2544</v>
      </c>
      <c r="L55" s="475">
        <f>IF($M$3="English",'Table 19 data'!L51,IF($M$3="Mathematics",'Table 19 data'!Y51,FALSE))</f>
        <v>72.599999999999994</v>
      </c>
      <c r="M55" s="360">
        <f>IF($M$3="English",'Table 19 data'!M51,IF($M$3="Mathematics",'Table 19 data'!Z51,FALSE))</f>
        <v>2554</v>
      </c>
      <c r="N55" s="713">
        <f>IF($M$3="English",'Table 19 data'!N51,IF($M$3="Mathematics",'Table 19 data'!AA51,FALSE))</f>
        <v>73.900000000000006</v>
      </c>
      <c r="O55" s="536"/>
    </row>
    <row r="56" spans="1:23" ht="11.25" customHeight="1" x14ac:dyDescent="0.2">
      <c r="A56" s="363" t="s">
        <v>204</v>
      </c>
      <c r="B56" s="364" t="s">
        <v>205</v>
      </c>
      <c r="C56" s="446">
        <f>IF($M$3="English",'Table 19 data'!C52,IF($M$3="Mathematics",'Table 19 data'!P52,FALSE))</f>
        <v>3510</v>
      </c>
      <c r="D56" s="713">
        <f>IF($M$3="English",'Table 19 data'!D52,IF($M$3="Mathematics",'Table 19 data'!Q52,FALSE))</f>
        <v>61.9</v>
      </c>
      <c r="E56" s="446">
        <f>IF($M$3="English",'Table 19 data'!E52,IF($M$3="Mathematics",'Table 19 data'!R52,FALSE))</f>
        <v>3446</v>
      </c>
      <c r="F56" s="713">
        <f>IF($M$3="English",'Table 19 data'!F52,IF($M$3="Mathematics",'Table 19 data'!S52,FALSE))</f>
        <v>65.099999999999994</v>
      </c>
      <c r="G56" s="446">
        <f>IF($M$3="English",'Table 19 data'!G52,IF($M$3="Mathematics",'Table 19 data'!T52,FALSE))</f>
        <v>3353</v>
      </c>
      <c r="H56" s="713">
        <f>IF($M$3="English",'Table 19 data'!H52,IF($M$3="Mathematics",'Table 19 data'!U52,FALSE))</f>
        <v>60.2</v>
      </c>
      <c r="I56" s="446">
        <f>IF($M$3="English",'Table 19 data'!I52,IF($M$3="Mathematics",'Table 19 data'!V52,FALSE))</f>
        <v>3379</v>
      </c>
      <c r="J56" s="475">
        <f>IF($M$3="English",'Table 19 data'!J52,IF($M$3="Mathematics",'Table 19 data'!W52,FALSE))</f>
        <v>65.8</v>
      </c>
      <c r="K56" s="515">
        <f>IF($M$3="English",'Table 19 data'!K52,IF($M$3="Mathematics",'Table 19 data'!X52,FALSE))</f>
        <v>3300</v>
      </c>
      <c r="L56" s="475">
        <f>IF($M$3="English",'Table 19 data'!L52,IF($M$3="Mathematics",'Table 19 data'!Y52,FALSE))</f>
        <v>62.8</v>
      </c>
      <c r="M56" s="360">
        <f>IF($M$3="English",'Table 19 data'!M52,IF($M$3="Mathematics",'Table 19 data'!Z52,FALSE))</f>
        <v>3200</v>
      </c>
      <c r="N56" s="713">
        <f>IF($M$3="English",'Table 19 data'!N52,IF($M$3="Mathematics",'Table 19 data'!AA52,FALSE))</f>
        <v>62.5</v>
      </c>
      <c r="O56" s="536"/>
    </row>
    <row r="57" spans="1:23" ht="11.25" customHeight="1" x14ac:dyDescent="0.2">
      <c r="A57" s="363" t="s">
        <v>206</v>
      </c>
      <c r="B57" s="364" t="s">
        <v>207</v>
      </c>
      <c r="C57" s="446">
        <f>IF($M$3="English",'Table 19 data'!C53,IF($M$3="Mathematics",'Table 19 data'!P53,FALSE))</f>
        <v>3915</v>
      </c>
      <c r="D57" s="713">
        <f>IF($M$3="English",'Table 19 data'!D53,IF($M$3="Mathematics",'Table 19 data'!Q53,FALSE))</f>
        <v>71.3</v>
      </c>
      <c r="E57" s="446">
        <f>IF($M$3="English",'Table 19 data'!E53,IF($M$3="Mathematics",'Table 19 data'!R53,FALSE))</f>
        <v>3867</v>
      </c>
      <c r="F57" s="713">
        <f>IF($M$3="English",'Table 19 data'!F53,IF($M$3="Mathematics",'Table 19 data'!S53,FALSE))</f>
        <v>69.3</v>
      </c>
      <c r="G57" s="446">
        <f>IF($M$3="English",'Table 19 data'!G53,IF($M$3="Mathematics",'Table 19 data'!T53,FALSE))</f>
        <v>3710</v>
      </c>
      <c r="H57" s="713">
        <f>IF($M$3="English",'Table 19 data'!H53,IF($M$3="Mathematics",'Table 19 data'!U53,FALSE))</f>
        <v>63.4</v>
      </c>
      <c r="I57" s="446">
        <f>IF($M$3="English",'Table 19 data'!I53,IF($M$3="Mathematics",'Table 19 data'!V53,FALSE))</f>
        <v>3832</v>
      </c>
      <c r="J57" s="475">
        <f>IF($M$3="English",'Table 19 data'!J53,IF($M$3="Mathematics",'Table 19 data'!W53,FALSE))</f>
        <v>68.8</v>
      </c>
      <c r="K57" s="515">
        <f>IF($M$3="English",'Table 19 data'!K53,IF($M$3="Mathematics",'Table 19 data'!X53,FALSE))</f>
        <v>3707</v>
      </c>
      <c r="L57" s="475">
        <f>IF($M$3="English",'Table 19 data'!L53,IF($M$3="Mathematics",'Table 19 data'!Y53,FALSE))</f>
        <v>71.5</v>
      </c>
      <c r="M57" s="360">
        <f>IF($M$3="English",'Table 19 data'!M53,IF($M$3="Mathematics",'Table 19 data'!Z53,FALSE))</f>
        <v>3667</v>
      </c>
      <c r="N57" s="713">
        <f>IF($M$3="English",'Table 19 data'!N53,IF($M$3="Mathematics",'Table 19 data'!AA53,FALSE))</f>
        <v>66.8</v>
      </c>
      <c r="O57" s="536"/>
    </row>
    <row r="58" spans="1:23" ht="11.25" customHeight="1" x14ac:dyDescent="0.2">
      <c r="A58" s="363" t="s">
        <v>208</v>
      </c>
      <c r="B58" s="364" t="s">
        <v>209</v>
      </c>
      <c r="C58" s="446">
        <f>IF($M$3="English",'Table 19 data'!C54,IF($M$3="Mathematics",'Table 19 data'!P54,FALSE))</f>
        <v>2735</v>
      </c>
      <c r="D58" s="713">
        <f>IF($M$3="English",'Table 19 data'!D54,IF($M$3="Mathematics",'Table 19 data'!Q54,FALSE))</f>
        <v>58.9</v>
      </c>
      <c r="E58" s="446">
        <f>IF($M$3="English",'Table 19 data'!E54,IF($M$3="Mathematics",'Table 19 data'!R54,FALSE))</f>
        <v>2450</v>
      </c>
      <c r="F58" s="713">
        <f>IF($M$3="English",'Table 19 data'!F54,IF($M$3="Mathematics",'Table 19 data'!S54,FALSE))</f>
        <v>60.8</v>
      </c>
      <c r="G58" s="446">
        <f>IF($M$3="English",'Table 19 data'!G54,IF($M$3="Mathematics",'Table 19 data'!T54,FALSE))</f>
        <v>2487</v>
      </c>
      <c r="H58" s="713">
        <f>IF($M$3="English",'Table 19 data'!H54,IF($M$3="Mathematics",'Table 19 data'!U54,FALSE))</f>
        <v>57.5</v>
      </c>
      <c r="I58" s="446">
        <f>IF($M$3="English",'Table 19 data'!I54,IF($M$3="Mathematics",'Table 19 data'!V54,FALSE))</f>
        <v>2381</v>
      </c>
      <c r="J58" s="475">
        <f>IF($M$3="English",'Table 19 data'!J54,IF($M$3="Mathematics",'Table 19 data'!W54,FALSE))</f>
        <v>62.5</v>
      </c>
      <c r="K58" s="515">
        <f>IF($M$3="English",'Table 19 data'!K54,IF($M$3="Mathematics",'Table 19 data'!X54,FALSE))</f>
        <v>2497</v>
      </c>
      <c r="L58" s="475">
        <f>IF($M$3="English",'Table 19 data'!L54,IF($M$3="Mathematics",'Table 19 data'!Y54,FALSE))</f>
        <v>61.6</v>
      </c>
      <c r="M58" s="360">
        <f>IF($M$3="English",'Table 19 data'!M54,IF($M$3="Mathematics",'Table 19 data'!Z54,FALSE))</f>
        <v>2292</v>
      </c>
      <c r="N58" s="713">
        <f>IF($M$3="English",'Table 19 data'!N54,IF($M$3="Mathematics",'Table 19 data'!AA54,FALSE))</f>
        <v>61.9</v>
      </c>
      <c r="O58" s="536"/>
    </row>
    <row r="59" spans="1:23" ht="11.25" customHeight="1" x14ac:dyDescent="0.2">
      <c r="A59" s="363" t="s">
        <v>210</v>
      </c>
      <c r="B59" s="364" t="s">
        <v>211</v>
      </c>
      <c r="C59" s="446">
        <f>IF($M$3="English",'Table 19 data'!C55,IF($M$3="Mathematics",'Table 19 data'!P55,FALSE))</f>
        <v>4509</v>
      </c>
      <c r="D59" s="713">
        <f>IF($M$3="English",'Table 19 data'!D55,IF($M$3="Mathematics",'Table 19 data'!Q55,FALSE))</f>
        <v>66.900000000000006</v>
      </c>
      <c r="E59" s="446">
        <f>IF($M$3="English",'Table 19 data'!E55,IF($M$3="Mathematics",'Table 19 data'!R55,FALSE))</f>
        <v>4455</v>
      </c>
      <c r="F59" s="713">
        <f>IF($M$3="English",'Table 19 data'!F55,IF($M$3="Mathematics",'Table 19 data'!S55,FALSE))</f>
        <v>74.3</v>
      </c>
      <c r="G59" s="446">
        <f>IF($M$3="English",'Table 19 data'!G55,IF($M$3="Mathematics",'Table 19 data'!T55,FALSE))</f>
        <v>4547</v>
      </c>
      <c r="H59" s="713">
        <f>IF($M$3="English",'Table 19 data'!H55,IF($M$3="Mathematics",'Table 19 data'!U55,FALSE))</f>
        <v>73.2</v>
      </c>
      <c r="I59" s="446">
        <f>IF($M$3="English",'Table 19 data'!I55,IF($M$3="Mathematics",'Table 19 data'!V55,FALSE))</f>
        <v>4548</v>
      </c>
      <c r="J59" s="475">
        <f>IF($M$3="English",'Table 19 data'!J55,IF($M$3="Mathematics",'Table 19 data'!W55,FALSE))</f>
        <v>72.400000000000006</v>
      </c>
      <c r="K59" s="515">
        <f>IF($M$3="English",'Table 19 data'!K55,IF($M$3="Mathematics",'Table 19 data'!X55,FALSE))</f>
        <v>4589</v>
      </c>
      <c r="L59" s="475">
        <f>IF($M$3="English",'Table 19 data'!L55,IF($M$3="Mathematics",'Table 19 data'!Y55,FALSE))</f>
        <v>69.8</v>
      </c>
      <c r="M59" s="360">
        <f>IF($M$3="English",'Table 19 data'!M55,IF($M$3="Mathematics",'Table 19 data'!Z55,FALSE))</f>
        <v>4530</v>
      </c>
      <c r="N59" s="713">
        <f>IF($M$3="English",'Table 19 data'!N55,IF($M$3="Mathematics",'Table 19 data'!AA55,FALSE))</f>
        <v>66.3</v>
      </c>
      <c r="O59" s="536"/>
    </row>
    <row r="60" spans="1:23" ht="11.25" customHeight="1" x14ac:dyDescent="0.2">
      <c r="A60" s="363" t="s">
        <v>212</v>
      </c>
      <c r="B60" s="364" t="s">
        <v>213</v>
      </c>
      <c r="C60" s="446">
        <f>IF($M$3="English",'Table 19 data'!C56,IF($M$3="Mathematics",'Table 19 data'!P56,FALSE))</f>
        <v>7943</v>
      </c>
      <c r="D60" s="713">
        <f>IF($M$3="English",'Table 19 data'!D56,IF($M$3="Mathematics",'Table 19 data'!Q56,FALSE))</f>
        <v>62.2</v>
      </c>
      <c r="E60" s="446">
        <f>IF($M$3="English",'Table 19 data'!E56,IF($M$3="Mathematics",'Table 19 data'!R56,FALSE))</f>
        <v>7468</v>
      </c>
      <c r="F60" s="713">
        <f>IF($M$3="English",'Table 19 data'!F56,IF($M$3="Mathematics",'Table 19 data'!S56,FALSE))</f>
        <v>65.7</v>
      </c>
      <c r="G60" s="446">
        <f>IF($M$3="English",'Table 19 data'!G56,IF($M$3="Mathematics",'Table 19 data'!T56,FALSE))</f>
        <v>7500</v>
      </c>
      <c r="H60" s="713">
        <f>IF($M$3="English",'Table 19 data'!H56,IF($M$3="Mathematics",'Table 19 data'!U56,FALSE))</f>
        <v>62.4</v>
      </c>
      <c r="I60" s="446">
        <f>IF($M$3="English",'Table 19 data'!I56,IF($M$3="Mathematics",'Table 19 data'!V56,FALSE))</f>
        <v>7611</v>
      </c>
      <c r="J60" s="475">
        <f>IF($M$3="English",'Table 19 data'!J56,IF($M$3="Mathematics",'Table 19 data'!W56,FALSE))</f>
        <v>64.400000000000006</v>
      </c>
      <c r="K60" s="515">
        <f>IF($M$3="English",'Table 19 data'!K56,IF($M$3="Mathematics",'Table 19 data'!X56,FALSE))</f>
        <v>7494</v>
      </c>
      <c r="L60" s="475">
        <f>IF($M$3="English",'Table 19 data'!L56,IF($M$3="Mathematics",'Table 19 data'!Y56,FALSE))</f>
        <v>64.3</v>
      </c>
      <c r="M60" s="360">
        <f>IF($M$3="English",'Table 19 data'!M56,IF($M$3="Mathematics",'Table 19 data'!Z56,FALSE))</f>
        <v>7650</v>
      </c>
      <c r="N60" s="713">
        <f>IF($M$3="English",'Table 19 data'!N56,IF($M$3="Mathematics",'Table 19 data'!AA56,FALSE))</f>
        <v>67.8</v>
      </c>
      <c r="O60" s="536"/>
    </row>
    <row r="61" spans="1:23" ht="11.25" customHeight="1" x14ac:dyDescent="0.2">
      <c r="A61" s="363" t="s">
        <v>214</v>
      </c>
      <c r="B61" s="364" t="s">
        <v>215</v>
      </c>
      <c r="C61" s="446">
        <f>IF($M$3="English",'Table 19 data'!C57,IF($M$3="Mathematics",'Table 19 data'!P57,FALSE))</f>
        <v>1963</v>
      </c>
      <c r="D61" s="713">
        <f>IF($M$3="English",'Table 19 data'!D57,IF($M$3="Mathematics",'Table 19 data'!Q57,FALSE))</f>
        <v>66.099999999999994</v>
      </c>
      <c r="E61" s="446">
        <f>IF($M$3="English",'Table 19 data'!E57,IF($M$3="Mathematics",'Table 19 data'!R57,FALSE))</f>
        <v>1814</v>
      </c>
      <c r="F61" s="713">
        <f>IF($M$3="English",'Table 19 data'!F57,IF($M$3="Mathematics",'Table 19 data'!S57,FALSE))</f>
        <v>66.900000000000006</v>
      </c>
      <c r="G61" s="446">
        <f>IF($M$3="English",'Table 19 data'!G57,IF($M$3="Mathematics",'Table 19 data'!T57,FALSE))</f>
        <v>1835</v>
      </c>
      <c r="H61" s="713">
        <f>IF($M$3="English",'Table 19 data'!H57,IF($M$3="Mathematics",'Table 19 data'!U57,FALSE))</f>
        <v>64.900000000000006</v>
      </c>
      <c r="I61" s="446">
        <f>IF($M$3="English",'Table 19 data'!I57,IF($M$3="Mathematics",'Table 19 data'!V57,FALSE))</f>
        <v>1824</v>
      </c>
      <c r="J61" s="475">
        <f>IF($M$3="English",'Table 19 data'!J57,IF($M$3="Mathematics",'Table 19 data'!W57,FALSE))</f>
        <v>64.599999999999994</v>
      </c>
      <c r="K61" s="515">
        <f>IF($M$3="English",'Table 19 data'!K57,IF($M$3="Mathematics",'Table 19 data'!X57,FALSE))</f>
        <v>1722</v>
      </c>
      <c r="L61" s="475">
        <f>IF($M$3="English",'Table 19 data'!L57,IF($M$3="Mathematics",'Table 19 data'!Y57,FALSE))</f>
        <v>71.099999999999994</v>
      </c>
      <c r="M61" s="360">
        <f>IF($M$3="English",'Table 19 data'!M57,IF($M$3="Mathematics",'Table 19 data'!Z57,FALSE))</f>
        <v>1805</v>
      </c>
      <c r="N61" s="713">
        <f>IF($M$3="English",'Table 19 data'!N57,IF($M$3="Mathematics",'Table 19 data'!AA57,FALSE))</f>
        <v>68</v>
      </c>
      <c r="O61" s="536"/>
    </row>
    <row r="62" spans="1:23" ht="11.25" customHeight="1" x14ac:dyDescent="0.2">
      <c r="A62" s="363" t="s">
        <v>216</v>
      </c>
      <c r="B62" s="364" t="s">
        <v>217</v>
      </c>
      <c r="C62" s="446">
        <f>IF($M$3="English",'Table 19 data'!C58,IF($M$3="Mathematics",'Table 19 data'!P58,FALSE))</f>
        <v>1986</v>
      </c>
      <c r="D62" s="713">
        <f>IF($M$3="English",'Table 19 data'!D58,IF($M$3="Mathematics",'Table 19 data'!Q58,FALSE))</f>
        <v>62.5</v>
      </c>
      <c r="E62" s="446">
        <f>IF($M$3="English",'Table 19 data'!E58,IF($M$3="Mathematics",'Table 19 data'!R58,FALSE))</f>
        <v>1973</v>
      </c>
      <c r="F62" s="713">
        <f>IF($M$3="English",'Table 19 data'!F58,IF($M$3="Mathematics",'Table 19 data'!S58,FALSE))</f>
        <v>65.400000000000006</v>
      </c>
      <c r="G62" s="446">
        <f>IF($M$3="English",'Table 19 data'!G58,IF($M$3="Mathematics",'Table 19 data'!T58,FALSE))</f>
        <v>1911</v>
      </c>
      <c r="H62" s="713">
        <f>IF($M$3="English",'Table 19 data'!H58,IF($M$3="Mathematics",'Table 19 data'!U58,FALSE))</f>
        <v>62.3</v>
      </c>
      <c r="I62" s="446">
        <f>IF($M$3="English",'Table 19 data'!I58,IF($M$3="Mathematics",'Table 19 data'!V58,FALSE))</f>
        <v>1879</v>
      </c>
      <c r="J62" s="475">
        <f>IF($M$3="English",'Table 19 data'!J58,IF($M$3="Mathematics",'Table 19 data'!W58,FALSE))</f>
        <v>64.8</v>
      </c>
      <c r="K62" s="515">
        <f>IF($M$3="English",'Table 19 data'!K58,IF($M$3="Mathematics",'Table 19 data'!X58,FALSE))</f>
        <v>1828</v>
      </c>
      <c r="L62" s="475">
        <f>IF($M$3="English",'Table 19 data'!L58,IF($M$3="Mathematics",'Table 19 data'!Y58,FALSE))</f>
        <v>70.5</v>
      </c>
      <c r="M62" s="360">
        <f>IF($M$3="English",'Table 19 data'!M58,IF($M$3="Mathematics",'Table 19 data'!Z58,FALSE))</f>
        <v>1772</v>
      </c>
      <c r="N62" s="713">
        <f>IF($M$3="English",'Table 19 data'!N58,IF($M$3="Mathematics",'Table 19 data'!AA58,FALSE))</f>
        <v>72.900000000000006</v>
      </c>
      <c r="O62" s="536"/>
    </row>
    <row r="63" spans="1:23" ht="11.25" customHeight="1" x14ac:dyDescent="0.2">
      <c r="A63" s="363" t="s">
        <v>218</v>
      </c>
      <c r="B63" s="364" t="s">
        <v>219</v>
      </c>
      <c r="C63" s="446">
        <f>IF($M$3="English",'Table 19 data'!C59,IF($M$3="Mathematics",'Table 19 data'!P59,FALSE))</f>
        <v>6818</v>
      </c>
      <c r="D63" s="713">
        <f>IF($M$3="English",'Table 19 data'!D59,IF($M$3="Mathematics",'Table 19 data'!Q59,FALSE))</f>
        <v>72.400000000000006</v>
      </c>
      <c r="E63" s="446">
        <f>IF($M$3="English",'Table 19 data'!E59,IF($M$3="Mathematics",'Table 19 data'!R59,FALSE))</f>
        <v>6592</v>
      </c>
      <c r="F63" s="713">
        <f>IF($M$3="English",'Table 19 data'!F59,IF($M$3="Mathematics",'Table 19 data'!S59,FALSE))</f>
        <v>74.900000000000006</v>
      </c>
      <c r="G63" s="446">
        <f>IF($M$3="English",'Table 19 data'!G59,IF($M$3="Mathematics",'Table 19 data'!T59,FALSE))</f>
        <v>6659</v>
      </c>
      <c r="H63" s="713">
        <f>IF($M$3="English",'Table 19 data'!H59,IF($M$3="Mathematics",'Table 19 data'!U59,FALSE))</f>
        <v>70.099999999999994</v>
      </c>
      <c r="I63" s="446">
        <f>IF($M$3="English",'Table 19 data'!I59,IF($M$3="Mathematics",'Table 19 data'!V59,FALSE))</f>
        <v>6643</v>
      </c>
      <c r="J63" s="475">
        <f>IF($M$3="English",'Table 19 data'!J59,IF($M$3="Mathematics",'Table 19 data'!W59,FALSE))</f>
        <v>71</v>
      </c>
      <c r="K63" s="515">
        <f>IF($M$3="English",'Table 19 data'!K59,IF($M$3="Mathematics",'Table 19 data'!X59,FALSE))</f>
        <v>6440</v>
      </c>
      <c r="L63" s="475">
        <f>IF($M$3="English",'Table 19 data'!L59,IF($M$3="Mathematics",'Table 19 data'!Y59,FALSE))</f>
        <v>69.8</v>
      </c>
      <c r="M63" s="360">
        <f>IF($M$3="English",'Table 19 data'!M59,IF($M$3="Mathematics",'Table 19 data'!Z59,FALSE))</f>
        <v>6351</v>
      </c>
      <c r="N63" s="713">
        <f>IF($M$3="English",'Table 19 data'!N59,IF($M$3="Mathematics",'Table 19 data'!AA59,FALSE))</f>
        <v>70.900000000000006</v>
      </c>
      <c r="O63" s="536"/>
    </row>
    <row r="64" spans="1:23" ht="11.25" customHeight="1" x14ac:dyDescent="0.2">
      <c r="A64" s="363" t="s">
        <v>220</v>
      </c>
      <c r="B64" s="364" t="s">
        <v>221</v>
      </c>
      <c r="C64" s="446">
        <f>IF($M$3="English",'Table 19 data'!C60,IF($M$3="Mathematics",'Table 19 data'!P60,FALSE))</f>
        <v>3593</v>
      </c>
      <c r="D64" s="713">
        <f>IF($M$3="English",'Table 19 data'!D60,IF($M$3="Mathematics",'Table 19 data'!Q60,FALSE))</f>
        <v>65.8</v>
      </c>
      <c r="E64" s="446">
        <f>IF($M$3="English",'Table 19 data'!E60,IF($M$3="Mathematics",'Table 19 data'!R60,FALSE))</f>
        <v>3441</v>
      </c>
      <c r="F64" s="713">
        <f>IF($M$3="English",'Table 19 data'!F60,IF($M$3="Mathematics",'Table 19 data'!S60,FALSE))</f>
        <v>71.900000000000006</v>
      </c>
      <c r="G64" s="446">
        <f>IF($M$3="English",'Table 19 data'!G60,IF($M$3="Mathematics",'Table 19 data'!T60,FALSE))</f>
        <v>3452</v>
      </c>
      <c r="H64" s="713">
        <f>IF($M$3="English",'Table 19 data'!H60,IF($M$3="Mathematics",'Table 19 data'!U60,FALSE))</f>
        <v>71.8</v>
      </c>
      <c r="I64" s="446">
        <f>IF($M$3="English",'Table 19 data'!I60,IF($M$3="Mathematics",'Table 19 data'!V60,FALSE))</f>
        <v>3441</v>
      </c>
      <c r="J64" s="475">
        <f>IF($M$3="English",'Table 19 data'!J60,IF($M$3="Mathematics",'Table 19 data'!W60,FALSE))</f>
        <v>75.5</v>
      </c>
      <c r="K64" s="515">
        <f>IF($M$3="English",'Table 19 data'!K60,IF($M$3="Mathematics",'Table 19 data'!X60,FALSE))</f>
        <v>3320</v>
      </c>
      <c r="L64" s="475">
        <f>IF($M$3="English",'Table 19 data'!L60,IF($M$3="Mathematics",'Table 19 data'!Y60,FALSE))</f>
        <v>76.8</v>
      </c>
      <c r="M64" s="360">
        <f>IF($M$3="English",'Table 19 data'!M60,IF($M$3="Mathematics",'Table 19 data'!Z60,FALSE))</f>
        <v>3265</v>
      </c>
      <c r="N64" s="713">
        <f>IF($M$3="English",'Table 19 data'!N60,IF($M$3="Mathematics",'Table 19 data'!AA60,FALSE))</f>
        <v>77.8</v>
      </c>
      <c r="O64" s="536"/>
    </row>
    <row r="65" spans="1:23" ht="11.25" customHeight="1" x14ac:dyDescent="0.2">
      <c r="A65" s="363" t="s">
        <v>222</v>
      </c>
      <c r="B65" s="364" t="s">
        <v>223</v>
      </c>
      <c r="C65" s="446">
        <f>IF($M$3="English",'Table 19 data'!C61,IF($M$3="Mathematics",'Table 19 data'!P61,FALSE))</f>
        <v>5494</v>
      </c>
      <c r="D65" s="713">
        <f>IF($M$3="English",'Table 19 data'!D61,IF($M$3="Mathematics",'Table 19 data'!Q61,FALSE))</f>
        <v>64.599999999999994</v>
      </c>
      <c r="E65" s="446">
        <f>IF($M$3="English",'Table 19 data'!E61,IF($M$3="Mathematics",'Table 19 data'!R61,FALSE))</f>
        <v>5321</v>
      </c>
      <c r="F65" s="713">
        <f>IF($M$3="English",'Table 19 data'!F61,IF($M$3="Mathematics",'Table 19 data'!S61,FALSE))</f>
        <v>65</v>
      </c>
      <c r="G65" s="446">
        <f>IF($M$3="English",'Table 19 data'!G61,IF($M$3="Mathematics",'Table 19 data'!T61,FALSE))</f>
        <v>5270</v>
      </c>
      <c r="H65" s="713">
        <f>IF($M$3="English",'Table 19 data'!H61,IF($M$3="Mathematics",'Table 19 data'!U61,FALSE))</f>
        <v>67.2</v>
      </c>
      <c r="I65" s="446">
        <f>IF($M$3="English",'Table 19 data'!I61,IF($M$3="Mathematics",'Table 19 data'!V61,FALSE))</f>
        <v>5395</v>
      </c>
      <c r="J65" s="475">
        <f>IF($M$3="English",'Table 19 data'!J61,IF($M$3="Mathematics",'Table 19 data'!W61,FALSE))</f>
        <v>70.7</v>
      </c>
      <c r="K65" s="515">
        <f>IF($M$3="English",'Table 19 data'!K61,IF($M$3="Mathematics",'Table 19 data'!X61,FALSE))</f>
        <v>5294</v>
      </c>
      <c r="L65" s="475">
        <f>IF($M$3="English",'Table 19 data'!L61,IF($M$3="Mathematics",'Table 19 data'!Y61,FALSE))</f>
        <v>69.8</v>
      </c>
      <c r="M65" s="360">
        <f>IF($M$3="English",'Table 19 data'!M61,IF($M$3="Mathematics",'Table 19 data'!Z61,FALSE))</f>
        <v>5160</v>
      </c>
      <c r="N65" s="713">
        <f>IF($M$3="English",'Table 19 data'!N61,IF($M$3="Mathematics",'Table 19 data'!AA61,FALSE))</f>
        <v>67.3</v>
      </c>
      <c r="O65" s="536"/>
    </row>
    <row r="66" spans="1:23" ht="11.25" customHeight="1" x14ac:dyDescent="0.2">
      <c r="A66" s="363" t="s">
        <v>224</v>
      </c>
      <c r="B66" s="364" t="s">
        <v>225</v>
      </c>
      <c r="C66" s="446">
        <f>IF($M$3="English",'Table 19 data'!C62,IF($M$3="Mathematics",'Table 19 data'!P62,FALSE))</f>
        <v>3946</v>
      </c>
      <c r="D66" s="713">
        <f>IF($M$3="English",'Table 19 data'!D62,IF($M$3="Mathematics",'Table 19 data'!Q62,FALSE))</f>
        <v>71.599999999999994</v>
      </c>
      <c r="E66" s="446">
        <f>IF($M$3="English",'Table 19 data'!E62,IF($M$3="Mathematics",'Table 19 data'!R62,FALSE))</f>
        <v>3887</v>
      </c>
      <c r="F66" s="713">
        <f>IF($M$3="English",'Table 19 data'!F62,IF($M$3="Mathematics",'Table 19 data'!S62,FALSE))</f>
        <v>73</v>
      </c>
      <c r="G66" s="446">
        <f>IF($M$3="English",'Table 19 data'!G62,IF($M$3="Mathematics",'Table 19 data'!T62,FALSE))</f>
        <v>3892</v>
      </c>
      <c r="H66" s="713">
        <f>IF($M$3="English",'Table 19 data'!H62,IF($M$3="Mathematics",'Table 19 data'!U62,FALSE))</f>
        <v>70.400000000000006</v>
      </c>
      <c r="I66" s="446">
        <f>IF($M$3="English",'Table 19 data'!I62,IF($M$3="Mathematics",'Table 19 data'!V62,FALSE))</f>
        <v>3832</v>
      </c>
      <c r="J66" s="475">
        <f>IF($M$3="English",'Table 19 data'!J62,IF($M$3="Mathematics",'Table 19 data'!W62,FALSE))</f>
        <v>76.900000000000006</v>
      </c>
      <c r="K66" s="515">
        <f>IF($M$3="English",'Table 19 data'!K62,IF($M$3="Mathematics",'Table 19 data'!X62,FALSE))</f>
        <v>3613</v>
      </c>
      <c r="L66" s="475">
        <f>IF($M$3="English",'Table 19 data'!L62,IF($M$3="Mathematics",'Table 19 data'!Y62,FALSE))</f>
        <v>73.8</v>
      </c>
      <c r="M66" s="360">
        <f>IF($M$3="English",'Table 19 data'!M62,IF($M$3="Mathematics",'Table 19 data'!Z62,FALSE))</f>
        <v>3717</v>
      </c>
      <c r="N66" s="713">
        <f>IF($M$3="English",'Table 19 data'!N62,IF($M$3="Mathematics",'Table 19 data'!AA62,FALSE))</f>
        <v>72.2</v>
      </c>
      <c r="O66" s="536"/>
    </row>
    <row r="67" spans="1:23" ht="11.25" customHeight="1" x14ac:dyDescent="0.2">
      <c r="A67" s="363" t="s">
        <v>226</v>
      </c>
      <c r="B67" s="364" t="s">
        <v>227</v>
      </c>
      <c r="C67" s="446">
        <f>IF($M$3="English",'Table 19 data'!C63,IF($M$3="Mathematics",'Table 19 data'!P63,FALSE))</f>
        <v>1731</v>
      </c>
      <c r="D67" s="713">
        <f>IF($M$3="English",'Table 19 data'!D63,IF($M$3="Mathematics",'Table 19 data'!Q63,FALSE))</f>
        <v>70.2</v>
      </c>
      <c r="E67" s="446">
        <f>IF($M$3="English",'Table 19 data'!E63,IF($M$3="Mathematics",'Table 19 data'!R63,FALSE))</f>
        <v>1721</v>
      </c>
      <c r="F67" s="713">
        <f>IF($M$3="English",'Table 19 data'!F63,IF($M$3="Mathematics",'Table 19 data'!S63,FALSE))</f>
        <v>75.7</v>
      </c>
      <c r="G67" s="446">
        <f>IF($M$3="English",'Table 19 data'!G63,IF($M$3="Mathematics",'Table 19 data'!T63,FALSE))</f>
        <v>1671</v>
      </c>
      <c r="H67" s="713">
        <f>IF($M$3="English",'Table 19 data'!H63,IF($M$3="Mathematics",'Table 19 data'!U63,FALSE))</f>
        <v>71</v>
      </c>
      <c r="I67" s="446">
        <f>IF($M$3="English",'Table 19 data'!I63,IF($M$3="Mathematics",'Table 19 data'!V63,FALSE))</f>
        <v>1699</v>
      </c>
      <c r="J67" s="475">
        <f>IF($M$3="English",'Table 19 data'!J63,IF($M$3="Mathematics",'Table 19 data'!W63,FALSE))</f>
        <v>76</v>
      </c>
      <c r="K67" s="515">
        <f>IF($M$3="English",'Table 19 data'!K63,IF($M$3="Mathematics",'Table 19 data'!X63,FALSE))</f>
        <v>1654</v>
      </c>
      <c r="L67" s="475">
        <f>IF($M$3="English",'Table 19 data'!L63,IF($M$3="Mathematics",'Table 19 data'!Y63,FALSE))</f>
        <v>74.599999999999994</v>
      </c>
      <c r="M67" s="360">
        <f>IF($M$3="English",'Table 19 data'!M63,IF($M$3="Mathematics",'Table 19 data'!Z63,FALSE))</f>
        <v>1689</v>
      </c>
      <c r="N67" s="713">
        <f>IF($M$3="English",'Table 19 data'!N63,IF($M$3="Mathematics",'Table 19 data'!AA63,FALSE))</f>
        <v>70.8</v>
      </c>
      <c r="O67" s="536"/>
    </row>
    <row r="68" spans="1:23" ht="11.25" customHeight="1" x14ac:dyDescent="0.2">
      <c r="A68" s="365"/>
      <c r="B68" s="364"/>
      <c r="C68" s="445"/>
      <c r="D68" s="724"/>
      <c r="E68" s="445"/>
      <c r="F68" s="724"/>
      <c r="G68" s="445"/>
      <c r="H68" s="477"/>
      <c r="I68" s="367"/>
      <c r="J68" s="478"/>
      <c r="K68" s="445"/>
      <c r="L68" s="478"/>
      <c r="M68" s="445"/>
      <c r="N68" s="716"/>
      <c r="O68" s="536"/>
    </row>
    <row r="69" spans="1:23" s="108" customFormat="1" ht="11.25" customHeight="1" x14ac:dyDescent="0.2">
      <c r="A69" s="361" t="s">
        <v>520</v>
      </c>
      <c r="B69" s="362" t="s">
        <v>228</v>
      </c>
      <c r="C69" s="480">
        <f>IF($M$3="English",'Table 19 data'!C65,IF($M$3="Mathematics",'Table 19 data'!P65,FALSE))</f>
        <v>50641</v>
      </c>
      <c r="D69" s="481">
        <f>IF($M$3="English",'Table 19 data'!D65,IF($M$3="Mathematics",'Table 19 data'!Q65,FALSE))</f>
        <v>68.8</v>
      </c>
      <c r="E69" s="480">
        <f>IF($M$3="English",'Table 19 data'!E65,IF($M$3="Mathematics",'Table 19 data'!R65,FALSE))</f>
        <v>48935</v>
      </c>
      <c r="F69" s="481">
        <f>IF($M$3="English",'Table 19 data'!F65,IF($M$3="Mathematics",'Table 19 data'!S65,FALSE))</f>
        <v>71.5</v>
      </c>
      <c r="G69" s="480">
        <f>IF($M$3="English",'Table 19 data'!G65,IF($M$3="Mathematics",'Table 19 data'!T65,FALSE))</f>
        <v>47740</v>
      </c>
      <c r="H69" s="481">
        <f>IF($M$3="English",'Table 19 data'!H65,IF($M$3="Mathematics",'Table 19 data'!U65,FALSE))</f>
        <v>67.599999999999994</v>
      </c>
      <c r="I69" s="480">
        <f>IF($M$3="English",'Table 19 data'!I65,IF($M$3="Mathematics",'Table 19 data'!V65,FALSE))</f>
        <v>48873</v>
      </c>
      <c r="J69" s="612">
        <f>IF($M$3="English",'Table 19 data'!J65,IF($M$3="Mathematics",'Table 19 data'!W65,FALSE))</f>
        <v>68.5</v>
      </c>
      <c r="K69" s="613">
        <f>IF($M$3="English",'Table 19 data'!K65,IF($M$3="Mathematics",'Table 19 data'!X65,FALSE))</f>
        <v>48217</v>
      </c>
      <c r="L69" s="612">
        <f>IF($M$3="English",'Table 19 data'!L65,IF($M$3="Mathematics",'Table 19 data'!Y65,FALSE))</f>
        <v>66.900000000000006</v>
      </c>
      <c r="M69" s="614">
        <f>IF($M$3="English",'Table 19 data'!M65,IF($M$3="Mathematics",'Table 19 data'!Z65,FALSE))</f>
        <v>47666</v>
      </c>
      <c r="N69" s="481">
        <f>IF($M$3="English",'Table 19 data'!N65,IF($M$3="Mathematics",'Table 19 data'!AA65,FALSE))</f>
        <v>65.599999999999994</v>
      </c>
      <c r="O69" s="536"/>
      <c r="P69" s="109"/>
      <c r="Q69" s="109"/>
      <c r="R69" s="109"/>
      <c r="S69" s="109"/>
      <c r="T69" s="109"/>
      <c r="U69" s="109"/>
      <c r="V69" s="109"/>
      <c r="W69" s="109"/>
    </row>
    <row r="70" spans="1:23" ht="11.25" customHeight="1" x14ac:dyDescent="0.2">
      <c r="A70" s="363" t="s">
        <v>229</v>
      </c>
      <c r="B70" s="364" t="s">
        <v>230</v>
      </c>
      <c r="C70" s="446">
        <f>IF($M$3="English",'Table 19 data'!C66,IF($M$3="Mathematics",'Table 19 data'!P66,FALSE))</f>
        <v>2810</v>
      </c>
      <c r="D70" s="713">
        <f>IF($M$3="English",'Table 19 data'!D66,IF($M$3="Mathematics",'Table 19 data'!Q66,FALSE))</f>
        <v>69.400000000000006</v>
      </c>
      <c r="E70" s="446">
        <f>IF($M$3="English",'Table 19 data'!E66,IF($M$3="Mathematics",'Table 19 data'!R66,FALSE))</f>
        <v>2738</v>
      </c>
      <c r="F70" s="713">
        <f>IF($M$3="English",'Table 19 data'!F66,IF($M$3="Mathematics",'Table 19 data'!S66,FALSE))</f>
        <v>71.8</v>
      </c>
      <c r="G70" s="446">
        <f>IF($M$3="English",'Table 19 data'!G66,IF($M$3="Mathematics",'Table 19 data'!T66,FALSE))</f>
        <v>2600</v>
      </c>
      <c r="H70" s="713">
        <f>IF($M$3="English",'Table 19 data'!H66,IF($M$3="Mathematics",'Table 19 data'!U66,FALSE))</f>
        <v>67.900000000000006</v>
      </c>
      <c r="I70" s="446">
        <f>IF($M$3="English",'Table 19 data'!I66,IF($M$3="Mathematics",'Table 19 data'!V66,FALSE))</f>
        <v>2834</v>
      </c>
      <c r="J70" s="475">
        <f>IF($M$3="English",'Table 19 data'!J66,IF($M$3="Mathematics",'Table 19 data'!W66,FALSE))</f>
        <v>66.8</v>
      </c>
      <c r="K70" s="515">
        <f>IF($M$3="English",'Table 19 data'!K66,IF($M$3="Mathematics",'Table 19 data'!X66,FALSE))</f>
        <v>2776</v>
      </c>
      <c r="L70" s="475">
        <f>IF($M$3="English",'Table 19 data'!L66,IF($M$3="Mathematics",'Table 19 data'!Y66,FALSE))</f>
        <v>65</v>
      </c>
      <c r="M70" s="360">
        <f>IF($M$3="English",'Table 19 data'!M66,IF($M$3="Mathematics",'Table 19 data'!Z66,FALSE))</f>
        <v>2814</v>
      </c>
      <c r="N70" s="713">
        <f>IF($M$3="English",'Table 19 data'!N66,IF($M$3="Mathematics",'Table 19 data'!AA66,FALSE))</f>
        <v>62.2</v>
      </c>
      <c r="O70" s="536"/>
    </row>
    <row r="71" spans="1:23" ht="11.25" customHeight="1" x14ac:dyDescent="0.2">
      <c r="A71" s="363" t="s">
        <v>231</v>
      </c>
      <c r="B71" s="364" t="s">
        <v>232</v>
      </c>
      <c r="C71" s="446">
        <f>IF($M$3="English",'Table 19 data'!C67,IF($M$3="Mathematics",'Table 19 data'!P67,FALSE))</f>
        <v>8697</v>
      </c>
      <c r="D71" s="713">
        <f>IF($M$3="English",'Table 19 data'!D67,IF($M$3="Mathematics",'Table 19 data'!Q67,FALSE))</f>
        <v>66.7</v>
      </c>
      <c r="E71" s="446">
        <f>IF($M$3="English",'Table 19 data'!E67,IF($M$3="Mathematics",'Table 19 data'!R67,FALSE))</f>
        <v>8614</v>
      </c>
      <c r="F71" s="713">
        <f>IF($M$3="English",'Table 19 data'!F67,IF($M$3="Mathematics",'Table 19 data'!S67,FALSE))</f>
        <v>68.900000000000006</v>
      </c>
      <c r="G71" s="446">
        <f>IF($M$3="English",'Table 19 data'!G67,IF($M$3="Mathematics",'Table 19 data'!T67,FALSE))</f>
        <v>8203</v>
      </c>
      <c r="H71" s="713">
        <f>IF($M$3="English",'Table 19 data'!H67,IF($M$3="Mathematics",'Table 19 data'!U67,FALSE))</f>
        <v>63.8</v>
      </c>
      <c r="I71" s="446">
        <f>IF($M$3="English",'Table 19 data'!I67,IF($M$3="Mathematics",'Table 19 data'!V67,FALSE))</f>
        <v>8305</v>
      </c>
      <c r="J71" s="475">
        <f>IF($M$3="English",'Table 19 data'!J67,IF($M$3="Mathematics",'Table 19 data'!W67,FALSE))</f>
        <v>65</v>
      </c>
      <c r="K71" s="515">
        <f>IF($M$3="English",'Table 19 data'!K67,IF($M$3="Mathematics",'Table 19 data'!X67,FALSE))</f>
        <v>8214</v>
      </c>
      <c r="L71" s="475">
        <f>IF($M$3="English",'Table 19 data'!L67,IF($M$3="Mathematics",'Table 19 data'!Y67,FALSE))</f>
        <v>64.099999999999994</v>
      </c>
      <c r="M71" s="360">
        <f>IF($M$3="English",'Table 19 data'!M67,IF($M$3="Mathematics",'Table 19 data'!Z67,FALSE))</f>
        <v>7970</v>
      </c>
      <c r="N71" s="713">
        <f>IF($M$3="English",'Table 19 data'!N67,IF($M$3="Mathematics",'Table 19 data'!AA67,FALSE))</f>
        <v>63.5</v>
      </c>
      <c r="O71" s="536"/>
    </row>
    <row r="72" spans="1:23" ht="11.25" customHeight="1" x14ac:dyDescent="0.2">
      <c r="A72" s="363" t="s">
        <v>233</v>
      </c>
      <c r="B72" s="364" t="s">
        <v>234</v>
      </c>
      <c r="C72" s="446">
        <f>IF($M$3="English",'Table 19 data'!C68,IF($M$3="Mathematics",'Table 19 data'!P68,FALSE))</f>
        <v>3355</v>
      </c>
      <c r="D72" s="713">
        <f>IF($M$3="English",'Table 19 data'!D68,IF($M$3="Mathematics",'Table 19 data'!Q68,FALSE))</f>
        <v>69.900000000000006</v>
      </c>
      <c r="E72" s="446">
        <f>IF($M$3="English",'Table 19 data'!E68,IF($M$3="Mathematics",'Table 19 data'!R68,FALSE))</f>
        <v>3143</v>
      </c>
      <c r="F72" s="713">
        <f>IF($M$3="English",'Table 19 data'!F68,IF($M$3="Mathematics",'Table 19 data'!S68,FALSE))</f>
        <v>74.7</v>
      </c>
      <c r="G72" s="446">
        <f>IF($M$3="English",'Table 19 data'!G68,IF($M$3="Mathematics",'Table 19 data'!T68,FALSE))</f>
        <v>3142</v>
      </c>
      <c r="H72" s="713">
        <f>IF($M$3="English",'Table 19 data'!H68,IF($M$3="Mathematics",'Table 19 data'!U68,FALSE))</f>
        <v>71.3</v>
      </c>
      <c r="I72" s="446">
        <f>IF($M$3="English",'Table 19 data'!I68,IF($M$3="Mathematics",'Table 19 data'!V68,FALSE))</f>
        <v>3265</v>
      </c>
      <c r="J72" s="475">
        <f>IF($M$3="English",'Table 19 data'!J68,IF($M$3="Mathematics",'Table 19 data'!W68,FALSE))</f>
        <v>70.400000000000006</v>
      </c>
      <c r="K72" s="515">
        <f>IF($M$3="English",'Table 19 data'!K68,IF($M$3="Mathematics",'Table 19 data'!X68,FALSE))</f>
        <v>3183</v>
      </c>
      <c r="L72" s="475">
        <f>IF($M$3="English",'Table 19 data'!L68,IF($M$3="Mathematics",'Table 19 data'!Y68,FALSE))</f>
        <v>69.2</v>
      </c>
      <c r="M72" s="360">
        <f>IF($M$3="English",'Table 19 data'!M68,IF($M$3="Mathematics",'Table 19 data'!Z68,FALSE))</f>
        <v>3155</v>
      </c>
      <c r="N72" s="713">
        <f>IF($M$3="English",'Table 19 data'!N68,IF($M$3="Mathematics",'Table 19 data'!AA68,FALSE))</f>
        <v>67.7</v>
      </c>
      <c r="O72" s="536"/>
    </row>
    <row r="73" spans="1:23" ht="11.25" customHeight="1" x14ac:dyDescent="0.2">
      <c r="A73" s="363" t="s">
        <v>235</v>
      </c>
      <c r="B73" s="364" t="s">
        <v>236</v>
      </c>
      <c r="C73" s="446">
        <f>IF($M$3="English",'Table 19 data'!C69,IF($M$3="Mathematics",'Table 19 data'!P69,FALSE))</f>
        <v>7350</v>
      </c>
      <c r="D73" s="713">
        <f>IF($M$3="English",'Table 19 data'!D69,IF($M$3="Mathematics",'Table 19 data'!Q69,FALSE))</f>
        <v>72.400000000000006</v>
      </c>
      <c r="E73" s="446">
        <f>IF($M$3="English",'Table 19 data'!E69,IF($M$3="Mathematics",'Table 19 data'!R69,FALSE))</f>
        <v>7297</v>
      </c>
      <c r="F73" s="713">
        <f>IF($M$3="English",'Table 19 data'!F69,IF($M$3="Mathematics",'Table 19 data'!S69,FALSE))</f>
        <v>73.900000000000006</v>
      </c>
      <c r="G73" s="446">
        <f>IF($M$3="English",'Table 19 data'!G69,IF($M$3="Mathematics",'Table 19 data'!T69,FALSE))</f>
        <v>7080</v>
      </c>
      <c r="H73" s="713">
        <f>IF($M$3="English",'Table 19 data'!H69,IF($M$3="Mathematics",'Table 19 data'!U69,FALSE))</f>
        <v>70.099999999999994</v>
      </c>
      <c r="I73" s="446">
        <f>IF($M$3="English",'Table 19 data'!I69,IF($M$3="Mathematics",'Table 19 data'!V69,FALSE))</f>
        <v>7163</v>
      </c>
      <c r="J73" s="475">
        <f>IF($M$3="English",'Table 19 data'!J69,IF($M$3="Mathematics",'Table 19 data'!W69,FALSE))</f>
        <v>70</v>
      </c>
      <c r="K73" s="515">
        <f>IF($M$3="English",'Table 19 data'!K69,IF($M$3="Mathematics",'Table 19 data'!X69,FALSE))</f>
        <v>7150</v>
      </c>
      <c r="L73" s="475">
        <f>IF($M$3="English",'Table 19 data'!L69,IF($M$3="Mathematics",'Table 19 data'!Y69,FALSE))</f>
        <v>68.099999999999994</v>
      </c>
      <c r="M73" s="360">
        <f>IF($M$3="English",'Table 19 data'!M69,IF($M$3="Mathematics",'Table 19 data'!Z69,FALSE))</f>
        <v>7144</v>
      </c>
      <c r="N73" s="713">
        <f>IF($M$3="English",'Table 19 data'!N69,IF($M$3="Mathematics",'Table 19 data'!AA69,FALSE))</f>
        <v>66.7</v>
      </c>
      <c r="O73" s="536"/>
    </row>
    <row r="74" spans="1:23" ht="11.25" customHeight="1" x14ac:dyDescent="0.2">
      <c r="A74" s="363" t="s">
        <v>237</v>
      </c>
      <c r="B74" s="364" t="s">
        <v>238</v>
      </c>
      <c r="C74" s="446">
        <f>IF($M$3="English",'Table 19 data'!C70,IF($M$3="Mathematics",'Table 19 data'!P70,FALSE))</f>
        <v>8425</v>
      </c>
      <c r="D74" s="713">
        <f>IF($M$3="English",'Table 19 data'!D70,IF($M$3="Mathematics",'Table 19 data'!Q70,FALSE))</f>
        <v>74</v>
      </c>
      <c r="E74" s="446">
        <f>IF($M$3="English",'Table 19 data'!E70,IF($M$3="Mathematics",'Table 19 data'!R70,FALSE))</f>
        <v>8086</v>
      </c>
      <c r="F74" s="713">
        <f>IF($M$3="English",'Table 19 data'!F70,IF($M$3="Mathematics",'Table 19 data'!S70,FALSE))</f>
        <v>74.099999999999994</v>
      </c>
      <c r="G74" s="446">
        <f>IF($M$3="English",'Table 19 data'!G70,IF($M$3="Mathematics",'Table 19 data'!T70,FALSE))</f>
        <v>7848</v>
      </c>
      <c r="H74" s="713">
        <f>IF($M$3="English",'Table 19 data'!H70,IF($M$3="Mathematics",'Table 19 data'!U70,FALSE))</f>
        <v>69.5</v>
      </c>
      <c r="I74" s="446">
        <f>IF($M$3="English",'Table 19 data'!I70,IF($M$3="Mathematics",'Table 19 data'!V70,FALSE))</f>
        <v>7945</v>
      </c>
      <c r="J74" s="475">
        <f>IF($M$3="English",'Table 19 data'!J70,IF($M$3="Mathematics",'Table 19 data'!W70,FALSE))</f>
        <v>69</v>
      </c>
      <c r="K74" s="515">
        <f>IF($M$3="English",'Table 19 data'!K70,IF($M$3="Mathematics",'Table 19 data'!X70,FALSE))</f>
        <v>7998</v>
      </c>
      <c r="L74" s="475">
        <f>IF($M$3="English",'Table 19 data'!L70,IF($M$3="Mathematics",'Table 19 data'!Y70,FALSE))</f>
        <v>66.5</v>
      </c>
      <c r="M74" s="360">
        <f>IF($M$3="English",'Table 19 data'!M70,IF($M$3="Mathematics",'Table 19 data'!Z70,FALSE))</f>
        <v>7944</v>
      </c>
      <c r="N74" s="713">
        <f>IF($M$3="English",'Table 19 data'!N70,IF($M$3="Mathematics",'Table 19 data'!AA70,FALSE))</f>
        <v>66.8</v>
      </c>
      <c r="O74" s="536"/>
    </row>
    <row r="75" spans="1:23" ht="11.25" customHeight="1" x14ac:dyDescent="0.2">
      <c r="A75" s="363" t="s">
        <v>239</v>
      </c>
      <c r="B75" s="364" t="s">
        <v>240</v>
      </c>
      <c r="C75" s="446">
        <f>IF($M$3="English",'Table 19 data'!C71,IF($M$3="Mathematics",'Table 19 data'!P71,FALSE))</f>
        <v>7771</v>
      </c>
      <c r="D75" s="713">
        <f>IF($M$3="English",'Table 19 data'!D71,IF($M$3="Mathematics",'Table 19 data'!Q71,FALSE))</f>
        <v>69.5</v>
      </c>
      <c r="E75" s="446">
        <f>IF($M$3="English",'Table 19 data'!E71,IF($M$3="Mathematics",'Table 19 data'!R71,FALSE))</f>
        <v>7591</v>
      </c>
      <c r="F75" s="713">
        <f>IF($M$3="English",'Table 19 data'!F71,IF($M$3="Mathematics",'Table 19 data'!S71,FALSE))</f>
        <v>72</v>
      </c>
      <c r="G75" s="446">
        <f>IF($M$3="English",'Table 19 data'!G71,IF($M$3="Mathematics",'Table 19 data'!T71,FALSE))</f>
        <v>7420</v>
      </c>
      <c r="H75" s="713">
        <f>IF($M$3="English",'Table 19 data'!H71,IF($M$3="Mathematics",'Table 19 data'!U71,FALSE))</f>
        <v>67.7</v>
      </c>
      <c r="I75" s="446">
        <f>IF($M$3="English",'Table 19 data'!I71,IF($M$3="Mathematics",'Table 19 data'!V71,FALSE))</f>
        <v>7756</v>
      </c>
      <c r="J75" s="475">
        <f>IF($M$3="English",'Table 19 data'!J71,IF($M$3="Mathematics",'Table 19 data'!W71,FALSE))</f>
        <v>70.3</v>
      </c>
      <c r="K75" s="515">
        <f>IF($M$3="English",'Table 19 data'!K71,IF($M$3="Mathematics",'Table 19 data'!X71,FALSE))</f>
        <v>7591</v>
      </c>
      <c r="L75" s="475">
        <f>IF($M$3="English",'Table 19 data'!L71,IF($M$3="Mathematics",'Table 19 data'!Y71,FALSE))</f>
        <v>65.8</v>
      </c>
      <c r="M75" s="360">
        <f>IF($M$3="English",'Table 19 data'!M71,IF($M$3="Mathematics",'Table 19 data'!Z71,FALSE))</f>
        <v>7560</v>
      </c>
      <c r="N75" s="713">
        <f>IF($M$3="English",'Table 19 data'!N71,IF($M$3="Mathematics",'Table 19 data'!AA71,FALSE))</f>
        <v>65.400000000000006</v>
      </c>
      <c r="O75" s="536"/>
    </row>
    <row r="76" spans="1:23" ht="11.25" customHeight="1" x14ac:dyDescent="0.2">
      <c r="A76" s="363" t="s">
        <v>241</v>
      </c>
      <c r="B76" s="364" t="s">
        <v>242</v>
      </c>
      <c r="C76" s="446">
        <f>IF($M$3="English",'Table 19 data'!C72,IF($M$3="Mathematics",'Table 19 data'!P72,FALSE))</f>
        <v>2664</v>
      </c>
      <c r="D76" s="713">
        <f>IF($M$3="English",'Table 19 data'!D72,IF($M$3="Mathematics",'Table 19 data'!Q72,FALSE))</f>
        <v>60.9</v>
      </c>
      <c r="E76" s="446">
        <f>IF($M$3="English",'Table 19 data'!E72,IF($M$3="Mathematics",'Table 19 data'!R72,FALSE))</f>
        <v>2436</v>
      </c>
      <c r="F76" s="713">
        <f>IF($M$3="English",'Table 19 data'!F72,IF($M$3="Mathematics",'Table 19 data'!S72,FALSE))</f>
        <v>63</v>
      </c>
      <c r="G76" s="446">
        <f>IF($M$3="English",'Table 19 data'!G72,IF($M$3="Mathematics",'Table 19 data'!T72,FALSE))</f>
        <v>2428</v>
      </c>
      <c r="H76" s="713">
        <f>IF($M$3="English",'Table 19 data'!H72,IF($M$3="Mathematics",'Table 19 data'!U72,FALSE))</f>
        <v>57.6</v>
      </c>
      <c r="I76" s="446">
        <f>IF($M$3="English",'Table 19 data'!I72,IF($M$3="Mathematics",'Table 19 data'!V72,FALSE))</f>
        <v>2600</v>
      </c>
      <c r="J76" s="475">
        <f>IF($M$3="English",'Table 19 data'!J72,IF($M$3="Mathematics",'Table 19 data'!W72,FALSE))</f>
        <v>62.1</v>
      </c>
      <c r="K76" s="515">
        <f>IF($M$3="English",'Table 19 data'!K72,IF($M$3="Mathematics",'Table 19 data'!X72,FALSE))</f>
        <v>2585</v>
      </c>
      <c r="L76" s="475">
        <f>IF($M$3="English",'Table 19 data'!L72,IF($M$3="Mathematics",'Table 19 data'!Y72,FALSE))</f>
        <v>64</v>
      </c>
      <c r="M76" s="360">
        <f>IF($M$3="English",'Table 19 data'!M72,IF($M$3="Mathematics",'Table 19 data'!Z72,FALSE))</f>
        <v>2531</v>
      </c>
      <c r="N76" s="713">
        <f>IF($M$3="English",'Table 19 data'!N72,IF($M$3="Mathematics",'Table 19 data'!AA72,FALSE))</f>
        <v>57.1</v>
      </c>
      <c r="O76" s="536"/>
    </row>
    <row r="77" spans="1:23" ht="11.25" customHeight="1" x14ac:dyDescent="0.2">
      <c r="A77" s="363" t="s">
        <v>243</v>
      </c>
      <c r="B77" s="364" t="s">
        <v>244</v>
      </c>
      <c r="C77" s="446">
        <f>IF($M$3="English",'Table 19 data'!C73,IF($M$3="Mathematics",'Table 19 data'!P73,FALSE))</f>
        <v>9083</v>
      </c>
      <c r="D77" s="713">
        <f>IF($M$3="English",'Table 19 data'!D73,IF($M$3="Mathematics",'Table 19 data'!Q73,FALSE))</f>
        <v>63.7</v>
      </c>
      <c r="E77" s="446">
        <f>IF($M$3="English",'Table 19 data'!E73,IF($M$3="Mathematics",'Table 19 data'!R73,FALSE))</f>
        <v>8589</v>
      </c>
      <c r="F77" s="713">
        <f>IF($M$3="English",'Table 19 data'!F73,IF($M$3="Mathematics",'Table 19 data'!S73,FALSE))</f>
        <v>69.5</v>
      </c>
      <c r="G77" s="446">
        <f>IF($M$3="English",'Table 19 data'!G73,IF($M$3="Mathematics",'Table 19 data'!T73,FALSE))</f>
        <v>8552</v>
      </c>
      <c r="H77" s="713">
        <f>IF($M$3="English",'Table 19 data'!H73,IF($M$3="Mathematics",'Table 19 data'!U73,FALSE))</f>
        <v>69.3</v>
      </c>
      <c r="I77" s="446">
        <f>IF($M$3="English",'Table 19 data'!I73,IF($M$3="Mathematics",'Table 19 data'!V73,FALSE))</f>
        <v>8542</v>
      </c>
      <c r="J77" s="475">
        <f>IF($M$3="English",'Table 19 data'!J73,IF($M$3="Mathematics",'Table 19 data'!W73,FALSE))</f>
        <v>70.2</v>
      </c>
      <c r="K77" s="515">
        <f>IF($M$3="English",'Table 19 data'!K73,IF($M$3="Mathematics",'Table 19 data'!X73,FALSE))</f>
        <v>8266</v>
      </c>
      <c r="L77" s="475">
        <f>IF($M$3="English",'Table 19 data'!L73,IF($M$3="Mathematics",'Table 19 data'!Y73,FALSE))</f>
        <v>70.3</v>
      </c>
      <c r="M77" s="360">
        <f>IF($M$3="English",'Table 19 data'!M73,IF($M$3="Mathematics",'Table 19 data'!Z73,FALSE))</f>
        <v>8052</v>
      </c>
      <c r="N77" s="713">
        <f>IF($M$3="English",'Table 19 data'!N73,IF($M$3="Mathematics",'Table 19 data'!AA73,FALSE))</f>
        <v>68.2</v>
      </c>
      <c r="O77" s="536"/>
    </row>
    <row r="78" spans="1:23" ht="11.25" customHeight="1" x14ac:dyDescent="0.2">
      <c r="A78" s="363" t="s">
        <v>245</v>
      </c>
      <c r="B78" s="364" t="s">
        <v>246</v>
      </c>
      <c r="C78" s="446">
        <f>IF($M$3="English",'Table 19 data'!C74,IF($M$3="Mathematics",'Table 19 data'!P74,FALSE))</f>
        <v>486</v>
      </c>
      <c r="D78" s="713">
        <f>IF($M$3="English",'Table 19 data'!D74,IF($M$3="Mathematics",'Table 19 data'!Q74,FALSE))</f>
        <v>72.8</v>
      </c>
      <c r="E78" s="446">
        <f>IF($M$3="English",'Table 19 data'!E74,IF($M$3="Mathematics",'Table 19 data'!R74,FALSE))</f>
        <v>441</v>
      </c>
      <c r="F78" s="713">
        <f>IF($M$3="English",'Table 19 data'!F74,IF($M$3="Mathematics",'Table 19 data'!S74,FALSE))</f>
        <v>83.2</v>
      </c>
      <c r="G78" s="446">
        <f>IF($M$3="English",'Table 19 data'!G74,IF($M$3="Mathematics",'Table 19 data'!T74,FALSE))</f>
        <v>467</v>
      </c>
      <c r="H78" s="713">
        <f>IF($M$3="English",'Table 19 data'!H74,IF($M$3="Mathematics",'Table 19 data'!U74,FALSE))</f>
        <v>59.7</v>
      </c>
      <c r="I78" s="446">
        <f>IF($M$3="English",'Table 19 data'!I74,IF($M$3="Mathematics",'Table 19 data'!V74,FALSE))</f>
        <v>463</v>
      </c>
      <c r="J78" s="475">
        <f>IF($M$3="English",'Table 19 data'!J74,IF($M$3="Mathematics",'Table 19 data'!W74,FALSE))</f>
        <v>69.099999999999994</v>
      </c>
      <c r="K78" s="515">
        <f>IF($M$3="English",'Table 19 data'!K74,IF($M$3="Mathematics",'Table 19 data'!X74,FALSE))</f>
        <v>454</v>
      </c>
      <c r="L78" s="475">
        <f>IF($M$3="English",'Table 19 data'!L74,IF($M$3="Mathematics",'Table 19 data'!Y74,FALSE))</f>
        <v>70.5</v>
      </c>
      <c r="M78" s="360">
        <f>IF($M$3="English",'Table 19 data'!M74,IF($M$3="Mathematics",'Table 19 data'!Z74,FALSE))</f>
        <v>496</v>
      </c>
      <c r="N78" s="713">
        <f>IF($M$3="English",'Table 19 data'!N74,IF($M$3="Mathematics",'Table 19 data'!AA74,FALSE))</f>
        <v>75</v>
      </c>
      <c r="O78" s="536"/>
    </row>
    <row r="79" spans="1:23" ht="11.25" customHeight="1" x14ac:dyDescent="0.2">
      <c r="A79" s="365"/>
      <c r="B79" s="364"/>
      <c r="C79" s="445"/>
      <c r="D79" s="724"/>
      <c r="E79" s="445"/>
      <c r="F79" s="724"/>
      <c r="G79" s="445"/>
      <c r="H79" s="477"/>
      <c r="I79" s="367"/>
      <c r="J79" s="478"/>
      <c r="K79" s="445"/>
      <c r="L79" s="478"/>
      <c r="M79" s="445"/>
      <c r="N79" s="716"/>
      <c r="O79" s="536"/>
    </row>
    <row r="80" spans="1:23" s="108" customFormat="1" ht="11.25" customHeight="1" x14ac:dyDescent="0.2">
      <c r="A80" s="370" t="s">
        <v>521</v>
      </c>
      <c r="B80" s="362" t="s">
        <v>247</v>
      </c>
      <c r="C80" s="480">
        <f>IF($M$3="English",'Table 19 data'!C76,IF($M$3="Mathematics",'Table 19 data'!P76,FALSE))</f>
        <v>63181</v>
      </c>
      <c r="D80" s="481">
        <f>IF($M$3="English",'Table 19 data'!D76,IF($M$3="Mathematics",'Table 19 data'!Q76,FALSE))</f>
        <v>69.599999999999994</v>
      </c>
      <c r="E80" s="480">
        <f>IF($M$3="English",'Table 19 data'!E76,IF($M$3="Mathematics",'Table 19 data'!R76,FALSE))</f>
        <v>61074</v>
      </c>
      <c r="F80" s="481">
        <f>IF($M$3="English",'Table 19 data'!F76,IF($M$3="Mathematics",'Table 19 data'!S76,FALSE))</f>
        <v>71.3</v>
      </c>
      <c r="G80" s="480">
        <f>IF($M$3="English",'Table 19 data'!G76,IF($M$3="Mathematics",'Table 19 data'!T76,FALSE))</f>
        <v>61589</v>
      </c>
      <c r="H80" s="481">
        <f>IF($M$3="English",'Table 19 data'!H76,IF($M$3="Mathematics",'Table 19 data'!U76,FALSE))</f>
        <v>68.400000000000006</v>
      </c>
      <c r="I80" s="480">
        <f>IF($M$3="English",'Table 19 data'!I76,IF($M$3="Mathematics",'Table 19 data'!V76,FALSE))</f>
        <v>62854</v>
      </c>
      <c r="J80" s="612">
        <f>IF($M$3="English",'Table 19 data'!J76,IF($M$3="Mathematics",'Table 19 data'!W76,FALSE))</f>
        <v>70</v>
      </c>
      <c r="K80" s="613">
        <f>IF($M$3="English",'Table 19 data'!K76,IF($M$3="Mathematics",'Table 19 data'!X76,FALSE))</f>
        <v>60963</v>
      </c>
      <c r="L80" s="612">
        <f>IF($M$3="English",'Table 19 data'!L76,IF($M$3="Mathematics",'Table 19 data'!Y76,FALSE))</f>
        <v>70.5</v>
      </c>
      <c r="M80" s="614">
        <f>IF($M$3="English",'Table 19 data'!M76,IF($M$3="Mathematics",'Table 19 data'!Z76,FALSE))</f>
        <v>59966</v>
      </c>
      <c r="N80" s="481">
        <f>IF($M$3="English",'Table 19 data'!N76,IF($M$3="Mathematics",'Table 19 data'!AA76,FALSE))</f>
        <v>68.8</v>
      </c>
      <c r="O80" s="536"/>
      <c r="P80" s="109"/>
      <c r="Q80" s="109"/>
      <c r="R80" s="109"/>
      <c r="S80" s="109"/>
      <c r="T80" s="109"/>
      <c r="U80" s="109"/>
      <c r="V80" s="109"/>
      <c r="W80" s="109"/>
    </row>
    <row r="81" spans="1:23" ht="11.25" customHeight="1" x14ac:dyDescent="0.2">
      <c r="A81" s="363" t="s">
        <v>248</v>
      </c>
      <c r="B81" s="364" t="s">
        <v>249</v>
      </c>
      <c r="C81" s="446">
        <f>IF($M$3="English",'Table 19 data'!C77,IF($M$3="Mathematics",'Table 19 data'!P77,FALSE))</f>
        <v>11840</v>
      </c>
      <c r="D81" s="713">
        <f>IF($M$3="English",'Table 19 data'!D77,IF($M$3="Mathematics",'Table 19 data'!Q77,FALSE))</f>
        <v>70.900000000000006</v>
      </c>
      <c r="E81" s="446">
        <f>IF($M$3="English",'Table 19 data'!E77,IF($M$3="Mathematics",'Table 19 data'!R77,FALSE))</f>
        <v>11597</v>
      </c>
      <c r="F81" s="713">
        <f>IF($M$3="English",'Table 19 data'!F77,IF($M$3="Mathematics",'Table 19 data'!S77,FALSE))</f>
        <v>73</v>
      </c>
      <c r="G81" s="446">
        <f>IF($M$3="English",'Table 19 data'!G77,IF($M$3="Mathematics",'Table 19 data'!T77,FALSE))</f>
        <v>11898</v>
      </c>
      <c r="H81" s="713">
        <f>IF($M$3="English",'Table 19 data'!H77,IF($M$3="Mathematics",'Table 19 data'!U77,FALSE))</f>
        <v>71.3</v>
      </c>
      <c r="I81" s="446">
        <f>IF($M$3="English",'Table 19 data'!I77,IF($M$3="Mathematics",'Table 19 data'!V77,FALSE))</f>
        <v>12045</v>
      </c>
      <c r="J81" s="475">
        <f>IF($M$3="English",'Table 19 data'!J77,IF($M$3="Mathematics",'Table 19 data'!W77,FALSE))</f>
        <v>72</v>
      </c>
      <c r="K81" s="515">
        <f>IF($M$3="English",'Table 19 data'!K77,IF($M$3="Mathematics",'Table 19 data'!X77,FALSE))</f>
        <v>11750</v>
      </c>
      <c r="L81" s="475">
        <f>IF($M$3="English",'Table 19 data'!L77,IF($M$3="Mathematics",'Table 19 data'!Y77,FALSE))</f>
        <v>73.599999999999994</v>
      </c>
      <c r="M81" s="360">
        <f>IF($M$3="English",'Table 19 data'!M77,IF($M$3="Mathematics",'Table 19 data'!Z77,FALSE))</f>
        <v>11827</v>
      </c>
      <c r="N81" s="713">
        <f>IF($M$3="English",'Table 19 data'!N77,IF($M$3="Mathematics",'Table 19 data'!AA77,FALSE))</f>
        <v>71.8</v>
      </c>
      <c r="O81" s="536"/>
    </row>
    <row r="82" spans="1:23" ht="11.25" customHeight="1" x14ac:dyDescent="0.2">
      <c r="A82" s="363" t="s">
        <v>250</v>
      </c>
      <c r="B82" s="364" t="s">
        <v>251</v>
      </c>
      <c r="C82" s="446">
        <f>IF($M$3="English",'Table 19 data'!C78,IF($M$3="Mathematics",'Table 19 data'!P78,FALSE))</f>
        <v>3490</v>
      </c>
      <c r="D82" s="713">
        <f>IF($M$3="English",'Table 19 data'!D78,IF($M$3="Mathematics",'Table 19 data'!Q78,FALSE))</f>
        <v>68.099999999999994</v>
      </c>
      <c r="E82" s="446">
        <f>IF($M$3="English",'Table 19 data'!E78,IF($M$3="Mathematics",'Table 19 data'!R78,FALSE))</f>
        <v>3279</v>
      </c>
      <c r="F82" s="713">
        <f>IF($M$3="English",'Table 19 data'!F78,IF($M$3="Mathematics",'Table 19 data'!S78,FALSE))</f>
        <v>69</v>
      </c>
      <c r="G82" s="446">
        <f>IF($M$3="English",'Table 19 data'!G78,IF($M$3="Mathematics",'Table 19 data'!T78,FALSE))</f>
        <v>3422</v>
      </c>
      <c r="H82" s="713">
        <f>IF($M$3="English",'Table 19 data'!H78,IF($M$3="Mathematics",'Table 19 data'!U78,FALSE))</f>
        <v>68.8</v>
      </c>
      <c r="I82" s="446">
        <f>IF($M$3="English",'Table 19 data'!I78,IF($M$3="Mathematics",'Table 19 data'!V78,FALSE))</f>
        <v>3459</v>
      </c>
      <c r="J82" s="475">
        <f>IF($M$3="English",'Table 19 data'!J78,IF($M$3="Mathematics",'Table 19 data'!W78,FALSE))</f>
        <v>69.599999999999994</v>
      </c>
      <c r="K82" s="515">
        <f>IF($M$3="English",'Table 19 data'!K78,IF($M$3="Mathematics",'Table 19 data'!X78,FALSE))</f>
        <v>3287</v>
      </c>
      <c r="L82" s="475">
        <f>IF($M$3="English",'Table 19 data'!L78,IF($M$3="Mathematics",'Table 19 data'!Y78,FALSE))</f>
        <v>74</v>
      </c>
      <c r="M82" s="360">
        <f>IF($M$3="English",'Table 19 data'!M78,IF($M$3="Mathematics",'Table 19 data'!Z78,FALSE))</f>
        <v>3261</v>
      </c>
      <c r="N82" s="713">
        <f>IF($M$3="English",'Table 19 data'!N78,IF($M$3="Mathematics",'Table 19 data'!AA78,FALSE))</f>
        <v>70.8</v>
      </c>
      <c r="O82" s="536"/>
    </row>
    <row r="83" spans="1:23" ht="11.25" customHeight="1" x14ac:dyDescent="0.2">
      <c r="A83" s="363" t="s">
        <v>252</v>
      </c>
      <c r="B83" s="364" t="s">
        <v>253</v>
      </c>
      <c r="C83" s="446">
        <f>IF($M$3="English",'Table 19 data'!C79,IF($M$3="Mathematics",'Table 19 data'!P79,FALSE))</f>
        <v>3899</v>
      </c>
      <c r="D83" s="713">
        <f>IF($M$3="English",'Table 19 data'!D79,IF($M$3="Mathematics",'Table 19 data'!Q79,FALSE))</f>
        <v>71.900000000000006</v>
      </c>
      <c r="E83" s="446">
        <f>IF($M$3="English",'Table 19 data'!E79,IF($M$3="Mathematics",'Table 19 data'!R79,FALSE))</f>
        <v>3737</v>
      </c>
      <c r="F83" s="713">
        <f>IF($M$3="English",'Table 19 data'!F79,IF($M$3="Mathematics",'Table 19 data'!S79,FALSE))</f>
        <v>72.400000000000006</v>
      </c>
      <c r="G83" s="446">
        <f>IF($M$3="English",'Table 19 data'!G79,IF($M$3="Mathematics",'Table 19 data'!T79,FALSE))</f>
        <v>3799</v>
      </c>
      <c r="H83" s="713">
        <f>IF($M$3="English",'Table 19 data'!H79,IF($M$3="Mathematics",'Table 19 data'!U79,FALSE))</f>
        <v>66.900000000000006</v>
      </c>
      <c r="I83" s="446">
        <f>IF($M$3="English",'Table 19 data'!I79,IF($M$3="Mathematics",'Table 19 data'!V79,FALSE))</f>
        <v>3872</v>
      </c>
      <c r="J83" s="475">
        <f>IF($M$3="English",'Table 19 data'!J79,IF($M$3="Mathematics",'Table 19 data'!W79,FALSE))</f>
        <v>68.2</v>
      </c>
      <c r="K83" s="515">
        <f>IF($M$3="English",'Table 19 data'!K79,IF($M$3="Mathematics",'Table 19 data'!X79,FALSE))</f>
        <v>3685</v>
      </c>
      <c r="L83" s="475">
        <f>IF($M$3="English",'Table 19 data'!L79,IF($M$3="Mathematics",'Table 19 data'!Y79,FALSE))</f>
        <v>69</v>
      </c>
      <c r="M83" s="360">
        <f>IF($M$3="English",'Table 19 data'!M79,IF($M$3="Mathematics",'Table 19 data'!Z79,FALSE))</f>
        <v>3568</v>
      </c>
      <c r="N83" s="713">
        <f>IF($M$3="English",'Table 19 data'!N79,IF($M$3="Mathematics",'Table 19 data'!AA79,FALSE))</f>
        <v>66.3</v>
      </c>
      <c r="O83" s="536"/>
    </row>
    <row r="84" spans="1:23" ht="11.25" customHeight="1" x14ac:dyDescent="0.2">
      <c r="A84" s="363" t="s">
        <v>460</v>
      </c>
      <c r="B84" s="364" t="s">
        <v>254</v>
      </c>
      <c r="C84" s="446">
        <f>IF($M$3="English",'Table 19 data'!C80,IF($M$3="Mathematics",'Table 19 data'!P80,FALSE))</f>
        <v>1867</v>
      </c>
      <c r="D84" s="713">
        <f>IF($M$3="English",'Table 19 data'!D80,IF($M$3="Mathematics",'Table 19 data'!Q80,FALSE))</f>
        <v>71.8</v>
      </c>
      <c r="E84" s="446">
        <f>IF($M$3="English",'Table 19 data'!E80,IF($M$3="Mathematics",'Table 19 data'!R80,FALSE))</f>
        <v>1786</v>
      </c>
      <c r="F84" s="713">
        <f>IF($M$3="English",'Table 19 data'!F80,IF($M$3="Mathematics",'Table 19 data'!S80,FALSE))</f>
        <v>75.099999999999994</v>
      </c>
      <c r="G84" s="446">
        <f>IF($M$3="English",'Table 19 data'!G80,IF($M$3="Mathematics",'Table 19 data'!T80,FALSE))</f>
        <v>1785</v>
      </c>
      <c r="H84" s="713">
        <f>IF($M$3="English",'Table 19 data'!H80,IF($M$3="Mathematics",'Table 19 data'!U80,FALSE))</f>
        <v>64.099999999999994</v>
      </c>
      <c r="I84" s="446">
        <f>IF($M$3="English",'Table 19 data'!I80,IF($M$3="Mathematics",'Table 19 data'!V80,FALSE))</f>
        <v>1758</v>
      </c>
      <c r="J84" s="475">
        <f>IF($M$3="English",'Table 19 data'!J80,IF($M$3="Mathematics",'Table 19 data'!W80,FALSE))</f>
        <v>65</v>
      </c>
      <c r="K84" s="515">
        <f>IF($M$3="English",'Table 19 data'!K80,IF($M$3="Mathematics",'Table 19 data'!X80,FALSE))</f>
        <v>1770</v>
      </c>
      <c r="L84" s="475">
        <f>IF($M$3="English",'Table 19 data'!L80,IF($M$3="Mathematics",'Table 19 data'!Y80,FALSE))</f>
        <v>72.3</v>
      </c>
      <c r="M84" s="360">
        <f>IF($M$3="English",'Table 19 data'!M80,IF($M$3="Mathematics",'Table 19 data'!Z80,FALSE))</f>
        <v>1787</v>
      </c>
      <c r="N84" s="713">
        <f>IF($M$3="English",'Table 19 data'!N80,IF($M$3="Mathematics",'Table 19 data'!AA80,FALSE))</f>
        <v>73</v>
      </c>
      <c r="O84" s="536"/>
    </row>
    <row r="85" spans="1:23" ht="11.25" customHeight="1" x14ac:dyDescent="0.2">
      <c r="A85" s="363" t="s">
        <v>255</v>
      </c>
      <c r="B85" s="364" t="s">
        <v>256</v>
      </c>
      <c r="C85" s="446">
        <f>IF($M$3="English",'Table 19 data'!C81,IF($M$3="Mathematics",'Table 19 data'!P81,FALSE))</f>
        <v>3436</v>
      </c>
      <c r="D85" s="713">
        <f>IF($M$3="English",'Table 19 data'!D81,IF($M$3="Mathematics",'Table 19 data'!Q81,FALSE))</f>
        <v>62</v>
      </c>
      <c r="E85" s="446">
        <f>IF($M$3="English",'Table 19 data'!E81,IF($M$3="Mathematics",'Table 19 data'!R81,FALSE))</f>
        <v>3419</v>
      </c>
      <c r="F85" s="713">
        <f>IF($M$3="English",'Table 19 data'!F81,IF($M$3="Mathematics",'Table 19 data'!S81,FALSE))</f>
        <v>67.8</v>
      </c>
      <c r="G85" s="446">
        <f>IF($M$3="English",'Table 19 data'!G81,IF($M$3="Mathematics",'Table 19 data'!T81,FALSE))</f>
        <v>3535</v>
      </c>
      <c r="H85" s="713">
        <f>IF($M$3="English",'Table 19 data'!H81,IF($M$3="Mathematics",'Table 19 data'!U81,FALSE))</f>
        <v>64.900000000000006</v>
      </c>
      <c r="I85" s="446">
        <f>IF($M$3="English",'Table 19 data'!I81,IF($M$3="Mathematics",'Table 19 data'!V81,FALSE))</f>
        <v>3568</v>
      </c>
      <c r="J85" s="475">
        <f>IF($M$3="English",'Table 19 data'!J81,IF($M$3="Mathematics",'Table 19 data'!W81,FALSE))</f>
        <v>68.7</v>
      </c>
      <c r="K85" s="515">
        <f>IF($M$3="English",'Table 19 data'!K81,IF($M$3="Mathematics",'Table 19 data'!X81,FALSE))</f>
        <v>3483</v>
      </c>
      <c r="L85" s="475">
        <f>IF($M$3="English",'Table 19 data'!L81,IF($M$3="Mathematics",'Table 19 data'!Y81,FALSE))</f>
        <v>71.8</v>
      </c>
      <c r="M85" s="360">
        <f>IF($M$3="English",'Table 19 data'!M81,IF($M$3="Mathematics",'Table 19 data'!Z81,FALSE))</f>
        <v>3386</v>
      </c>
      <c r="N85" s="713">
        <f>IF($M$3="English",'Table 19 data'!N81,IF($M$3="Mathematics",'Table 19 data'!AA81,FALSE))</f>
        <v>70</v>
      </c>
      <c r="O85" s="536"/>
    </row>
    <row r="86" spans="1:23" ht="11.25" customHeight="1" x14ac:dyDescent="0.2">
      <c r="A86" s="363" t="s">
        <v>257</v>
      </c>
      <c r="B86" s="364" t="s">
        <v>258</v>
      </c>
      <c r="C86" s="446">
        <f>IF($M$3="English",'Table 19 data'!C82,IF($M$3="Mathematics",'Table 19 data'!P82,FALSE))</f>
        <v>3191</v>
      </c>
      <c r="D86" s="713">
        <f>IF($M$3="English",'Table 19 data'!D82,IF($M$3="Mathematics",'Table 19 data'!Q82,FALSE))</f>
        <v>69.099999999999994</v>
      </c>
      <c r="E86" s="446">
        <f>IF($M$3="English",'Table 19 data'!E82,IF($M$3="Mathematics",'Table 19 data'!R82,FALSE))</f>
        <v>3089</v>
      </c>
      <c r="F86" s="713">
        <f>IF($M$3="English",'Table 19 data'!F82,IF($M$3="Mathematics",'Table 19 data'!S82,FALSE))</f>
        <v>70</v>
      </c>
      <c r="G86" s="446">
        <f>IF($M$3="English",'Table 19 data'!G82,IF($M$3="Mathematics",'Table 19 data'!T82,FALSE))</f>
        <v>3021</v>
      </c>
      <c r="H86" s="713">
        <f>IF($M$3="English",'Table 19 data'!H82,IF($M$3="Mathematics",'Table 19 data'!U82,FALSE))</f>
        <v>65.5</v>
      </c>
      <c r="I86" s="446">
        <f>IF($M$3="English",'Table 19 data'!I82,IF($M$3="Mathematics",'Table 19 data'!V82,FALSE))</f>
        <v>3169</v>
      </c>
      <c r="J86" s="475">
        <f>IF($M$3="English",'Table 19 data'!J82,IF($M$3="Mathematics",'Table 19 data'!W82,FALSE))</f>
        <v>67.3</v>
      </c>
      <c r="K86" s="515">
        <f>IF($M$3="English",'Table 19 data'!K82,IF($M$3="Mathematics",'Table 19 data'!X82,FALSE))</f>
        <v>2999</v>
      </c>
      <c r="L86" s="475">
        <f>IF($M$3="English",'Table 19 data'!L82,IF($M$3="Mathematics",'Table 19 data'!Y82,FALSE))</f>
        <v>69.400000000000006</v>
      </c>
      <c r="M86" s="360">
        <f>IF($M$3="English",'Table 19 data'!M82,IF($M$3="Mathematics",'Table 19 data'!Z82,FALSE))</f>
        <v>2956</v>
      </c>
      <c r="N86" s="713">
        <f>IF($M$3="English",'Table 19 data'!N82,IF($M$3="Mathematics",'Table 19 data'!AA82,FALSE))</f>
        <v>68.2</v>
      </c>
      <c r="O86" s="536"/>
    </row>
    <row r="87" spans="1:23" ht="11.25" customHeight="1" x14ac:dyDescent="0.2">
      <c r="A87" s="363" t="s">
        <v>259</v>
      </c>
      <c r="B87" s="364" t="s">
        <v>260</v>
      </c>
      <c r="C87" s="446">
        <f>IF($M$3="English",'Table 19 data'!C83,IF($M$3="Mathematics",'Table 19 data'!P83,FALSE))</f>
        <v>3056</v>
      </c>
      <c r="D87" s="713">
        <f>IF($M$3="English",'Table 19 data'!D83,IF($M$3="Mathematics",'Table 19 data'!Q83,FALSE))</f>
        <v>74.099999999999994</v>
      </c>
      <c r="E87" s="446">
        <f>IF($M$3="English",'Table 19 data'!E83,IF($M$3="Mathematics",'Table 19 data'!R83,FALSE))</f>
        <v>2983</v>
      </c>
      <c r="F87" s="713">
        <f>IF($M$3="English",'Table 19 data'!F83,IF($M$3="Mathematics",'Table 19 data'!S83,FALSE))</f>
        <v>74.5</v>
      </c>
      <c r="G87" s="446">
        <f>IF($M$3="English",'Table 19 data'!G83,IF($M$3="Mathematics",'Table 19 data'!T83,FALSE))</f>
        <v>3019</v>
      </c>
      <c r="H87" s="713">
        <f>IF($M$3="English",'Table 19 data'!H83,IF($M$3="Mathematics",'Table 19 data'!U83,FALSE))</f>
        <v>70.8</v>
      </c>
      <c r="I87" s="446">
        <f>IF($M$3="English",'Table 19 data'!I83,IF($M$3="Mathematics",'Table 19 data'!V83,FALSE))</f>
        <v>2998</v>
      </c>
      <c r="J87" s="475">
        <f>IF($M$3="English",'Table 19 data'!J83,IF($M$3="Mathematics",'Table 19 data'!W83,FALSE))</f>
        <v>74.5</v>
      </c>
      <c r="K87" s="515">
        <f>IF($M$3="English",'Table 19 data'!K83,IF($M$3="Mathematics",'Table 19 data'!X83,FALSE))</f>
        <v>2963</v>
      </c>
      <c r="L87" s="475">
        <f>IF($M$3="English",'Table 19 data'!L83,IF($M$3="Mathematics",'Table 19 data'!Y83,FALSE))</f>
        <v>71.900000000000006</v>
      </c>
      <c r="M87" s="360">
        <f>IF($M$3="English",'Table 19 data'!M83,IF($M$3="Mathematics",'Table 19 data'!Z83,FALSE))</f>
        <v>3024</v>
      </c>
      <c r="N87" s="713">
        <f>IF($M$3="English",'Table 19 data'!N83,IF($M$3="Mathematics",'Table 19 data'!AA83,FALSE))</f>
        <v>68.900000000000006</v>
      </c>
      <c r="O87" s="536"/>
    </row>
    <row r="88" spans="1:23" ht="11.25" customHeight="1" x14ac:dyDescent="0.2">
      <c r="A88" s="363" t="s">
        <v>261</v>
      </c>
      <c r="B88" s="364" t="s">
        <v>262</v>
      </c>
      <c r="C88" s="446">
        <f>IF($M$3="English",'Table 19 data'!C84,IF($M$3="Mathematics",'Table 19 data'!P84,FALSE))</f>
        <v>9642</v>
      </c>
      <c r="D88" s="713">
        <f>IF($M$3="English",'Table 19 data'!D84,IF($M$3="Mathematics",'Table 19 data'!Q84,FALSE))</f>
        <v>71.400000000000006</v>
      </c>
      <c r="E88" s="446">
        <f>IF($M$3="English",'Table 19 data'!E84,IF($M$3="Mathematics",'Table 19 data'!R84,FALSE))</f>
        <v>9213</v>
      </c>
      <c r="F88" s="713">
        <f>IF($M$3="English",'Table 19 data'!F84,IF($M$3="Mathematics",'Table 19 data'!S84,FALSE))</f>
        <v>70.8</v>
      </c>
      <c r="G88" s="446">
        <f>IF($M$3="English",'Table 19 data'!G84,IF($M$3="Mathematics",'Table 19 data'!T84,FALSE))</f>
        <v>9374</v>
      </c>
      <c r="H88" s="713">
        <f>IF($M$3="English",'Table 19 data'!H84,IF($M$3="Mathematics",'Table 19 data'!U84,FALSE))</f>
        <v>68</v>
      </c>
      <c r="I88" s="446">
        <f>IF($M$3="English",'Table 19 data'!I84,IF($M$3="Mathematics",'Table 19 data'!V84,FALSE))</f>
        <v>9552</v>
      </c>
      <c r="J88" s="475">
        <f>IF($M$3="English",'Table 19 data'!J84,IF($M$3="Mathematics",'Table 19 data'!W84,FALSE))</f>
        <v>68.5</v>
      </c>
      <c r="K88" s="515">
        <f>IF($M$3="English",'Table 19 data'!K84,IF($M$3="Mathematics",'Table 19 data'!X84,FALSE))</f>
        <v>9187</v>
      </c>
      <c r="L88" s="475">
        <f>IF($M$3="English",'Table 19 data'!L84,IF($M$3="Mathematics",'Table 19 data'!Y84,FALSE))</f>
        <v>68.900000000000006</v>
      </c>
      <c r="M88" s="360">
        <f>IF($M$3="English",'Table 19 data'!M84,IF($M$3="Mathematics",'Table 19 data'!Z84,FALSE))</f>
        <v>8832</v>
      </c>
      <c r="N88" s="713">
        <f>IF($M$3="English",'Table 19 data'!N84,IF($M$3="Mathematics",'Table 19 data'!AA84,FALSE))</f>
        <v>67.7</v>
      </c>
      <c r="O88" s="536"/>
    </row>
    <row r="89" spans="1:23" ht="11.25" customHeight="1" x14ac:dyDescent="0.2">
      <c r="A89" s="363" t="s">
        <v>263</v>
      </c>
      <c r="B89" s="364" t="s">
        <v>264</v>
      </c>
      <c r="C89" s="446">
        <f>IF($M$3="English",'Table 19 data'!C85,IF($M$3="Mathematics",'Table 19 data'!P85,FALSE))</f>
        <v>2552</v>
      </c>
      <c r="D89" s="713">
        <f>IF($M$3="English",'Table 19 data'!D85,IF($M$3="Mathematics",'Table 19 data'!Q85,FALSE))</f>
        <v>66.5</v>
      </c>
      <c r="E89" s="446">
        <f>IF($M$3="English",'Table 19 data'!E85,IF($M$3="Mathematics",'Table 19 data'!R85,FALSE))</f>
        <v>2517</v>
      </c>
      <c r="F89" s="713">
        <f>IF($M$3="English",'Table 19 data'!F85,IF($M$3="Mathematics",'Table 19 data'!S85,FALSE))</f>
        <v>64.900000000000006</v>
      </c>
      <c r="G89" s="446">
        <f>IF($M$3="English",'Table 19 data'!G85,IF($M$3="Mathematics",'Table 19 data'!T85,FALSE))</f>
        <v>2346</v>
      </c>
      <c r="H89" s="713">
        <f>IF($M$3="English",'Table 19 data'!H85,IF($M$3="Mathematics",'Table 19 data'!U85,FALSE))</f>
        <v>65.8</v>
      </c>
      <c r="I89" s="446">
        <f>IF($M$3="English",'Table 19 data'!I85,IF($M$3="Mathematics",'Table 19 data'!V85,FALSE))</f>
        <v>2555</v>
      </c>
      <c r="J89" s="475">
        <f>IF($M$3="English",'Table 19 data'!J85,IF($M$3="Mathematics",'Table 19 data'!W85,FALSE))</f>
        <v>63.2</v>
      </c>
      <c r="K89" s="515">
        <f>IF($M$3="English",'Table 19 data'!K85,IF($M$3="Mathematics",'Table 19 data'!X85,FALSE))</f>
        <v>2377</v>
      </c>
      <c r="L89" s="475">
        <f>IF($M$3="English",'Table 19 data'!L85,IF($M$3="Mathematics",'Table 19 data'!Y85,FALSE))</f>
        <v>65.5</v>
      </c>
      <c r="M89" s="360">
        <f>IF($M$3="English",'Table 19 data'!M85,IF($M$3="Mathematics",'Table 19 data'!Z85,FALSE))</f>
        <v>2329</v>
      </c>
      <c r="N89" s="713">
        <f>IF($M$3="English",'Table 19 data'!N85,IF($M$3="Mathematics",'Table 19 data'!AA85,FALSE))</f>
        <v>64.8</v>
      </c>
      <c r="O89" s="536"/>
    </row>
    <row r="90" spans="1:23" ht="11.25" customHeight="1" x14ac:dyDescent="0.2">
      <c r="A90" s="363" t="s">
        <v>265</v>
      </c>
      <c r="B90" s="364" t="s">
        <v>266</v>
      </c>
      <c r="C90" s="446">
        <f>IF($M$3="English",'Table 19 data'!C86,IF($M$3="Mathematics",'Table 19 data'!P86,FALSE))</f>
        <v>2101</v>
      </c>
      <c r="D90" s="713">
        <f>IF($M$3="English",'Table 19 data'!D86,IF($M$3="Mathematics",'Table 19 data'!Q86,FALSE))</f>
        <v>66.099999999999994</v>
      </c>
      <c r="E90" s="446">
        <f>IF($M$3="English",'Table 19 data'!E86,IF($M$3="Mathematics",'Table 19 data'!R86,FALSE))</f>
        <v>1989</v>
      </c>
      <c r="F90" s="713">
        <f>IF($M$3="English",'Table 19 data'!F86,IF($M$3="Mathematics",'Table 19 data'!S86,FALSE))</f>
        <v>66</v>
      </c>
      <c r="G90" s="446">
        <f>IF($M$3="English",'Table 19 data'!G86,IF($M$3="Mathematics",'Table 19 data'!T86,FALSE))</f>
        <v>1943</v>
      </c>
      <c r="H90" s="713">
        <f>IF($M$3="English",'Table 19 data'!H86,IF($M$3="Mathematics",'Table 19 data'!U86,FALSE))</f>
        <v>65.8</v>
      </c>
      <c r="I90" s="446">
        <f>IF($M$3="English",'Table 19 data'!I86,IF($M$3="Mathematics",'Table 19 data'!V86,FALSE))</f>
        <v>2058</v>
      </c>
      <c r="J90" s="475">
        <f>IF($M$3="English",'Table 19 data'!J86,IF($M$3="Mathematics",'Table 19 data'!W86,FALSE))</f>
        <v>67.8</v>
      </c>
      <c r="K90" s="515">
        <f>IF($M$3="English",'Table 19 data'!K86,IF($M$3="Mathematics",'Table 19 data'!X86,FALSE))</f>
        <v>2023</v>
      </c>
      <c r="L90" s="475">
        <f>IF($M$3="English",'Table 19 data'!L86,IF($M$3="Mathematics",'Table 19 data'!Y86,FALSE))</f>
        <v>67.2</v>
      </c>
      <c r="M90" s="360">
        <f>IF($M$3="English",'Table 19 data'!M86,IF($M$3="Mathematics",'Table 19 data'!Z86,FALSE))</f>
        <v>1958</v>
      </c>
      <c r="N90" s="713">
        <f>IF($M$3="English",'Table 19 data'!N86,IF($M$3="Mathematics",'Table 19 data'!AA86,FALSE))</f>
        <v>64.400000000000006</v>
      </c>
      <c r="O90" s="536"/>
    </row>
    <row r="91" spans="1:23" ht="11.25" customHeight="1" x14ac:dyDescent="0.2">
      <c r="A91" s="363" t="s">
        <v>267</v>
      </c>
      <c r="B91" s="364" t="s">
        <v>268</v>
      </c>
      <c r="C91" s="446">
        <f>IF($M$3="English",'Table 19 data'!C87,IF($M$3="Mathematics",'Table 19 data'!P87,FALSE))</f>
        <v>3521</v>
      </c>
      <c r="D91" s="713">
        <f>IF($M$3="English",'Table 19 data'!D87,IF($M$3="Mathematics",'Table 19 data'!Q87,FALSE))</f>
        <v>63.6</v>
      </c>
      <c r="E91" s="446">
        <f>IF($M$3="English",'Table 19 data'!E87,IF($M$3="Mathematics",'Table 19 data'!R87,FALSE))</f>
        <v>3363</v>
      </c>
      <c r="F91" s="713">
        <f>IF($M$3="English",'Table 19 data'!F87,IF($M$3="Mathematics",'Table 19 data'!S87,FALSE))</f>
        <v>68.099999999999994</v>
      </c>
      <c r="G91" s="446">
        <f>IF($M$3="English",'Table 19 data'!G87,IF($M$3="Mathematics",'Table 19 data'!T87,FALSE))</f>
        <v>3293</v>
      </c>
      <c r="H91" s="713">
        <f>IF($M$3="English",'Table 19 data'!H87,IF($M$3="Mathematics",'Table 19 data'!U87,FALSE))</f>
        <v>61.6</v>
      </c>
      <c r="I91" s="446">
        <f>IF($M$3="English",'Table 19 data'!I87,IF($M$3="Mathematics",'Table 19 data'!V87,FALSE))</f>
        <v>3391</v>
      </c>
      <c r="J91" s="475">
        <f>IF($M$3="English",'Table 19 data'!J87,IF($M$3="Mathematics",'Table 19 data'!W87,FALSE))</f>
        <v>65.900000000000006</v>
      </c>
      <c r="K91" s="515">
        <f>IF($M$3="English",'Table 19 data'!K87,IF($M$3="Mathematics",'Table 19 data'!X87,FALSE))</f>
        <v>3348</v>
      </c>
      <c r="L91" s="475">
        <f>IF($M$3="English",'Table 19 data'!L87,IF($M$3="Mathematics",'Table 19 data'!Y87,FALSE))</f>
        <v>62.9</v>
      </c>
      <c r="M91" s="360">
        <f>IF($M$3="English",'Table 19 data'!M87,IF($M$3="Mathematics",'Table 19 data'!Z87,FALSE))</f>
        <v>3219</v>
      </c>
      <c r="N91" s="713">
        <f>IF($M$3="English",'Table 19 data'!N87,IF($M$3="Mathematics",'Table 19 data'!AA87,FALSE))</f>
        <v>63.7</v>
      </c>
      <c r="O91" s="536"/>
    </row>
    <row r="92" spans="1:23" ht="11.25" customHeight="1" x14ac:dyDescent="0.2">
      <c r="A92" s="363" t="s">
        <v>269</v>
      </c>
      <c r="B92" s="364" t="s">
        <v>270</v>
      </c>
      <c r="C92" s="446">
        <f>IF($M$3="English",'Table 19 data'!C88,IF($M$3="Mathematics",'Table 19 data'!P88,FALSE))</f>
        <v>6006</v>
      </c>
      <c r="D92" s="713">
        <f>IF($M$3="English",'Table 19 data'!D88,IF($M$3="Mathematics",'Table 19 data'!Q88,FALSE))</f>
        <v>73.599999999999994</v>
      </c>
      <c r="E92" s="446">
        <f>IF($M$3="English",'Table 19 data'!E88,IF($M$3="Mathematics",'Table 19 data'!R88,FALSE))</f>
        <v>5821</v>
      </c>
      <c r="F92" s="713">
        <f>IF($M$3="English",'Table 19 data'!F88,IF($M$3="Mathematics",'Table 19 data'!S88,FALSE))</f>
        <v>74.599999999999994</v>
      </c>
      <c r="G92" s="446">
        <f>IF($M$3="English",'Table 19 data'!G88,IF($M$3="Mathematics",'Table 19 data'!T88,FALSE))</f>
        <v>5745</v>
      </c>
      <c r="H92" s="713">
        <f>IF($M$3="English",'Table 19 data'!H88,IF($M$3="Mathematics",'Table 19 data'!U88,FALSE))</f>
        <v>71.099999999999994</v>
      </c>
      <c r="I92" s="446">
        <f>IF($M$3="English",'Table 19 data'!I88,IF($M$3="Mathematics",'Table 19 data'!V88,FALSE))</f>
        <v>5934</v>
      </c>
      <c r="J92" s="475">
        <f>IF($M$3="English",'Table 19 data'!J88,IF($M$3="Mathematics",'Table 19 data'!W88,FALSE))</f>
        <v>74.099999999999994</v>
      </c>
      <c r="K92" s="515">
        <f>IF($M$3="English",'Table 19 data'!K88,IF($M$3="Mathematics",'Table 19 data'!X88,FALSE))</f>
        <v>5756</v>
      </c>
      <c r="L92" s="475">
        <f>IF($M$3="English",'Table 19 data'!L88,IF($M$3="Mathematics",'Table 19 data'!Y88,FALSE))</f>
        <v>73.400000000000006</v>
      </c>
      <c r="M92" s="360">
        <f>IF($M$3="English",'Table 19 data'!M88,IF($M$3="Mathematics",'Table 19 data'!Z88,FALSE))</f>
        <v>5714</v>
      </c>
      <c r="N92" s="713">
        <f>IF($M$3="English",'Table 19 data'!N88,IF($M$3="Mathematics",'Table 19 data'!AA88,FALSE))</f>
        <v>70.5</v>
      </c>
      <c r="O92" s="536"/>
    </row>
    <row r="93" spans="1:23" ht="11.25" customHeight="1" x14ac:dyDescent="0.2">
      <c r="A93" s="363" t="s">
        <v>271</v>
      </c>
      <c r="B93" s="364" t="s">
        <v>272</v>
      </c>
      <c r="C93" s="446">
        <f>IF($M$3="English",'Table 19 data'!C89,IF($M$3="Mathematics",'Table 19 data'!P89,FALSE))</f>
        <v>2626</v>
      </c>
      <c r="D93" s="713">
        <f>IF($M$3="English",'Table 19 data'!D89,IF($M$3="Mathematics",'Table 19 data'!Q89,FALSE))</f>
        <v>65.400000000000006</v>
      </c>
      <c r="E93" s="446">
        <f>IF($M$3="English",'Table 19 data'!E89,IF($M$3="Mathematics",'Table 19 data'!R89,FALSE))</f>
        <v>2432</v>
      </c>
      <c r="F93" s="713">
        <f>IF($M$3="English",'Table 19 data'!F89,IF($M$3="Mathematics",'Table 19 data'!S89,FALSE))</f>
        <v>72.3</v>
      </c>
      <c r="G93" s="446">
        <f>IF($M$3="English",'Table 19 data'!G89,IF($M$3="Mathematics",'Table 19 data'!T89,FALSE))</f>
        <v>2518</v>
      </c>
      <c r="H93" s="713">
        <f>IF($M$3="English",'Table 19 data'!H89,IF($M$3="Mathematics",'Table 19 data'!U89,FALSE))</f>
        <v>69.8</v>
      </c>
      <c r="I93" s="446">
        <f>IF($M$3="English",'Table 19 data'!I89,IF($M$3="Mathematics",'Table 19 data'!V89,FALSE))</f>
        <v>2549</v>
      </c>
      <c r="J93" s="475">
        <f>IF($M$3="English",'Table 19 data'!J89,IF($M$3="Mathematics",'Table 19 data'!W89,FALSE))</f>
        <v>71</v>
      </c>
      <c r="K93" s="515">
        <f>IF($M$3="English",'Table 19 data'!K89,IF($M$3="Mathematics",'Table 19 data'!X89,FALSE))</f>
        <v>2529</v>
      </c>
      <c r="L93" s="475">
        <f>IF($M$3="English",'Table 19 data'!L89,IF($M$3="Mathematics",'Table 19 data'!Y89,FALSE))</f>
        <v>63.7</v>
      </c>
      <c r="M93" s="360">
        <f>IF($M$3="English",'Table 19 data'!M89,IF($M$3="Mathematics",'Table 19 data'!Z89,FALSE))</f>
        <v>2482</v>
      </c>
      <c r="N93" s="713">
        <f>IF($M$3="English",'Table 19 data'!N89,IF($M$3="Mathematics",'Table 19 data'!AA89,FALSE))</f>
        <v>62</v>
      </c>
      <c r="O93" s="536"/>
    </row>
    <row r="94" spans="1:23" ht="11.25" customHeight="1" x14ac:dyDescent="0.2">
      <c r="A94" s="363" t="s">
        <v>273</v>
      </c>
      <c r="B94" s="364" t="s">
        <v>274</v>
      </c>
      <c r="C94" s="446">
        <f>IF($M$3="English",'Table 19 data'!C90,IF($M$3="Mathematics",'Table 19 data'!P90,FALSE))</f>
        <v>5954</v>
      </c>
      <c r="D94" s="713">
        <f>IF($M$3="English",'Table 19 data'!D90,IF($M$3="Mathematics",'Table 19 data'!Q90,FALSE))</f>
        <v>69</v>
      </c>
      <c r="E94" s="446">
        <f>IF($M$3="English",'Table 19 data'!E90,IF($M$3="Mathematics",'Table 19 data'!R90,FALSE))</f>
        <v>5849</v>
      </c>
      <c r="F94" s="713">
        <f>IF($M$3="English",'Table 19 data'!F90,IF($M$3="Mathematics",'Table 19 data'!S90,FALSE))</f>
        <v>72.099999999999994</v>
      </c>
      <c r="G94" s="446">
        <f>IF($M$3="English",'Table 19 data'!G90,IF($M$3="Mathematics",'Table 19 data'!T90,FALSE))</f>
        <v>5891</v>
      </c>
      <c r="H94" s="713">
        <f>IF($M$3="English",'Table 19 data'!H90,IF($M$3="Mathematics",'Table 19 data'!U90,FALSE))</f>
        <v>69.900000000000006</v>
      </c>
      <c r="I94" s="446">
        <f>IF($M$3="English",'Table 19 data'!I90,IF($M$3="Mathematics",'Table 19 data'!V90,FALSE))</f>
        <v>5946</v>
      </c>
      <c r="J94" s="475">
        <f>IF($M$3="English",'Table 19 data'!J90,IF($M$3="Mathematics",'Table 19 data'!W90,FALSE))</f>
        <v>73.3</v>
      </c>
      <c r="K94" s="515">
        <f>IF($M$3="English",'Table 19 data'!K90,IF($M$3="Mathematics",'Table 19 data'!X90,FALSE))</f>
        <v>5806</v>
      </c>
      <c r="L94" s="475">
        <f>IF($M$3="English",'Table 19 data'!L90,IF($M$3="Mathematics",'Table 19 data'!Y90,FALSE))</f>
        <v>71.5</v>
      </c>
      <c r="M94" s="360">
        <f>IF($M$3="English",'Table 19 data'!M90,IF($M$3="Mathematics",'Table 19 data'!Z90,FALSE))</f>
        <v>5623</v>
      </c>
      <c r="N94" s="713">
        <f>IF($M$3="English",'Table 19 data'!N90,IF($M$3="Mathematics",'Table 19 data'!AA90,FALSE))</f>
        <v>70.7</v>
      </c>
      <c r="O94" s="536"/>
    </row>
    <row r="95" spans="1:23" ht="11.25" customHeight="1" x14ac:dyDescent="0.2">
      <c r="A95" s="365"/>
      <c r="B95" s="364"/>
      <c r="C95" s="445"/>
      <c r="D95" s="724"/>
      <c r="E95" s="445"/>
      <c r="F95" s="724"/>
      <c r="G95" s="445"/>
      <c r="H95" s="477"/>
      <c r="I95" s="367"/>
      <c r="J95" s="478"/>
      <c r="K95" s="445"/>
      <c r="L95" s="478"/>
      <c r="M95" s="445"/>
      <c r="N95" s="716"/>
      <c r="O95" s="536"/>
    </row>
    <row r="96" spans="1:23" s="108" customFormat="1" ht="11.25" customHeight="1" x14ac:dyDescent="0.2">
      <c r="A96" s="370" t="s">
        <v>522</v>
      </c>
      <c r="B96" s="362" t="s">
        <v>275</v>
      </c>
      <c r="C96" s="480">
        <f>IF($M$3="English",'Table 19 data'!C92,IF($M$3="Mathematics",'Table 19 data'!P92,FALSE))</f>
        <v>64219</v>
      </c>
      <c r="D96" s="481">
        <f>IF($M$3="English",'Table 19 data'!D92,IF($M$3="Mathematics",'Table 19 data'!Q92,FALSE))</f>
        <v>70.2</v>
      </c>
      <c r="E96" s="480">
        <f>IF($M$3="English",'Table 19 data'!E92,IF($M$3="Mathematics",'Table 19 data'!R92,FALSE))</f>
        <v>62297</v>
      </c>
      <c r="F96" s="481">
        <f>IF($M$3="English",'Table 19 data'!F92,IF($M$3="Mathematics",'Table 19 data'!S92,FALSE))</f>
        <v>71.8</v>
      </c>
      <c r="G96" s="480">
        <f>IF($M$3="English",'Table 19 data'!G92,IF($M$3="Mathematics",'Table 19 data'!T92,FALSE))</f>
        <v>61788</v>
      </c>
      <c r="H96" s="481">
        <f>IF($M$3="English",'Table 19 data'!H92,IF($M$3="Mathematics",'Table 19 data'!U92,FALSE))</f>
        <v>66.5</v>
      </c>
      <c r="I96" s="480">
        <f>IF($M$3="English",'Table 19 data'!I92,IF($M$3="Mathematics",'Table 19 data'!V92,FALSE))</f>
        <v>63261</v>
      </c>
      <c r="J96" s="612">
        <f>IF($M$3="English",'Table 19 data'!J92,IF($M$3="Mathematics",'Table 19 data'!W92,FALSE))</f>
        <v>68.900000000000006</v>
      </c>
      <c r="K96" s="613">
        <f>IF($M$3="English",'Table 19 data'!K92,IF($M$3="Mathematics",'Table 19 data'!X92,FALSE))</f>
        <v>62198</v>
      </c>
      <c r="L96" s="612">
        <f>IF($M$3="English",'Table 19 data'!L92,IF($M$3="Mathematics",'Table 19 data'!Y92,FALSE))</f>
        <v>72.599999999999994</v>
      </c>
      <c r="M96" s="614">
        <f>IF($M$3="English",'Table 19 data'!M92,IF($M$3="Mathematics",'Table 19 data'!Z92,FALSE))</f>
        <v>61359</v>
      </c>
      <c r="N96" s="481">
        <f>IF($M$3="English",'Table 19 data'!N92,IF($M$3="Mathematics",'Table 19 data'!AA92,FALSE))</f>
        <v>71.599999999999994</v>
      </c>
      <c r="O96" s="536"/>
      <c r="P96" s="109"/>
      <c r="Q96" s="109"/>
      <c r="R96" s="109"/>
      <c r="S96" s="109"/>
      <c r="T96" s="109"/>
      <c r="U96" s="109"/>
      <c r="V96" s="109"/>
      <c r="W96" s="109"/>
    </row>
    <row r="97" spans="1:23" ht="11.25" customHeight="1" x14ac:dyDescent="0.2">
      <c r="A97" s="363" t="s">
        <v>276</v>
      </c>
      <c r="B97" s="368" t="s">
        <v>277</v>
      </c>
      <c r="C97" s="446">
        <f>IF($M$3="English",'Table 19 data'!C93,IF($M$3="Mathematics",'Table 19 data'!P93,FALSE))</f>
        <v>1777</v>
      </c>
      <c r="D97" s="713">
        <f>IF($M$3="English",'Table 19 data'!D93,IF($M$3="Mathematics",'Table 19 data'!Q93,FALSE))</f>
        <v>69</v>
      </c>
      <c r="E97" s="446">
        <f>IF($M$3="English",'Table 19 data'!E93,IF($M$3="Mathematics",'Table 19 data'!R93,FALSE))</f>
        <v>1714</v>
      </c>
      <c r="F97" s="713">
        <f>IF($M$3="English",'Table 19 data'!F93,IF($M$3="Mathematics",'Table 19 data'!S93,FALSE))</f>
        <v>75.3</v>
      </c>
      <c r="G97" s="446">
        <f>IF($M$3="English",'Table 19 data'!G93,IF($M$3="Mathematics",'Table 19 data'!T93,FALSE))</f>
        <v>1767</v>
      </c>
      <c r="H97" s="713">
        <f>IF($M$3="English",'Table 19 data'!H93,IF($M$3="Mathematics",'Table 19 data'!U93,FALSE))</f>
        <v>65.8</v>
      </c>
      <c r="I97" s="446">
        <f>IF($M$3="English",'Table 19 data'!I93,IF($M$3="Mathematics",'Table 19 data'!V93,FALSE))</f>
        <v>1809</v>
      </c>
      <c r="J97" s="475">
        <f>IF($M$3="English",'Table 19 data'!J93,IF($M$3="Mathematics",'Table 19 data'!W93,FALSE))</f>
        <v>70.400000000000006</v>
      </c>
      <c r="K97" s="515">
        <f>IF($M$3="English",'Table 19 data'!K93,IF($M$3="Mathematics",'Table 19 data'!X93,FALSE))</f>
        <v>1805</v>
      </c>
      <c r="L97" s="475">
        <f>IF($M$3="English",'Table 19 data'!L93,IF($M$3="Mathematics",'Table 19 data'!Y93,FALSE))</f>
        <v>68.099999999999994</v>
      </c>
      <c r="M97" s="360">
        <f>IF($M$3="English",'Table 19 data'!M93,IF($M$3="Mathematics",'Table 19 data'!Z93,FALSE))</f>
        <v>1822</v>
      </c>
      <c r="N97" s="713">
        <f>IF($M$3="English",'Table 19 data'!N93,IF($M$3="Mathematics",'Table 19 data'!AA93,FALSE))</f>
        <v>70.8</v>
      </c>
      <c r="O97" s="536"/>
    </row>
    <row r="98" spans="1:23" ht="11.25" customHeight="1" x14ac:dyDescent="0.2">
      <c r="A98" s="363" t="s">
        <v>278</v>
      </c>
      <c r="B98" s="364" t="s">
        <v>279</v>
      </c>
      <c r="C98" s="446">
        <f>IF($M$3="English",'Table 19 data'!C94,IF($M$3="Mathematics",'Table 19 data'!P94,FALSE))</f>
        <v>5931</v>
      </c>
      <c r="D98" s="713">
        <f>IF($M$3="English",'Table 19 data'!D94,IF($M$3="Mathematics",'Table 19 data'!Q94,FALSE))</f>
        <v>71.400000000000006</v>
      </c>
      <c r="E98" s="446">
        <f>IF($M$3="English",'Table 19 data'!E94,IF($M$3="Mathematics",'Table 19 data'!R94,FALSE))</f>
        <v>5774</v>
      </c>
      <c r="F98" s="713">
        <f>IF($M$3="English",'Table 19 data'!F94,IF($M$3="Mathematics",'Table 19 data'!S94,FALSE))</f>
        <v>72.400000000000006</v>
      </c>
      <c r="G98" s="446">
        <f>IF($M$3="English",'Table 19 data'!G94,IF($M$3="Mathematics",'Table 19 data'!T94,FALSE))</f>
        <v>5719</v>
      </c>
      <c r="H98" s="713">
        <f>IF($M$3="English",'Table 19 data'!H94,IF($M$3="Mathematics",'Table 19 data'!U94,FALSE))</f>
        <v>68</v>
      </c>
      <c r="I98" s="446">
        <f>IF($M$3="English",'Table 19 data'!I94,IF($M$3="Mathematics",'Table 19 data'!V94,FALSE))</f>
        <v>5910</v>
      </c>
      <c r="J98" s="475">
        <f>IF($M$3="English",'Table 19 data'!J94,IF($M$3="Mathematics",'Table 19 data'!W94,FALSE))</f>
        <v>70.5</v>
      </c>
      <c r="K98" s="515">
        <f>IF($M$3="English",'Table 19 data'!K94,IF($M$3="Mathematics",'Table 19 data'!X94,FALSE))</f>
        <v>5753</v>
      </c>
      <c r="L98" s="475">
        <f>IF($M$3="English",'Table 19 data'!L94,IF($M$3="Mathematics",'Table 19 data'!Y94,FALSE))</f>
        <v>72</v>
      </c>
      <c r="M98" s="360">
        <f>IF($M$3="English",'Table 19 data'!M94,IF($M$3="Mathematics",'Table 19 data'!Z94,FALSE))</f>
        <v>5657</v>
      </c>
      <c r="N98" s="713">
        <f>IF($M$3="English",'Table 19 data'!N94,IF($M$3="Mathematics",'Table 19 data'!AA94,FALSE))</f>
        <v>71.900000000000006</v>
      </c>
      <c r="O98" s="536"/>
    </row>
    <row r="99" spans="1:23" ht="11.25" customHeight="1" x14ac:dyDescent="0.2">
      <c r="A99" s="363" t="s">
        <v>280</v>
      </c>
      <c r="B99" s="368" t="s">
        <v>281</v>
      </c>
      <c r="C99" s="446">
        <f>IF($M$3="English",'Table 19 data'!C95,IF($M$3="Mathematics",'Table 19 data'!P95,FALSE))</f>
        <v>2944</v>
      </c>
      <c r="D99" s="713">
        <f>IF($M$3="English",'Table 19 data'!D95,IF($M$3="Mathematics",'Table 19 data'!Q95,FALSE))</f>
        <v>67.5</v>
      </c>
      <c r="E99" s="446">
        <f>IF($M$3="English",'Table 19 data'!E95,IF($M$3="Mathematics",'Table 19 data'!R95,FALSE))</f>
        <v>2780</v>
      </c>
      <c r="F99" s="713">
        <f>IF($M$3="English",'Table 19 data'!F95,IF($M$3="Mathematics",'Table 19 data'!S95,FALSE))</f>
        <v>71.099999999999994</v>
      </c>
      <c r="G99" s="446">
        <f>IF($M$3="English",'Table 19 data'!G95,IF($M$3="Mathematics",'Table 19 data'!T95,FALSE))</f>
        <v>2861</v>
      </c>
      <c r="H99" s="713">
        <f>IF($M$3="English",'Table 19 data'!H95,IF($M$3="Mathematics",'Table 19 data'!U95,FALSE))</f>
        <v>63.9</v>
      </c>
      <c r="I99" s="446">
        <f>IF($M$3="English",'Table 19 data'!I95,IF($M$3="Mathematics",'Table 19 data'!V95,FALSE))</f>
        <v>2793</v>
      </c>
      <c r="J99" s="475">
        <f>IF($M$3="English",'Table 19 data'!J95,IF($M$3="Mathematics",'Table 19 data'!W95,FALSE))</f>
        <v>64.2</v>
      </c>
      <c r="K99" s="515">
        <f>IF($M$3="English",'Table 19 data'!K95,IF($M$3="Mathematics",'Table 19 data'!X95,FALSE))</f>
        <v>2669</v>
      </c>
      <c r="L99" s="475">
        <f>IF($M$3="English",'Table 19 data'!L95,IF($M$3="Mathematics",'Table 19 data'!Y95,FALSE))</f>
        <v>70.099999999999994</v>
      </c>
      <c r="M99" s="360">
        <f>IF($M$3="English",'Table 19 data'!M95,IF($M$3="Mathematics",'Table 19 data'!Z95,FALSE))</f>
        <v>2679</v>
      </c>
      <c r="N99" s="713">
        <f>IF($M$3="English",'Table 19 data'!N95,IF($M$3="Mathematics",'Table 19 data'!AA95,FALSE))</f>
        <v>71.099999999999994</v>
      </c>
      <c r="O99" s="536"/>
    </row>
    <row r="100" spans="1:23" ht="11.25" customHeight="1" x14ac:dyDescent="0.2">
      <c r="A100" s="363" t="s">
        <v>282</v>
      </c>
      <c r="B100" s="364" t="s">
        <v>283</v>
      </c>
      <c r="C100" s="446">
        <f>IF($M$3="English",'Table 19 data'!C96,IF($M$3="Mathematics",'Table 19 data'!P96,FALSE))</f>
        <v>15921</v>
      </c>
      <c r="D100" s="713">
        <f>IF($M$3="English",'Table 19 data'!D96,IF($M$3="Mathematics",'Table 19 data'!Q96,FALSE))</f>
        <v>68.599999999999994</v>
      </c>
      <c r="E100" s="446">
        <f>IF($M$3="English",'Table 19 data'!E96,IF($M$3="Mathematics",'Table 19 data'!R96,FALSE))</f>
        <v>15281</v>
      </c>
      <c r="F100" s="713">
        <f>IF($M$3="English",'Table 19 data'!F96,IF($M$3="Mathematics",'Table 19 data'!S96,FALSE))</f>
        <v>71.599999999999994</v>
      </c>
      <c r="G100" s="446">
        <f>IF($M$3="English",'Table 19 data'!G96,IF($M$3="Mathematics",'Table 19 data'!T96,FALSE))</f>
        <v>15143</v>
      </c>
      <c r="H100" s="713">
        <f>IF($M$3="English",'Table 19 data'!H96,IF($M$3="Mathematics",'Table 19 data'!U96,FALSE))</f>
        <v>66.5</v>
      </c>
      <c r="I100" s="446">
        <f>IF($M$3="English",'Table 19 data'!I96,IF($M$3="Mathematics",'Table 19 data'!V96,FALSE))</f>
        <v>15315</v>
      </c>
      <c r="J100" s="475">
        <f>IF($M$3="English",'Table 19 data'!J96,IF($M$3="Mathematics",'Table 19 data'!W96,FALSE))</f>
        <v>69.2</v>
      </c>
      <c r="K100" s="515">
        <f>IF($M$3="English",'Table 19 data'!K96,IF($M$3="Mathematics",'Table 19 data'!X96,FALSE))</f>
        <v>15156</v>
      </c>
      <c r="L100" s="475">
        <f>IF($M$3="English",'Table 19 data'!L96,IF($M$3="Mathematics",'Table 19 data'!Y96,FALSE))</f>
        <v>72.8</v>
      </c>
      <c r="M100" s="360">
        <f>IF($M$3="English",'Table 19 data'!M96,IF($M$3="Mathematics",'Table 19 data'!Z96,FALSE))</f>
        <v>14995</v>
      </c>
      <c r="N100" s="713">
        <f>IF($M$3="English",'Table 19 data'!N96,IF($M$3="Mathematics",'Table 19 data'!AA96,FALSE))</f>
        <v>73.2</v>
      </c>
      <c r="O100" s="536"/>
    </row>
    <row r="101" spans="1:23" ht="11.25" customHeight="1" x14ac:dyDescent="0.2">
      <c r="A101" s="363" t="s">
        <v>284</v>
      </c>
      <c r="B101" s="364" t="s">
        <v>285</v>
      </c>
      <c r="C101" s="446">
        <f>IF($M$3="English",'Table 19 data'!C97,IF($M$3="Mathematics",'Table 19 data'!P97,FALSE))</f>
        <v>12800</v>
      </c>
      <c r="D101" s="713">
        <f>IF($M$3="English",'Table 19 data'!D97,IF($M$3="Mathematics",'Table 19 data'!Q97,FALSE))</f>
        <v>75.5</v>
      </c>
      <c r="E101" s="446">
        <f>IF($M$3="English",'Table 19 data'!E97,IF($M$3="Mathematics",'Table 19 data'!R97,FALSE))</f>
        <v>12568</v>
      </c>
      <c r="F101" s="713">
        <f>IF($M$3="English",'Table 19 data'!F97,IF($M$3="Mathematics",'Table 19 data'!S97,FALSE))</f>
        <v>76</v>
      </c>
      <c r="G101" s="446">
        <f>IF($M$3="English",'Table 19 data'!G97,IF($M$3="Mathematics",'Table 19 data'!T97,FALSE))</f>
        <v>12331</v>
      </c>
      <c r="H101" s="713">
        <f>IF($M$3="English",'Table 19 data'!H97,IF($M$3="Mathematics",'Table 19 data'!U97,FALSE))</f>
        <v>70</v>
      </c>
      <c r="I101" s="446">
        <f>IF($M$3="English",'Table 19 data'!I97,IF($M$3="Mathematics",'Table 19 data'!V97,FALSE))</f>
        <v>12693</v>
      </c>
      <c r="J101" s="475">
        <f>IF($M$3="English",'Table 19 data'!J97,IF($M$3="Mathematics",'Table 19 data'!W97,FALSE))</f>
        <v>72.099999999999994</v>
      </c>
      <c r="K101" s="515">
        <f>IF($M$3="English",'Table 19 data'!K97,IF($M$3="Mathematics",'Table 19 data'!X97,FALSE))</f>
        <v>12760</v>
      </c>
      <c r="L101" s="475">
        <f>IF($M$3="English",'Table 19 data'!L97,IF($M$3="Mathematics",'Table 19 data'!Y97,FALSE))</f>
        <v>77</v>
      </c>
      <c r="M101" s="360">
        <f>IF($M$3="English",'Table 19 data'!M97,IF($M$3="Mathematics",'Table 19 data'!Z97,FALSE))</f>
        <v>12543</v>
      </c>
      <c r="N101" s="713">
        <f>IF($M$3="English",'Table 19 data'!N97,IF($M$3="Mathematics",'Table 19 data'!AA97,FALSE))</f>
        <v>74.3</v>
      </c>
      <c r="O101" s="536"/>
    </row>
    <row r="102" spans="1:23" ht="11.25" customHeight="1" x14ac:dyDescent="0.2">
      <c r="A102" s="363" t="s">
        <v>286</v>
      </c>
      <c r="B102" s="364" t="s">
        <v>287</v>
      </c>
      <c r="C102" s="446">
        <f>IF($M$3="English",'Table 19 data'!C98,IF($M$3="Mathematics",'Table 19 data'!P98,FALSE))</f>
        <v>2251</v>
      </c>
      <c r="D102" s="713">
        <f>IF($M$3="English",'Table 19 data'!D98,IF($M$3="Mathematics",'Table 19 data'!Q98,FALSE))</f>
        <v>70.900000000000006</v>
      </c>
      <c r="E102" s="446">
        <f>IF($M$3="English",'Table 19 data'!E98,IF($M$3="Mathematics",'Table 19 data'!R98,FALSE))</f>
        <v>2230</v>
      </c>
      <c r="F102" s="713">
        <f>IF($M$3="English",'Table 19 data'!F98,IF($M$3="Mathematics",'Table 19 data'!S98,FALSE))</f>
        <v>68.8</v>
      </c>
      <c r="G102" s="446">
        <f>IF($M$3="English",'Table 19 data'!G98,IF($M$3="Mathematics",'Table 19 data'!T98,FALSE))</f>
        <v>2307</v>
      </c>
      <c r="H102" s="713">
        <f>IF($M$3="English",'Table 19 data'!H98,IF($M$3="Mathematics",'Table 19 data'!U98,FALSE))</f>
        <v>69.2</v>
      </c>
      <c r="I102" s="446">
        <f>IF($M$3="English",'Table 19 data'!I98,IF($M$3="Mathematics",'Table 19 data'!V98,FALSE))</f>
        <v>2314</v>
      </c>
      <c r="J102" s="475">
        <f>IF($M$3="English",'Table 19 data'!J98,IF($M$3="Mathematics",'Table 19 data'!W98,FALSE))</f>
        <v>72.900000000000006</v>
      </c>
      <c r="K102" s="515">
        <f>IF($M$3="English",'Table 19 data'!K98,IF($M$3="Mathematics",'Table 19 data'!X98,FALSE))</f>
        <v>2365</v>
      </c>
      <c r="L102" s="475">
        <f>IF($M$3="English",'Table 19 data'!L98,IF($M$3="Mathematics",'Table 19 data'!Y98,FALSE))</f>
        <v>74.8</v>
      </c>
      <c r="M102" s="360">
        <f>IF($M$3="English",'Table 19 data'!M98,IF($M$3="Mathematics",'Table 19 data'!Z98,FALSE))</f>
        <v>2363</v>
      </c>
      <c r="N102" s="713">
        <f>IF($M$3="English",'Table 19 data'!N98,IF($M$3="Mathematics",'Table 19 data'!AA98,FALSE))</f>
        <v>69</v>
      </c>
      <c r="O102" s="536"/>
    </row>
    <row r="103" spans="1:23" ht="11.25" customHeight="1" x14ac:dyDescent="0.2">
      <c r="A103" s="363" t="s">
        <v>288</v>
      </c>
      <c r="B103" s="364" t="s">
        <v>289</v>
      </c>
      <c r="C103" s="446">
        <f>IF($M$3="English",'Table 19 data'!C99,IF($M$3="Mathematics",'Table 19 data'!P99,FALSE))</f>
        <v>8896</v>
      </c>
      <c r="D103" s="713">
        <f>IF($M$3="English",'Table 19 data'!D99,IF($M$3="Mathematics",'Table 19 data'!Q99,FALSE))</f>
        <v>66.599999999999994</v>
      </c>
      <c r="E103" s="446">
        <f>IF($M$3="English",'Table 19 data'!E99,IF($M$3="Mathematics",'Table 19 data'!R99,FALSE))</f>
        <v>8636</v>
      </c>
      <c r="F103" s="713">
        <f>IF($M$3="English",'Table 19 data'!F99,IF($M$3="Mathematics",'Table 19 data'!S99,FALSE))</f>
        <v>69.2</v>
      </c>
      <c r="G103" s="446">
        <f>IF($M$3="English",'Table 19 data'!G99,IF($M$3="Mathematics",'Table 19 data'!T99,FALSE))</f>
        <v>8390</v>
      </c>
      <c r="H103" s="713">
        <f>IF($M$3="English",'Table 19 data'!H99,IF($M$3="Mathematics",'Table 19 data'!U99,FALSE))</f>
        <v>66.7</v>
      </c>
      <c r="I103" s="446">
        <f>IF($M$3="English",'Table 19 data'!I99,IF($M$3="Mathematics",'Table 19 data'!V99,FALSE))</f>
        <v>8722</v>
      </c>
      <c r="J103" s="475">
        <f>IF($M$3="English",'Table 19 data'!J99,IF($M$3="Mathematics",'Table 19 data'!W99,FALSE))</f>
        <v>66.099999999999994</v>
      </c>
      <c r="K103" s="515">
        <f>IF($M$3="English",'Table 19 data'!K99,IF($M$3="Mathematics",'Table 19 data'!X99,FALSE))</f>
        <v>8461</v>
      </c>
      <c r="L103" s="475">
        <f>IF($M$3="English",'Table 19 data'!L99,IF($M$3="Mathematics",'Table 19 data'!Y99,FALSE))</f>
        <v>70.400000000000006</v>
      </c>
      <c r="M103" s="360">
        <f>IF($M$3="English",'Table 19 data'!M99,IF($M$3="Mathematics",'Table 19 data'!Z99,FALSE))</f>
        <v>8106</v>
      </c>
      <c r="N103" s="713">
        <f>IF($M$3="English",'Table 19 data'!N99,IF($M$3="Mathematics",'Table 19 data'!AA99,FALSE))</f>
        <v>68.3</v>
      </c>
      <c r="O103" s="536"/>
    </row>
    <row r="104" spans="1:23" ht="11.25" customHeight="1" x14ac:dyDescent="0.2">
      <c r="A104" s="363" t="s">
        <v>290</v>
      </c>
      <c r="B104" s="364" t="s">
        <v>291</v>
      </c>
      <c r="C104" s="446">
        <f>IF($M$3="English",'Table 19 data'!C100,IF($M$3="Mathematics",'Table 19 data'!P100,FALSE))</f>
        <v>2158</v>
      </c>
      <c r="D104" s="713">
        <f>IF($M$3="English",'Table 19 data'!D100,IF($M$3="Mathematics",'Table 19 data'!Q100,FALSE))</f>
        <v>62.8</v>
      </c>
      <c r="E104" s="446">
        <f>IF($M$3="English",'Table 19 data'!E100,IF($M$3="Mathematics",'Table 19 data'!R100,FALSE))</f>
        <v>2113</v>
      </c>
      <c r="F104" s="713">
        <f>IF($M$3="English",'Table 19 data'!F100,IF($M$3="Mathematics",'Table 19 data'!S100,FALSE))</f>
        <v>63.1</v>
      </c>
      <c r="G104" s="446">
        <f>IF($M$3="English",'Table 19 data'!G100,IF($M$3="Mathematics",'Table 19 data'!T100,FALSE))</f>
        <v>2099</v>
      </c>
      <c r="H104" s="713">
        <f>IF($M$3="English",'Table 19 data'!H100,IF($M$3="Mathematics",'Table 19 data'!U100,FALSE))</f>
        <v>60.6</v>
      </c>
      <c r="I104" s="446">
        <f>IF($M$3="English",'Table 19 data'!I100,IF($M$3="Mathematics",'Table 19 data'!V100,FALSE))</f>
        <v>2130</v>
      </c>
      <c r="J104" s="475">
        <f>IF($M$3="English",'Table 19 data'!J100,IF($M$3="Mathematics",'Table 19 data'!W100,FALSE))</f>
        <v>67.3</v>
      </c>
      <c r="K104" s="515">
        <f>IF($M$3="English",'Table 19 data'!K100,IF($M$3="Mathematics",'Table 19 data'!X100,FALSE))</f>
        <v>2098</v>
      </c>
      <c r="L104" s="475">
        <f>IF($M$3="English",'Table 19 data'!L100,IF($M$3="Mathematics",'Table 19 data'!Y100,FALSE))</f>
        <v>74</v>
      </c>
      <c r="M104" s="360">
        <f>IF($M$3="English",'Table 19 data'!M100,IF($M$3="Mathematics",'Table 19 data'!Z100,FALSE))</f>
        <v>2124</v>
      </c>
      <c r="N104" s="713">
        <f>IF($M$3="English",'Table 19 data'!N100,IF($M$3="Mathematics",'Table 19 data'!AA100,FALSE))</f>
        <v>70.099999999999994</v>
      </c>
      <c r="O104" s="536"/>
    </row>
    <row r="105" spans="1:23" ht="11.25" customHeight="1" x14ac:dyDescent="0.2">
      <c r="A105" s="363" t="s">
        <v>292</v>
      </c>
      <c r="B105" s="364" t="s">
        <v>293</v>
      </c>
      <c r="C105" s="446">
        <f>IF($M$3="English",'Table 19 data'!C101,IF($M$3="Mathematics",'Table 19 data'!P101,FALSE))</f>
        <v>2180</v>
      </c>
      <c r="D105" s="713">
        <f>IF($M$3="English",'Table 19 data'!D101,IF($M$3="Mathematics",'Table 19 data'!Q101,FALSE))</f>
        <v>75.7</v>
      </c>
      <c r="E105" s="446">
        <f>IF($M$3="English",'Table 19 data'!E101,IF($M$3="Mathematics",'Table 19 data'!R101,FALSE))</f>
        <v>1999</v>
      </c>
      <c r="F105" s="713">
        <f>IF($M$3="English",'Table 19 data'!F101,IF($M$3="Mathematics",'Table 19 data'!S101,FALSE))</f>
        <v>75.900000000000006</v>
      </c>
      <c r="G105" s="446">
        <f>IF($M$3="English",'Table 19 data'!G101,IF($M$3="Mathematics",'Table 19 data'!T101,FALSE))</f>
        <v>2122</v>
      </c>
      <c r="H105" s="713">
        <f>IF($M$3="English",'Table 19 data'!H101,IF($M$3="Mathematics",'Table 19 data'!U101,FALSE))</f>
        <v>68.5</v>
      </c>
      <c r="I105" s="446">
        <f>IF($M$3="English",'Table 19 data'!I101,IF($M$3="Mathematics",'Table 19 data'!V101,FALSE))</f>
        <v>2166</v>
      </c>
      <c r="J105" s="475">
        <f>IF($M$3="English",'Table 19 data'!J101,IF($M$3="Mathematics",'Table 19 data'!W101,FALSE))</f>
        <v>67.599999999999994</v>
      </c>
      <c r="K105" s="515">
        <f>IF($M$3="English",'Table 19 data'!K101,IF($M$3="Mathematics",'Table 19 data'!X101,FALSE))</f>
        <v>2136</v>
      </c>
      <c r="L105" s="475">
        <f>IF($M$3="English",'Table 19 data'!L101,IF($M$3="Mathematics",'Table 19 data'!Y101,FALSE))</f>
        <v>73.2</v>
      </c>
      <c r="M105" s="360">
        <f>IF($M$3="English",'Table 19 data'!M101,IF($M$3="Mathematics",'Table 19 data'!Z101,FALSE))</f>
        <v>2059</v>
      </c>
      <c r="N105" s="713">
        <f>IF($M$3="English",'Table 19 data'!N101,IF($M$3="Mathematics",'Table 19 data'!AA101,FALSE))</f>
        <v>74.3</v>
      </c>
      <c r="O105" s="536"/>
    </row>
    <row r="106" spans="1:23" ht="11.25" customHeight="1" x14ac:dyDescent="0.2">
      <c r="A106" s="363" t="s">
        <v>294</v>
      </c>
      <c r="B106" s="364" t="s">
        <v>295</v>
      </c>
      <c r="C106" s="446">
        <f>IF($M$3="English",'Table 19 data'!C102,IF($M$3="Mathematics",'Table 19 data'!P102,FALSE))</f>
        <v>7611</v>
      </c>
      <c r="D106" s="713">
        <f>IF($M$3="English",'Table 19 data'!D102,IF($M$3="Mathematics",'Table 19 data'!Q102,FALSE))</f>
        <v>69.3</v>
      </c>
      <c r="E106" s="446">
        <f>IF($M$3="English",'Table 19 data'!E102,IF($M$3="Mathematics",'Table 19 data'!R102,FALSE))</f>
        <v>7488</v>
      </c>
      <c r="F106" s="713">
        <f>IF($M$3="English",'Table 19 data'!F102,IF($M$3="Mathematics",'Table 19 data'!S102,FALSE))</f>
        <v>69.7</v>
      </c>
      <c r="G106" s="446">
        <f>IF($M$3="English",'Table 19 data'!G102,IF($M$3="Mathematics",'Table 19 data'!T102,FALSE))</f>
        <v>7373</v>
      </c>
      <c r="H106" s="713">
        <f>IF($M$3="English",'Table 19 data'!H102,IF($M$3="Mathematics",'Table 19 data'!U102,FALSE))</f>
        <v>61.1</v>
      </c>
      <c r="I106" s="446">
        <f>IF($M$3="English",'Table 19 data'!I102,IF($M$3="Mathematics",'Table 19 data'!V102,FALSE))</f>
        <v>7613</v>
      </c>
      <c r="J106" s="475">
        <f>IF($M$3="English",'Table 19 data'!J102,IF($M$3="Mathematics",'Table 19 data'!W102,FALSE))</f>
        <v>65.400000000000006</v>
      </c>
      <c r="K106" s="515">
        <f>IF($M$3="English",'Table 19 data'!K102,IF($M$3="Mathematics",'Table 19 data'!X102,FALSE))</f>
        <v>7290</v>
      </c>
      <c r="L106" s="475">
        <f>IF($M$3="English",'Table 19 data'!L102,IF($M$3="Mathematics",'Table 19 data'!Y102,FALSE))</f>
        <v>68.900000000000006</v>
      </c>
      <c r="M106" s="360">
        <f>IF($M$3="English",'Table 19 data'!M102,IF($M$3="Mathematics",'Table 19 data'!Z102,FALSE))</f>
        <v>7284</v>
      </c>
      <c r="N106" s="713">
        <f>IF($M$3="English",'Table 19 data'!N102,IF($M$3="Mathematics",'Table 19 data'!AA102,FALSE))</f>
        <v>69.3</v>
      </c>
      <c r="O106" s="536"/>
    </row>
    <row r="107" spans="1:23" ht="11.25" customHeight="1" x14ac:dyDescent="0.2">
      <c r="A107" s="363" t="s">
        <v>296</v>
      </c>
      <c r="B107" s="364" t="s">
        <v>297</v>
      </c>
      <c r="C107" s="446">
        <f>IF($M$3="English",'Table 19 data'!C103,IF($M$3="Mathematics",'Table 19 data'!P103,FALSE))</f>
        <v>1750</v>
      </c>
      <c r="D107" s="713">
        <f>IF($M$3="English",'Table 19 data'!D103,IF($M$3="Mathematics",'Table 19 data'!Q103,FALSE))</f>
        <v>71.3</v>
      </c>
      <c r="E107" s="446">
        <f>IF($M$3="English",'Table 19 data'!E103,IF($M$3="Mathematics",'Table 19 data'!R103,FALSE))</f>
        <v>1714</v>
      </c>
      <c r="F107" s="713">
        <f>IF($M$3="English",'Table 19 data'!F103,IF($M$3="Mathematics",'Table 19 data'!S103,FALSE))</f>
        <v>71.8</v>
      </c>
      <c r="G107" s="446">
        <f>IF($M$3="English",'Table 19 data'!G103,IF($M$3="Mathematics",'Table 19 data'!T103,FALSE))</f>
        <v>1676</v>
      </c>
      <c r="H107" s="713">
        <f>IF($M$3="English",'Table 19 data'!H103,IF($M$3="Mathematics",'Table 19 data'!U103,FALSE))</f>
        <v>67.099999999999994</v>
      </c>
      <c r="I107" s="446">
        <f>IF($M$3="English",'Table 19 data'!I103,IF($M$3="Mathematics",'Table 19 data'!V103,FALSE))</f>
        <v>1796</v>
      </c>
      <c r="J107" s="475">
        <f>IF($M$3="English",'Table 19 data'!J103,IF($M$3="Mathematics",'Table 19 data'!W103,FALSE))</f>
        <v>72.3</v>
      </c>
      <c r="K107" s="515">
        <f>IF($M$3="English",'Table 19 data'!K103,IF($M$3="Mathematics",'Table 19 data'!X103,FALSE))</f>
        <v>1705</v>
      </c>
      <c r="L107" s="475">
        <f>IF($M$3="English",'Table 19 data'!L103,IF($M$3="Mathematics",'Table 19 data'!Y103,FALSE))</f>
        <v>71.3</v>
      </c>
      <c r="M107" s="360">
        <f>IF($M$3="English",'Table 19 data'!M103,IF($M$3="Mathematics",'Table 19 data'!Z103,FALSE))</f>
        <v>1727</v>
      </c>
      <c r="N107" s="713">
        <f>IF($M$3="English",'Table 19 data'!N103,IF($M$3="Mathematics",'Table 19 data'!AA103,FALSE))</f>
        <v>66.400000000000006</v>
      </c>
      <c r="O107" s="536"/>
    </row>
    <row r="108" spans="1:23" ht="11.25" customHeight="1" x14ac:dyDescent="0.2">
      <c r="A108" s="365"/>
      <c r="B108" s="364"/>
      <c r="C108" s="445"/>
      <c r="D108" s="724"/>
      <c r="E108" s="445"/>
      <c r="F108" s="724"/>
      <c r="G108" s="445"/>
      <c r="H108" s="477"/>
      <c r="I108" s="367"/>
      <c r="J108" s="478"/>
      <c r="K108" s="445"/>
      <c r="L108" s="478"/>
      <c r="M108" s="445"/>
      <c r="N108" s="716"/>
      <c r="O108" s="536"/>
    </row>
    <row r="109" spans="1:23" s="108" customFormat="1" ht="11.25" customHeight="1" x14ac:dyDescent="0.2">
      <c r="A109" s="370" t="s">
        <v>467</v>
      </c>
      <c r="B109" s="362" t="s">
        <v>298</v>
      </c>
      <c r="C109" s="480">
        <f>IF($M$3="English",'Table 19 data'!C105,IF($M$3="Mathematics",'Table 19 data'!P105,FALSE))</f>
        <v>69901</v>
      </c>
      <c r="D109" s="481">
        <f>IF($M$3="English",'Table 19 data'!D105,IF($M$3="Mathematics",'Table 19 data'!Q105,FALSE))</f>
        <v>74.599999999999994</v>
      </c>
      <c r="E109" s="480">
        <f>IF($M$3="English",'Table 19 data'!E105,IF($M$3="Mathematics",'Table 19 data'!R105,FALSE))</f>
        <v>69227</v>
      </c>
      <c r="F109" s="481">
        <f>IF($M$3="English",'Table 19 data'!F105,IF($M$3="Mathematics",'Table 19 data'!S105,FALSE))</f>
        <v>77.099999999999994</v>
      </c>
      <c r="G109" s="480">
        <f>IF($M$3="English",'Table 19 data'!G105,IF($M$3="Mathematics",'Table 19 data'!T105,FALSE))</f>
        <v>70028</v>
      </c>
      <c r="H109" s="481">
        <f>IF($M$3="English",'Table 19 data'!H105,IF($M$3="Mathematics",'Table 19 data'!U105,FALSE))</f>
        <v>73.8</v>
      </c>
      <c r="I109" s="480">
        <f>IF($M$3="English",'Table 19 data'!I105,IF($M$3="Mathematics",'Table 19 data'!V105,FALSE))</f>
        <v>72176</v>
      </c>
      <c r="J109" s="612">
        <f>IF($M$3="English",'Table 19 data'!J105,IF($M$3="Mathematics",'Table 19 data'!W105,FALSE))</f>
        <v>77</v>
      </c>
      <c r="K109" s="613">
        <f>IF($M$3="English",'Table 19 data'!K105,IF($M$3="Mathematics",'Table 19 data'!X105,FALSE))</f>
        <v>71846</v>
      </c>
      <c r="L109" s="612">
        <f>IF($M$3="English",'Table 19 data'!L105,IF($M$3="Mathematics",'Table 19 data'!Y105,FALSE))</f>
        <v>78.2</v>
      </c>
      <c r="M109" s="614">
        <f>IF($M$3="English",'Table 19 data'!M105,IF($M$3="Mathematics",'Table 19 data'!Z105,FALSE))</f>
        <v>72036</v>
      </c>
      <c r="N109" s="481">
        <f>IF($M$3="English",'Table 19 data'!N105,IF($M$3="Mathematics",'Table 19 data'!AA105,FALSE))</f>
        <v>74.599999999999994</v>
      </c>
      <c r="O109" s="536"/>
      <c r="P109" s="109"/>
      <c r="Q109" s="109"/>
      <c r="R109" s="109"/>
      <c r="S109" s="109"/>
      <c r="T109" s="109"/>
      <c r="U109" s="109"/>
      <c r="V109" s="109"/>
      <c r="W109" s="109"/>
    </row>
    <row r="110" spans="1:23" s="108" customFormat="1" ht="11.25" customHeight="1" x14ac:dyDescent="0.2">
      <c r="A110" s="361" t="s">
        <v>299</v>
      </c>
      <c r="B110" s="362" t="s">
        <v>300</v>
      </c>
      <c r="C110" s="480">
        <f>IF($M$3="English",'Table 19 data'!C106,IF($M$3="Mathematics",'Table 19 data'!P106,FALSE))</f>
        <v>21402</v>
      </c>
      <c r="D110" s="481">
        <f>IF($M$3="English",'Table 19 data'!D106,IF($M$3="Mathematics",'Table 19 data'!Q106,FALSE))</f>
        <v>72.3</v>
      </c>
      <c r="E110" s="480">
        <f>IF($M$3="English",'Table 19 data'!E106,IF($M$3="Mathematics",'Table 19 data'!R106,FALSE))</f>
        <v>21423</v>
      </c>
      <c r="F110" s="481">
        <f>IF($M$3="English",'Table 19 data'!F106,IF($M$3="Mathematics",'Table 19 data'!S106,FALSE))</f>
        <v>76.2</v>
      </c>
      <c r="G110" s="480">
        <f>IF($M$3="English",'Table 19 data'!G106,IF($M$3="Mathematics",'Table 19 data'!T106,FALSE))</f>
        <v>22207</v>
      </c>
      <c r="H110" s="481">
        <f>IF($M$3="English",'Table 19 data'!H106,IF($M$3="Mathematics",'Table 19 data'!U106,FALSE))</f>
        <v>74</v>
      </c>
      <c r="I110" s="480">
        <f>IF($M$3="English",'Table 19 data'!I106,IF($M$3="Mathematics",'Table 19 data'!V106,FALSE))</f>
        <v>22913</v>
      </c>
      <c r="J110" s="612">
        <f>IF($M$3="English",'Table 19 data'!J106,IF($M$3="Mathematics",'Table 19 data'!W106,FALSE))</f>
        <v>76.900000000000006</v>
      </c>
      <c r="K110" s="613">
        <f>IF($M$3="English",'Table 19 data'!K106,IF($M$3="Mathematics",'Table 19 data'!X106,FALSE))</f>
        <v>22736</v>
      </c>
      <c r="L110" s="612">
        <f>IF($M$3="English",'Table 19 data'!L106,IF($M$3="Mathematics",'Table 19 data'!Y106,FALSE))</f>
        <v>77.400000000000006</v>
      </c>
      <c r="M110" s="614">
        <f>IF($M$3="English",'Table 19 data'!M106,IF($M$3="Mathematics",'Table 19 data'!Z106,FALSE))</f>
        <v>23015</v>
      </c>
      <c r="N110" s="481">
        <f>IF($M$3="English",'Table 19 data'!N106,IF($M$3="Mathematics",'Table 19 data'!AA106,FALSE))</f>
        <v>74.7</v>
      </c>
      <c r="O110" s="536"/>
      <c r="P110" s="109"/>
      <c r="Q110" s="109"/>
      <c r="R110" s="109"/>
      <c r="S110" s="109"/>
      <c r="T110" s="109"/>
      <c r="U110" s="109"/>
      <c r="V110" s="109"/>
      <c r="W110" s="109"/>
    </row>
    <row r="111" spans="1:23" ht="11.25" customHeight="1" x14ac:dyDescent="0.2">
      <c r="A111" s="363" t="s">
        <v>301</v>
      </c>
      <c r="B111" s="364" t="s">
        <v>302</v>
      </c>
      <c r="C111" s="446">
        <f>IF($M$3="English",'Table 19 data'!C107,IF($M$3="Mathematics",'Table 19 data'!P107,FALSE))</f>
        <v>1450</v>
      </c>
      <c r="D111" s="713">
        <f>IF($M$3="English",'Table 19 data'!D107,IF($M$3="Mathematics",'Table 19 data'!Q107,FALSE))</f>
        <v>72.8</v>
      </c>
      <c r="E111" s="446">
        <f>IF($M$3="English",'Table 19 data'!E107,IF($M$3="Mathematics",'Table 19 data'!R107,FALSE))</f>
        <v>1420</v>
      </c>
      <c r="F111" s="713">
        <f>IF($M$3="English",'Table 19 data'!F107,IF($M$3="Mathematics",'Table 19 data'!S107,FALSE))</f>
        <v>77</v>
      </c>
      <c r="G111" s="446">
        <f>IF($M$3="English",'Table 19 data'!G107,IF($M$3="Mathematics",'Table 19 data'!T107,FALSE))</f>
        <v>1431</v>
      </c>
      <c r="H111" s="713">
        <f>IF($M$3="English",'Table 19 data'!H107,IF($M$3="Mathematics",'Table 19 data'!U107,FALSE))</f>
        <v>73.599999999999994</v>
      </c>
      <c r="I111" s="446">
        <f>IF($M$3="English",'Table 19 data'!I107,IF($M$3="Mathematics",'Table 19 data'!V107,FALSE))</f>
        <v>1462</v>
      </c>
      <c r="J111" s="475">
        <f>IF($M$3="English",'Table 19 data'!J107,IF($M$3="Mathematics",'Table 19 data'!W107,FALSE))</f>
        <v>73.900000000000006</v>
      </c>
      <c r="K111" s="515">
        <f>IF($M$3="English",'Table 19 data'!K107,IF($M$3="Mathematics",'Table 19 data'!X107,FALSE))</f>
        <v>1368</v>
      </c>
      <c r="L111" s="475">
        <f>IF($M$3="English",'Table 19 data'!L107,IF($M$3="Mathematics",'Table 19 data'!Y107,FALSE))</f>
        <v>74.7</v>
      </c>
      <c r="M111" s="360">
        <f>IF($M$3="English",'Table 19 data'!M107,IF($M$3="Mathematics",'Table 19 data'!Z107,FALSE))</f>
        <v>1365</v>
      </c>
      <c r="N111" s="713">
        <f>IF($M$3="English",'Table 19 data'!N107,IF($M$3="Mathematics",'Table 19 data'!AA107,FALSE))</f>
        <v>71.8</v>
      </c>
      <c r="O111" s="536"/>
    </row>
    <row r="112" spans="1:23" ht="11.25" customHeight="1" x14ac:dyDescent="0.2">
      <c r="A112" s="363" t="s">
        <v>303</v>
      </c>
      <c r="B112" s="364" t="s">
        <v>304</v>
      </c>
      <c r="C112" s="446" t="str">
        <f>IF($M$3="English",'Table 19 data'!C108,IF($M$3="Mathematics",'Table 19 data'!P108,FALSE))</f>
        <v>.</v>
      </c>
      <c r="D112" s="713" t="str">
        <f>IF($M$3="English",'Table 19 data'!D108,IF($M$3="Mathematics",'Table 19 data'!Q108,FALSE))</f>
        <v>.</v>
      </c>
      <c r="E112" s="446" t="str">
        <f>IF($M$3="English",'Table 19 data'!E108,IF($M$3="Mathematics",'Table 19 data'!R108,FALSE))</f>
        <v>.</v>
      </c>
      <c r="F112" s="713" t="str">
        <f>IF($M$3="English",'Table 19 data'!F108,IF($M$3="Mathematics",'Table 19 data'!S108,FALSE))</f>
        <v>.</v>
      </c>
      <c r="G112" s="446" t="str">
        <f>IF($M$3="English",'Table 19 data'!G108,IF($M$3="Mathematics",'Table 19 data'!T108,FALSE))</f>
        <v>.</v>
      </c>
      <c r="H112" s="713" t="str">
        <f>IF($M$3="English",'Table 19 data'!H108,IF($M$3="Mathematics",'Table 19 data'!U108,FALSE))</f>
        <v>.</v>
      </c>
      <c r="I112" s="446" t="str">
        <f>IF($M$3="English",'Table 19 data'!I108,IF($M$3="Mathematics",'Table 19 data'!V108,FALSE))</f>
        <v>.</v>
      </c>
      <c r="J112" s="475" t="str">
        <f>IF($M$3="English",'Table 19 data'!J108,IF($M$3="Mathematics",'Table 19 data'!W108,FALSE))</f>
        <v>.</v>
      </c>
      <c r="K112" s="515" t="s">
        <v>305</v>
      </c>
      <c r="L112" s="475" t="s">
        <v>305</v>
      </c>
      <c r="M112" s="360" t="s">
        <v>305</v>
      </c>
      <c r="N112" s="713" t="s">
        <v>305</v>
      </c>
      <c r="O112" s="536"/>
    </row>
    <row r="113" spans="1:23" ht="11.25" customHeight="1" x14ac:dyDescent="0.2">
      <c r="A113" s="363" t="s">
        <v>306</v>
      </c>
      <c r="B113" s="364" t="s">
        <v>307</v>
      </c>
      <c r="C113" s="446">
        <f>IF($M$3="English",'Table 19 data'!C109,IF($M$3="Mathematics",'Table 19 data'!P109,FALSE))</f>
        <v>1254</v>
      </c>
      <c r="D113" s="713">
        <f>IF($M$3="English",'Table 19 data'!D109,IF($M$3="Mathematics",'Table 19 data'!Q109,FALSE))</f>
        <v>77.400000000000006</v>
      </c>
      <c r="E113" s="446">
        <f>IF($M$3="English",'Table 19 data'!E109,IF($M$3="Mathematics",'Table 19 data'!R109,FALSE))</f>
        <v>1388</v>
      </c>
      <c r="F113" s="713">
        <f>IF($M$3="English",'Table 19 data'!F109,IF($M$3="Mathematics",'Table 19 data'!S109,FALSE))</f>
        <v>77.099999999999994</v>
      </c>
      <c r="G113" s="446">
        <f>IF($M$3="English",'Table 19 data'!G109,IF($M$3="Mathematics",'Table 19 data'!T109,FALSE))</f>
        <v>1488</v>
      </c>
      <c r="H113" s="713">
        <f>IF($M$3="English",'Table 19 data'!H109,IF($M$3="Mathematics",'Table 19 data'!U109,FALSE))</f>
        <v>76.900000000000006</v>
      </c>
      <c r="I113" s="446">
        <f>IF($M$3="English",'Table 19 data'!I109,IF($M$3="Mathematics",'Table 19 data'!V109,FALSE))</f>
        <v>1569</v>
      </c>
      <c r="J113" s="475">
        <f>IF($M$3="English",'Table 19 data'!J109,IF($M$3="Mathematics",'Table 19 data'!W109,FALSE))</f>
        <v>76.400000000000006</v>
      </c>
      <c r="K113" s="515">
        <f>IF($M$3="English",'Table 19 data'!K109,IF($M$3="Mathematics",'Table 19 data'!X109,FALSE))</f>
        <v>1760</v>
      </c>
      <c r="L113" s="475">
        <f>IF($M$3="English",'Table 19 data'!L109,IF($M$3="Mathematics",'Table 19 data'!Y109,FALSE))</f>
        <v>76.400000000000006</v>
      </c>
      <c r="M113" s="360">
        <f>IF($M$3="English",'Table 19 data'!M109,IF($M$3="Mathematics",'Table 19 data'!Z109,FALSE))</f>
        <v>1884</v>
      </c>
      <c r="N113" s="713">
        <f>IF($M$3="English",'Table 19 data'!N109,IF($M$3="Mathematics",'Table 19 data'!AA109,FALSE))</f>
        <v>75.099999999999994</v>
      </c>
      <c r="O113" s="536"/>
    </row>
    <row r="114" spans="1:23" ht="11.25" customHeight="1" x14ac:dyDescent="0.2">
      <c r="A114" s="363" t="s">
        <v>815</v>
      </c>
      <c r="B114" s="364" t="s">
        <v>309</v>
      </c>
      <c r="C114" s="446">
        <f>IF($M$3="English",'Table 19 data'!C110,IF($M$3="Mathematics",'Table 19 data'!P110,FALSE))</f>
        <v>956</v>
      </c>
      <c r="D114" s="713">
        <f>IF($M$3="English",'Table 19 data'!D110,IF($M$3="Mathematics",'Table 19 data'!Q110,FALSE))</f>
        <v>85</v>
      </c>
      <c r="E114" s="446">
        <f>IF($M$3="English",'Table 19 data'!E110,IF($M$3="Mathematics",'Table 19 data'!R110,FALSE))</f>
        <v>979</v>
      </c>
      <c r="F114" s="713">
        <f>IF($M$3="English",'Table 19 data'!F110,IF($M$3="Mathematics",'Table 19 data'!S110,FALSE))</f>
        <v>81.7</v>
      </c>
      <c r="G114" s="446">
        <f>IF($M$3="English",'Table 19 data'!G110,IF($M$3="Mathematics",'Table 19 data'!T110,FALSE))</f>
        <v>1035</v>
      </c>
      <c r="H114" s="713">
        <f>IF($M$3="English",'Table 19 data'!H110,IF($M$3="Mathematics",'Table 19 data'!U110,FALSE))</f>
        <v>74.599999999999994</v>
      </c>
      <c r="I114" s="446">
        <f>IF($M$3="English",'Table 19 data'!I110,IF($M$3="Mathematics",'Table 19 data'!V110,FALSE))</f>
        <v>1089</v>
      </c>
      <c r="J114" s="475">
        <f>IF($M$3="English",'Table 19 data'!J110,IF($M$3="Mathematics",'Table 19 data'!W110,FALSE))</f>
        <v>71.599999999999994</v>
      </c>
      <c r="K114" s="515">
        <f>IF($M$3="English",'Table 19 data'!K110,IF($M$3="Mathematics",'Table 19 data'!X110,FALSE))</f>
        <v>1048</v>
      </c>
      <c r="L114" s="475">
        <f>IF($M$3="English",'Table 19 data'!L110,IF($M$3="Mathematics",'Table 19 data'!Y110,FALSE))</f>
        <v>77.5</v>
      </c>
      <c r="M114" s="360">
        <f>IF($M$3="English",'Table 19 data'!M110,IF($M$3="Mathematics",'Table 19 data'!Z110,FALSE))</f>
        <v>1077</v>
      </c>
      <c r="N114" s="713">
        <f>IF($M$3="English",'Table 19 data'!N110,IF($M$3="Mathematics",'Table 19 data'!AA110,FALSE))</f>
        <v>60.9</v>
      </c>
      <c r="O114" s="536"/>
    </row>
    <row r="115" spans="1:23" ht="11.25" customHeight="1" x14ac:dyDescent="0.2">
      <c r="A115" s="363" t="s">
        <v>310</v>
      </c>
      <c r="B115" s="364" t="s">
        <v>311</v>
      </c>
      <c r="C115" s="446">
        <f>IF($M$3="English",'Table 19 data'!C111,IF($M$3="Mathematics",'Table 19 data'!P111,FALSE))</f>
        <v>1971</v>
      </c>
      <c r="D115" s="713">
        <f>IF($M$3="English",'Table 19 data'!D111,IF($M$3="Mathematics",'Table 19 data'!Q111,FALSE))</f>
        <v>69.3</v>
      </c>
      <c r="E115" s="446">
        <f>IF($M$3="English",'Table 19 data'!E111,IF($M$3="Mathematics",'Table 19 data'!R111,FALSE))</f>
        <v>1865</v>
      </c>
      <c r="F115" s="713">
        <f>IF($M$3="English",'Table 19 data'!F111,IF($M$3="Mathematics",'Table 19 data'!S111,FALSE))</f>
        <v>77.5</v>
      </c>
      <c r="G115" s="446">
        <f>IF($M$3="English",'Table 19 data'!G111,IF($M$3="Mathematics",'Table 19 data'!T111,FALSE))</f>
        <v>1960</v>
      </c>
      <c r="H115" s="713">
        <f>IF($M$3="English",'Table 19 data'!H111,IF($M$3="Mathematics",'Table 19 data'!U111,FALSE))</f>
        <v>73.8</v>
      </c>
      <c r="I115" s="446">
        <f>IF($M$3="English",'Table 19 data'!I111,IF($M$3="Mathematics",'Table 19 data'!V111,FALSE))</f>
        <v>2029</v>
      </c>
      <c r="J115" s="475">
        <f>IF($M$3="English",'Table 19 data'!J111,IF($M$3="Mathematics",'Table 19 data'!W111,FALSE))</f>
        <v>77.599999999999994</v>
      </c>
      <c r="K115" s="515">
        <f>IF($M$3="English",'Table 19 data'!K111,IF($M$3="Mathematics",'Table 19 data'!X111,FALSE))</f>
        <v>1945</v>
      </c>
      <c r="L115" s="475">
        <f>IF($M$3="English",'Table 19 data'!L111,IF($M$3="Mathematics",'Table 19 data'!Y111,FALSE))</f>
        <v>78.8</v>
      </c>
      <c r="M115" s="360">
        <f>IF($M$3="English",'Table 19 data'!M111,IF($M$3="Mathematics",'Table 19 data'!Z111,FALSE))</f>
        <v>1960</v>
      </c>
      <c r="N115" s="713">
        <f>IF($M$3="English",'Table 19 data'!N111,IF($M$3="Mathematics",'Table 19 data'!AA111,FALSE))</f>
        <v>73.8</v>
      </c>
      <c r="O115" s="536"/>
    </row>
    <row r="116" spans="1:23" ht="11.25" customHeight="1" x14ac:dyDescent="0.2">
      <c r="A116" s="363" t="s">
        <v>312</v>
      </c>
      <c r="B116" s="364" t="s">
        <v>313</v>
      </c>
      <c r="C116" s="446">
        <f>IF($M$3="English",'Table 19 data'!C112,IF($M$3="Mathematics",'Table 19 data'!P112,FALSE))</f>
        <v>1310</v>
      </c>
      <c r="D116" s="713">
        <f>IF($M$3="English",'Table 19 data'!D112,IF($M$3="Mathematics",'Table 19 data'!Q112,FALSE))</f>
        <v>69.400000000000006</v>
      </c>
      <c r="E116" s="446">
        <f>IF($M$3="English",'Table 19 data'!E112,IF($M$3="Mathematics",'Table 19 data'!R112,FALSE))</f>
        <v>1242</v>
      </c>
      <c r="F116" s="713">
        <f>IF($M$3="English",'Table 19 data'!F112,IF($M$3="Mathematics",'Table 19 data'!S112,FALSE))</f>
        <v>67.2</v>
      </c>
      <c r="G116" s="446">
        <f>IF($M$3="English",'Table 19 data'!G112,IF($M$3="Mathematics",'Table 19 data'!T112,FALSE))</f>
        <v>1374</v>
      </c>
      <c r="H116" s="713">
        <f>IF($M$3="English",'Table 19 data'!H112,IF($M$3="Mathematics",'Table 19 data'!U112,FALSE))</f>
        <v>68.599999999999994</v>
      </c>
      <c r="I116" s="446">
        <f>IF($M$3="English",'Table 19 data'!I112,IF($M$3="Mathematics",'Table 19 data'!V112,FALSE))</f>
        <v>1356</v>
      </c>
      <c r="J116" s="475">
        <f>IF($M$3="English",'Table 19 data'!J112,IF($M$3="Mathematics",'Table 19 data'!W112,FALSE))</f>
        <v>78.2</v>
      </c>
      <c r="K116" s="515">
        <f>IF($M$3="English",'Table 19 data'!K112,IF($M$3="Mathematics",'Table 19 data'!X112,FALSE))</f>
        <v>1348</v>
      </c>
      <c r="L116" s="475">
        <f>IF($M$3="English",'Table 19 data'!L112,IF($M$3="Mathematics",'Table 19 data'!Y112,FALSE))</f>
        <v>81.900000000000006</v>
      </c>
      <c r="M116" s="360">
        <f>IF($M$3="English",'Table 19 data'!M112,IF($M$3="Mathematics",'Table 19 data'!Z112,FALSE))</f>
        <v>1309</v>
      </c>
      <c r="N116" s="713">
        <f>IF($M$3="English",'Table 19 data'!N112,IF($M$3="Mathematics",'Table 19 data'!AA112,FALSE))</f>
        <v>79.099999999999994</v>
      </c>
      <c r="O116" s="536"/>
    </row>
    <row r="117" spans="1:23" ht="11.25" customHeight="1" x14ac:dyDescent="0.2">
      <c r="A117" s="363" t="s">
        <v>314</v>
      </c>
      <c r="B117" s="364" t="s">
        <v>315</v>
      </c>
      <c r="C117" s="446">
        <f>IF($M$3="English",'Table 19 data'!C113,IF($M$3="Mathematics",'Table 19 data'!P113,FALSE))</f>
        <v>536</v>
      </c>
      <c r="D117" s="713">
        <f>IF($M$3="English",'Table 19 data'!D113,IF($M$3="Mathematics",'Table 19 data'!Q113,FALSE))</f>
        <v>79.900000000000006</v>
      </c>
      <c r="E117" s="446">
        <f>IF($M$3="English",'Table 19 data'!E113,IF($M$3="Mathematics",'Table 19 data'!R113,FALSE))</f>
        <v>565</v>
      </c>
      <c r="F117" s="713">
        <f>IF($M$3="English",'Table 19 data'!F113,IF($M$3="Mathematics",'Table 19 data'!S113,FALSE))</f>
        <v>84.2</v>
      </c>
      <c r="G117" s="446">
        <f>IF($M$3="English",'Table 19 data'!G113,IF($M$3="Mathematics",'Table 19 data'!T113,FALSE))</f>
        <v>591</v>
      </c>
      <c r="H117" s="713">
        <f>IF($M$3="English",'Table 19 data'!H113,IF($M$3="Mathematics",'Table 19 data'!U113,FALSE))</f>
        <v>84.6</v>
      </c>
      <c r="I117" s="446">
        <f>IF($M$3="English",'Table 19 data'!I113,IF($M$3="Mathematics",'Table 19 data'!V113,FALSE))</f>
        <v>598</v>
      </c>
      <c r="J117" s="475">
        <f>IF($M$3="English",'Table 19 data'!J113,IF($M$3="Mathematics",'Table 19 data'!W113,FALSE))</f>
        <v>86</v>
      </c>
      <c r="K117" s="515">
        <f>IF($M$3="English",'Table 19 data'!K113,IF($M$3="Mathematics",'Table 19 data'!X113,FALSE))</f>
        <v>732</v>
      </c>
      <c r="L117" s="475">
        <f>IF($M$3="English",'Table 19 data'!L113,IF($M$3="Mathematics",'Table 19 data'!Y113,FALSE))</f>
        <v>81.8</v>
      </c>
      <c r="M117" s="360">
        <f>IF($M$3="English",'Table 19 data'!M113,IF($M$3="Mathematics",'Table 19 data'!Z113,FALSE))</f>
        <v>727</v>
      </c>
      <c r="N117" s="713">
        <f>IF($M$3="English",'Table 19 data'!N113,IF($M$3="Mathematics",'Table 19 data'!AA113,FALSE))</f>
        <v>75.2</v>
      </c>
      <c r="O117" s="536"/>
    </row>
    <row r="118" spans="1:23" ht="11.25" customHeight="1" x14ac:dyDescent="0.2">
      <c r="A118" s="363" t="s">
        <v>316</v>
      </c>
      <c r="B118" s="364" t="s">
        <v>317</v>
      </c>
      <c r="C118" s="446">
        <f>IF($M$3="English",'Table 19 data'!C114,IF($M$3="Mathematics",'Table 19 data'!P114,FALSE))</f>
        <v>1514</v>
      </c>
      <c r="D118" s="713">
        <f>IF($M$3="English",'Table 19 data'!D114,IF($M$3="Mathematics",'Table 19 data'!Q114,FALSE))</f>
        <v>68.3</v>
      </c>
      <c r="E118" s="446">
        <f>IF($M$3="English",'Table 19 data'!E114,IF($M$3="Mathematics",'Table 19 data'!R114,FALSE))</f>
        <v>1508</v>
      </c>
      <c r="F118" s="713">
        <f>IF($M$3="English",'Table 19 data'!F114,IF($M$3="Mathematics",'Table 19 data'!S114,FALSE))</f>
        <v>73</v>
      </c>
      <c r="G118" s="446">
        <f>IF($M$3="English",'Table 19 data'!G114,IF($M$3="Mathematics",'Table 19 data'!T114,FALSE))</f>
        <v>1679</v>
      </c>
      <c r="H118" s="713">
        <f>IF($M$3="English",'Table 19 data'!H114,IF($M$3="Mathematics",'Table 19 data'!U114,FALSE))</f>
        <v>74.3</v>
      </c>
      <c r="I118" s="446">
        <f>IF($M$3="English",'Table 19 data'!I114,IF($M$3="Mathematics",'Table 19 data'!V114,FALSE))</f>
        <v>1777</v>
      </c>
      <c r="J118" s="475">
        <f>IF($M$3="English",'Table 19 data'!J114,IF($M$3="Mathematics",'Table 19 data'!W114,FALSE))</f>
        <v>76.599999999999994</v>
      </c>
      <c r="K118" s="515">
        <f>IF($M$3="English",'Table 19 data'!K114,IF($M$3="Mathematics",'Table 19 data'!X114,FALSE))</f>
        <v>1765</v>
      </c>
      <c r="L118" s="475">
        <f>IF($M$3="English",'Table 19 data'!L114,IF($M$3="Mathematics",'Table 19 data'!Y114,FALSE))</f>
        <v>77.5</v>
      </c>
      <c r="M118" s="360">
        <f>IF($M$3="English",'Table 19 data'!M114,IF($M$3="Mathematics",'Table 19 data'!Z114,FALSE))</f>
        <v>1793</v>
      </c>
      <c r="N118" s="713">
        <f>IF($M$3="English",'Table 19 data'!N114,IF($M$3="Mathematics",'Table 19 data'!AA114,FALSE))</f>
        <v>74.7</v>
      </c>
      <c r="O118" s="536"/>
    </row>
    <row r="119" spans="1:23" ht="11.25" customHeight="1" x14ac:dyDescent="0.2">
      <c r="A119" s="363" t="s">
        <v>318</v>
      </c>
      <c r="B119" s="364" t="s">
        <v>319</v>
      </c>
      <c r="C119" s="446">
        <f>IF($M$3="English",'Table 19 data'!C115,IF($M$3="Mathematics",'Table 19 data'!P115,FALSE))</f>
        <v>2026</v>
      </c>
      <c r="D119" s="713">
        <f>IF($M$3="English",'Table 19 data'!D115,IF($M$3="Mathematics",'Table 19 data'!Q115,FALSE))</f>
        <v>67</v>
      </c>
      <c r="E119" s="446">
        <f>IF($M$3="English",'Table 19 data'!E115,IF($M$3="Mathematics",'Table 19 data'!R115,FALSE))</f>
        <v>2012</v>
      </c>
      <c r="F119" s="713">
        <f>IF($M$3="English",'Table 19 data'!F115,IF($M$3="Mathematics",'Table 19 data'!S115,FALSE))</f>
        <v>73.2</v>
      </c>
      <c r="G119" s="446">
        <f>IF($M$3="English",'Table 19 data'!G115,IF($M$3="Mathematics",'Table 19 data'!T115,FALSE))</f>
        <v>2094</v>
      </c>
      <c r="H119" s="713">
        <f>IF($M$3="English",'Table 19 data'!H115,IF($M$3="Mathematics",'Table 19 data'!U115,FALSE))</f>
        <v>69.599999999999994</v>
      </c>
      <c r="I119" s="446">
        <f>IF($M$3="English",'Table 19 data'!I115,IF($M$3="Mathematics",'Table 19 data'!V115,FALSE))</f>
        <v>2197</v>
      </c>
      <c r="J119" s="475">
        <f>IF($M$3="English",'Table 19 data'!J115,IF($M$3="Mathematics",'Table 19 data'!W115,FALSE))</f>
        <v>72</v>
      </c>
      <c r="K119" s="515">
        <f>IF($M$3="English",'Table 19 data'!K115,IF($M$3="Mathematics",'Table 19 data'!X115,FALSE))</f>
        <v>2062</v>
      </c>
      <c r="L119" s="475">
        <f>IF($M$3="English",'Table 19 data'!L115,IF($M$3="Mathematics",'Table 19 data'!Y115,FALSE))</f>
        <v>76</v>
      </c>
      <c r="M119" s="360">
        <f>IF($M$3="English",'Table 19 data'!M115,IF($M$3="Mathematics",'Table 19 data'!Z115,FALSE))</f>
        <v>1994</v>
      </c>
      <c r="N119" s="713">
        <f>IF($M$3="English",'Table 19 data'!N115,IF($M$3="Mathematics",'Table 19 data'!AA115,FALSE))</f>
        <v>68.5</v>
      </c>
      <c r="O119" s="536"/>
    </row>
    <row r="120" spans="1:23" ht="11.25" customHeight="1" x14ac:dyDescent="0.2">
      <c r="A120" s="363" t="s">
        <v>320</v>
      </c>
      <c r="B120" s="364" t="s">
        <v>321</v>
      </c>
      <c r="C120" s="446">
        <f>IF($M$3="English",'Table 19 data'!C116,IF($M$3="Mathematics",'Table 19 data'!P116,FALSE))</f>
        <v>3020</v>
      </c>
      <c r="D120" s="713">
        <f>IF($M$3="English",'Table 19 data'!D116,IF($M$3="Mathematics",'Table 19 data'!Q116,FALSE))</f>
        <v>69.3</v>
      </c>
      <c r="E120" s="446">
        <f>IF($M$3="English",'Table 19 data'!E116,IF($M$3="Mathematics",'Table 19 data'!R116,FALSE))</f>
        <v>2960</v>
      </c>
      <c r="F120" s="713">
        <f>IF($M$3="English",'Table 19 data'!F116,IF($M$3="Mathematics",'Table 19 data'!S116,FALSE))</f>
        <v>75.3</v>
      </c>
      <c r="G120" s="446">
        <f>IF($M$3="English",'Table 19 data'!G116,IF($M$3="Mathematics",'Table 19 data'!T116,FALSE))</f>
        <v>3182</v>
      </c>
      <c r="H120" s="713">
        <f>IF($M$3="English",'Table 19 data'!H116,IF($M$3="Mathematics",'Table 19 data'!U116,FALSE))</f>
        <v>76.099999999999994</v>
      </c>
      <c r="I120" s="446">
        <f>IF($M$3="English",'Table 19 data'!I116,IF($M$3="Mathematics",'Table 19 data'!V116,FALSE))</f>
        <v>3201</v>
      </c>
      <c r="J120" s="475">
        <f>IF($M$3="English",'Table 19 data'!J116,IF($M$3="Mathematics",'Table 19 data'!W116,FALSE))</f>
        <v>77.400000000000006</v>
      </c>
      <c r="K120" s="515">
        <f>IF($M$3="English",'Table 19 data'!K116,IF($M$3="Mathematics",'Table 19 data'!X116,FALSE))</f>
        <v>3142</v>
      </c>
      <c r="L120" s="475">
        <f>IF($M$3="English",'Table 19 data'!L116,IF($M$3="Mathematics",'Table 19 data'!Y116,FALSE))</f>
        <v>74.8</v>
      </c>
      <c r="M120" s="360">
        <f>IF($M$3="English",'Table 19 data'!M116,IF($M$3="Mathematics",'Table 19 data'!Z116,FALSE))</f>
        <v>3238</v>
      </c>
      <c r="N120" s="713">
        <f>IF($M$3="English",'Table 19 data'!N116,IF($M$3="Mathematics",'Table 19 data'!AA116,FALSE))</f>
        <v>76.3</v>
      </c>
      <c r="O120" s="536"/>
    </row>
    <row r="121" spans="1:23" ht="11.25" customHeight="1" x14ac:dyDescent="0.2">
      <c r="A121" s="363" t="s">
        <v>322</v>
      </c>
      <c r="B121" s="364" t="s">
        <v>323</v>
      </c>
      <c r="C121" s="446">
        <f>IF($M$3="English",'Table 19 data'!C117,IF($M$3="Mathematics",'Table 19 data'!P117,FALSE))</f>
        <v>2130</v>
      </c>
      <c r="D121" s="713">
        <f>IF($M$3="English",'Table 19 data'!D117,IF($M$3="Mathematics",'Table 19 data'!Q117,FALSE))</f>
        <v>73.8</v>
      </c>
      <c r="E121" s="446">
        <f>IF($M$3="English",'Table 19 data'!E117,IF($M$3="Mathematics",'Table 19 data'!R117,FALSE))</f>
        <v>2115</v>
      </c>
      <c r="F121" s="713">
        <f>IF($M$3="English",'Table 19 data'!F117,IF($M$3="Mathematics",'Table 19 data'!S117,FALSE))</f>
        <v>74.8</v>
      </c>
      <c r="G121" s="446">
        <f>IF($M$3="English",'Table 19 data'!G117,IF($M$3="Mathematics",'Table 19 data'!T117,FALSE))</f>
        <v>2102</v>
      </c>
      <c r="H121" s="713">
        <f>IF($M$3="English",'Table 19 data'!H117,IF($M$3="Mathematics",'Table 19 data'!U117,FALSE))</f>
        <v>75</v>
      </c>
      <c r="I121" s="446">
        <f>IF($M$3="English",'Table 19 data'!I117,IF($M$3="Mathematics",'Table 19 data'!V117,FALSE))</f>
        <v>2161</v>
      </c>
      <c r="J121" s="475">
        <f>IF($M$3="English",'Table 19 data'!J117,IF($M$3="Mathematics",'Table 19 data'!W117,FALSE))</f>
        <v>80.099999999999994</v>
      </c>
      <c r="K121" s="515">
        <f>IF($M$3="English",'Table 19 data'!K117,IF($M$3="Mathematics",'Table 19 data'!X117,FALSE))</f>
        <v>2152</v>
      </c>
      <c r="L121" s="475">
        <f>IF($M$3="English",'Table 19 data'!L117,IF($M$3="Mathematics",'Table 19 data'!Y117,FALSE))</f>
        <v>79.099999999999994</v>
      </c>
      <c r="M121" s="360">
        <f>IF($M$3="English",'Table 19 data'!M117,IF($M$3="Mathematics",'Table 19 data'!Z117,FALSE))</f>
        <v>2226</v>
      </c>
      <c r="N121" s="713">
        <f>IF($M$3="English",'Table 19 data'!N117,IF($M$3="Mathematics",'Table 19 data'!AA117,FALSE))</f>
        <v>78.8</v>
      </c>
      <c r="O121" s="536"/>
    </row>
    <row r="122" spans="1:23" ht="11.25" customHeight="1" x14ac:dyDescent="0.2">
      <c r="A122" s="363" t="s">
        <v>324</v>
      </c>
      <c r="B122" s="364" t="s">
        <v>325</v>
      </c>
      <c r="C122" s="446">
        <f>IF($M$3="English",'Table 19 data'!C118,IF($M$3="Mathematics",'Table 19 data'!P118,FALSE))</f>
        <v>2255</v>
      </c>
      <c r="D122" s="713">
        <f>IF($M$3="English",'Table 19 data'!D118,IF($M$3="Mathematics",'Table 19 data'!Q118,FALSE))</f>
        <v>68.599999999999994</v>
      </c>
      <c r="E122" s="446">
        <f>IF($M$3="English",'Table 19 data'!E118,IF($M$3="Mathematics",'Table 19 data'!R118,FALSE))</f>
        <v>2379</v>
      </c>
      <c r="F122" s="713">
        <f>IF($M$3="English",'Table 19 data'!F118,IF($M$3="Mathematics",'Table 19 data'!S118,FALSE))</f>
        <v>75.5</v>
      </c>
      <c r="G122" s="446">
        <f>IF($M$3="English",'Table 19 data'!G118,IF($M$3="Mathematics",'Table 19 data'!T118,FALSE))</f>
        <v>2275</v>
      </c>
      <c r="H122" s="713">
        <f>IF($M$3="English",'Table 19 data'!H118,IF($M$3="Mathematics",'Table 19 data'!U118,FALSE))</f>
        <v>72.400000000000006</v>
      </c>
      <c r="I122" s="446">
        <f>IF($M$3="English",'Table 19 data'!I118,IF($M$3="Mathematics",'Table 19 data'!V118,FALSE))</f>
        <v>2412</v>
      </c>
      <c r="J122" s="475">
        <f>IF($M$3="English",'Table 19 data'!J118,IF($M$3="Mathematics",'Table 19 data'!W118,FALSE))</f>
        <v>77.5</v>
      </c>
      <c r="K122" s="515">
        <f>IF($M$3="English",'Table 19 data'!K118,IF($M$3="Mathematics",'Table 19 data'!X118,FALSE))</f>
        <v>2361</v>
      </c>
      <c r="L122" s="475">
        <f>IF($M$3="English",'Table 19 data'!L118,IF($M$3="Mathematics",'Table 19 data'!Y118,FALSE))</f>
        <v>75.7</v>
      </c>
      <c r="M122" s="360">
        <f>IF($M$3="English",'Table 19 data'!M118,IF($M$3="Mathematics",'Table 19 data'!Z118,FALSE))</f>
        <v>2333</v>
      </c>
      <c r="N122" s="713">
        <f>IF($M$3="English",'Table 19 data'!N118,IF($M$3="Mathematics",'Table 19 data'!AA118,FALSE))</f>
        <v>78.2</v>
      </c>
      <c r="O122" s="536"/>
    </row>
    <row r="123" spans="1:23" ht="11.25" customHeight="1" x14ac:dyDescent="0.2">
      <c r="A123" s="363" t="s">
        <v>326</v>
      </c>
      <c r="B123" s="364" t="s">
        <v>327</v>
      </c>
      <c r="C123" s="446">
        <f>IF($M$3="English",'Table 19 data'!C119,IF($M$3="Mathematics",'Table 19 data'!P119,FALSE))</f>
        <v>1706</v>
      </c>
      <c r="D123" s="713">
        <f>IF($M$3="English",'Table 19 data'!D119,IF($M$3="Mathematics",'Table 19 data'!Q119,FALSE))</f>
        <v>75.3</v>
      </c>
      <c r="E123" s="446">
        <f>IF($M$3="English",'Table 19 data'!E119,IF($M$3="Mathematics",'Table 19 data'!R119,FALSE))</f>
        <v>1715</v>
      </c>
      <c r="F123" s="713">
        <f>IF($M$3="English",'Table 19 data'!F119,IF($M$3="Mathematics",'Table 19 data'!S119,FALSE))</f>
        <v>77.400000000000006</v>
      </c>
      <c r="G123" s="446">
        <f>IF($M$3="English",'Table 19 data'!G119,IF($M$3="Mathematics",'Table 19 data'!T119,FALSE))</f>
        <v>1703</v>
      </c>
      <c r="H123" s="713">
        <f>IF($M$3="English",'Table 19 data'!H119,IF($M$3="Mathematics",'Table 19 data'!U119,FALSE))</f>
        <v>69.599999999999994</v>
      </c>
      <c r="I123" s="446">
        <f>IF($M$3="English",'Table 19 data'!I119,IF($M$3="Mathematics",'Table 19 data'!V119,FALSE))</f>
        <v>1724</v>
      </c>
      <c r="J123" s="475">
        <f>IF($M$3="English",'Table 19 data'!J119,IF($M$3="Mathematics",'Table 19 data'!W119,FALSE))</f>
        <v>72.900000000000006</v>
      </c>
      <c r="K123" s="515">
        <f>IF($M$3="English",'Table 19 data'!K119,IF($M$3="Mathematics",'Table 19 data'!X119,FALSE))</f>
        <v>1651</v>
      </c>
      <c r="L123" s="475">
        <f>IF($M$3="English",'Table 19 data'!L119,IF($M$3="Mathematics",'Table 19 data'!Y119,FALSE))</f>
        <v>74.900000000000006</v>
      </c>
      <c r="M123" s="360">
        <f>IF($M$3="English",'Table 19 data'!M119,IF($M$3="Mathematics",'Table 19 data'!Z119,FALSE))</f>
        <v>1702</v>
      </c>
      <c r="N123" s="713">
        <f>IF($M$3="English",'Table 19 data'!N119,IF($M$3="Mathematics",'Table 19 data'!AA119,FALSE))</f>
        <v>71.400000000000006</v>
      </c>
      <c r="O123" s="536"/>
    </row>
    <row r="124" spans="1:23" ht="11.25" customHeight="1" x14ac:dyDescent="0.2">
      <c r="A124" s="363" t="s">
        <v>328</v>
      </c>
      <c r="B124" s="364" t="s">
        <v>329</v>
      </c>
      <c r="C124" s="446">
        <f>IF($M$3="English",'Table 19 data'!C120,IF($M$3="Mathematics",'Table 19 data'!P120,FALSE))</f>
        <v>1274</v>
      </c>
      <c r="D124" s="713">
        <f>IF($M$3="English",'Table 19 data'!D120,IF($M$3="Mathematics",'Table 19 data'!Q120,FALSE))</f>
        <v>81.3</v>
      </c>
      <c r="E124" s="446">
        <f>IF($M$3="English",'Table 19 data'!E120,IF($M$3="Mathematics",'Table 19 data'!R120,FALSE))</f>
        <v>1275</v>
      </c>
      <c r="F124" s="713">
        <f>IF($M$3="English",'Table 19 data'!F120,IF($M$3="Mathematics",'Table 19 data'!S120,FALSE))</f>
        <v>84.9</v>
      </c>
      <c r="G124" s="446">
        <f>IF($M$3="English",'Table 19 data'!G120,IF($M$3="Mathematics",'Table 19 data'!T120,FALSE))</f>
        <v>1293</v>
      </c>
      <c r="H124" s="713">
        <f>IF($M$3="English",'Table 19 data'!H120,IF($M$3="Mathematics",'Table 19 data'!U120,FALSE))</f>
        <v>81.099999999999994</v>
      </c>
      <c r="I124" s="446">
        <f>IF($M$3="English",'Table 19 data'!I120,IF($M$3="Mathematics",'Table 19 data'!V120,FALSE))</f>
        <v>1338</v>
      </c>
      <c r="J124" s="475">
        <f>IF($M$3="English",'Table 19 data'!J120,IF($M$3="Mathematics",'Table 19 data'!W120,FALSE))</f>
        <v>84.8</v>
      </c>
      <c r="K124" s="515">
        <f>IF($M$3="English",'Table 19 data'!K120,IF($M$3="Mathematics",'Table 19 data'!X120,FALSE))</f>
        <v>1402</v>
      </c>
      <c r="L124" s="475">
        <f>IF($M$3="English",'Table 19 data'!L120,IF($M$3="Mathematics",'Table 19 data'!Y120,FALSE))</f>
        <v>83</v>
      </c>
      <c r="M124" s="360">
        <f>IF($M$3="English",'Table 19 data'!M120,IF($M$3="Mathematics",'Table 19 data'!Z120,FALSE))</f>
        <v>1407</v>
      </c>
      <c r="N124" s="713">
        <f>IF($M$3="English",'Table 19 data'!N120,IF($M$3="Mathematics",'Table 19 data'!AA120,FALSE))</f>
        <v>81.900000000000006</v>
      </c>
      <c r="O124" s="536"/>
    </row>
    <row r="125" spans="1:23" ht="11.25" customHeight="1" x14ac:dyDescent="0.2">
      <c r="A125" s="365"/>
      <c r="B125" s="364"/>
      <c r="C125" s="445"/>
      <c r="D125" s="724"/>
      <c r="E125" s="445"/>
      <c r="F125" s="724"/>
      <c r="G125" s="445"/>
      <c r="H125" s="477"/>
      <c r="I125" s="367"/>
      <c r="J125" s="478"/>
      <c r="K125" s="445"/>
      <c r="L125" s="478"/>
      <c r="M125" s="445"/>
      <c r="N125" s="716"/>
      <c r="O125" s="536"/>
    </row>
    <row r="126" spans="1:23" s="108" customFormat="1" ht="11.25" customHeight="1" x14ac:dyDescent="0.2">
      <c r="A126" s="370" t="s">
        <v>330</v>
      </c>
      <c r="B126" s="362" t="s">
        <v>331</v>
      </c>
      <c r="C126" s="480">
        <f>IF($M$3="English",'Table 19 data'!C122,IF($M$3="Mathematics",'Table 19 data'!P122,FALSE))</f>
        <v>48499</v>
      </c>
      <c r="D126" s="481">
        <f>IF($M$3="English",'Table 19 data'!D122,IF($M$3="Mathematics",'Table 19 data'!Q122,FALSE))</f>
        <v>75.599999999999994</v>
      </c>
      <c r="E126" s="480">
        <f>IF($M$3="English",'Table 19 data'!E122,IF($M$3="Mathematics",'Table 19 data'!R122,FALSE))</f>
        <v>47804</v>
      </c>
      <c r="F126" s="481">
        <f>IF($M$3="English",'Table 19 data'!F122,IF($M$3="Mathematics",'Table 19 data'!S122,FALSE))</f>
        <v>77.5</v>
      </c>
      <c r="G126" s="480">
        <f>IF($M$3="English",'Table 19 data'!G122,IF($M$3="Mathematics",'Table 19 data'!T122,FALSE))</f>
        <v>47821</v>
      </c>
      <c r="H126" s="481">
        <f>IF($M$3="English",'Table 19 data'!H122,IF($M$3="Mathematics",'Table 19 data'!U122,FALSE))</f>
        <v>73.7</v>
      </c>
      <c r="I126" s="480">
        <f>IF($M$3="English",'Table 19 data'!I122,IF($M$3="Mathematics",'Table 19 data'!V122,FALSE))</f>
        <v>49263</v>
      </c>
      <c r="J126" s="612">
        <f>IF($M$3="English",'Table 19 data'!J122,IF($M$3="Mathematics",'Table 19 data'!W122,FALSE))</f>
        <v>77</v>
      </c>
      <c r="K126" s="613">
        <f>IF($M$3="English",'Table 19 data'!K122,IF($M$3="Mathematics",'Table 19 data'!X122,FALSE))</f>
        <v>49110</v>
      </c>
      <c r="L126" s="612">
        <f>IF($M$3="English",'Table 19 data'!L122,IF($M$3="Mathematics",'Table 19 data'!Y122,FALSE))</f>
        <v>78.599999999999994</v>
      </c>
      <c r="M126" s="614">
        <f>IF($M$3="English",'Table 19 data'!M122,IF($M$3="Mathematics",'Table 19 data'!Z122,FALSE))</f>
        <v>49021</v>
      </c>
      <c r="N126" s="481">
        <f>IF($M$3="English",'Table 19 data'!N122,IF($M$3="Mathematics",'Table 19 data'!AA122,FALSE))</f>
        <v>74.599999999999994</v>
      </c>
      <c r="O126" s="536"/>
      <c r="P126" s="109"/>
      <c r="Q126" s="109"/>
      <c r="R126" s="109"/>
      <c r="S126" s="109"/>
      <c r="T126" s="109"/>
      <c r="U126" s="109"/>
      <c r="V126" s="109"/>
      <c r="W126" s="109"/>
    </row>
    <row r="127" spans="1:23" ht="11.25" customHeight="1" x14ac:dyDescent="0.2">
      <c r="A127" s="363" t="s">
        <v>332</v>
      </c>
      <c r="B127" s="364" t="s">
        <v>333</v>
      </c>
      <c r="C127" s="446">
        <f>IF($M$3="English",'Table 19 data'!C123,IF($M$3="Mathematics",'Table 19 data'!P123,FALSE))</f>
        <v>2013</v>
      </c>
      <c r="D127" s="713">
        <f>IF($M$3="English",'Table 19 data'!D123,IF($M$3="Mathematics",'Table 19 data'!Q123,FALSE))</f>
        <v>69.7</v>
      </c>
      <c r="E127" s="446">
        <f>IF($M$3="English",'Table 19 data'!E123,IF($M$3="Mathematics",'Table 19 data'!R123,FALSE))</f>
        <v>1941</v>
      </c>
      <c r="F127" s="713">
        <f>IF($M$3="English",'Table 19 data'!F123,IF($M$3="Mathematics",'Table 19 data'!S123,FALSE))</f>
        <v>73.2</v>
      </c>
      <c r="G127" s="446">
        <f>IF($M$3="English",'Table 19 data'!G123,IF($M$3="Mathematics",'Table 19 data'!T123,FALSE))</f>
        <v>1990</v>
      </c>
      <c r="H127" s="713">
        <f>IF($M$3="English",'Table 19 data'!H123,IF($M$3="Mathematics",'Table 19 data'!U123,FALSE))</f>
        <v>70.8</v>
      </c>
      <c r="I127" s="446">
        <f>IF($M$3="English",'Table 19 data'!I123,IF($M$3="Mathematics",'Table 19 data'!V123,FALSE))</f>
        <v>2106</v>
      </c>
      <c r="J127" s="475">
        <f>IF($M$3="English",'Table 19 data'!J123,IF($M$3="Mathematics",'Table 19 data'!W123,FALSE))</f>
        <v>78.5</v>
      </c>
      <c r="K127" s="515">
        <f>IF($M$3="English",'Table 19 data'!K123,IF($M$3="Mathematics",'Table 19 data'!X123,FALSE))</f>
        <v>2033</v>
      </c>
      <c r="L127" s="475">
        <f>IF($M$3="English",'Table 19 data'!L123,IF($M$3="Mathematics",'Table 19 data'!Y123,FALSE))</f>
        <v>80.8</v>
      </c>
      <c r="M127" s="360">
        <f>IF($M$3="English",'Table 19 data'!M123,IF($M$3="Mathematics",'Table 19 data'!Z123,FALSE))</f>
        <v>2012</v>
      </c>
      <c r="N127" s="713">
        <f>IF($M$3="English",'Table 19 data'!N123,IF($M$3="Mathematics",'Table 19 data'!AA123,FALSE))</f>
        <v>75.5</v>
      </c>
      <c r="O127" s="536"/>
    </row>
    <row r="128" spans="1:23" ht="11.25" customHeight="1" x14ac:dyDescent="0.2">
      <c r="A128" s="363" t="s">
        <v>334</v>
      </c>
      <c r="B128" s="364" t="s">
        <v>335</v>
      </c>
      <c r="C128" s="446">
        <f>IF($M$3="English",'Table 19 data'!C124,IF($M$3="Mathematics",'Table 19 data'!P124,FALSE))</f>
        <v>3193</v>
      </c>
      <c r="D128" s="713">
        <f>IF($M$3="English",'Table 19 data'!D124,IF($M$3="Mathematics",'Table 19 data'!Q124,FALSE))</f>
        <v>82.2</v>
      </c>
      <c r="E128" s="446">
        <f>IF($M$3="English",'Table 19 data'!E124,IF($M$3="Mathematics",'Table 19 data'!R124,FALSE))</f>
        <v>3162</v>
      </c>
      <c r="F128" s="713">
        <f>IF($M$3="English",'Table 19 data'!F124,IF($M$3="Mathematics",'Table 19 data'!S124,FALSE))</f>
        <v>82.8</v>
      </c>
      <c r="G128" s="446">
        <f>IF($M$3="English",'Table 19 data'!G124,IF($M$3="Mathematics",'Table 19 data'!T124,FALSE))</f>
        <v>3084</v>
      </c>
      <c r="H128" s="713">
        <f>IF($M$3="English",'Table 19 data'!H124,IF($M$3="Mathematics",'Table 19 data'!U124,FALSE))</f>
        <v>81.5</v>
      </c>
      <c r="I128" s="446">
        <f>IF($M$3="English",'Table 19 data'!I124,IF($M$3="Mathematics",'Table 19 data'!V124,FALSE))</f>
        <v>3288</v>
      </c>
      <c r="J128" s="475">
        <f>IF($M$3="English",'Table 19 data'!J124,IF($M$3="Mathematics",'Table 19 data'!W124,FALSE))</f>
        <v>81.8</v>
      </c>
      <c r="K128" s="515">
        <f>IF($M$3="English",'Table 19 data'!K124,IF($M$3="Mathematics",'Table 19 data'!X124,FALSE))</f>
        <v>3229</v>
      </c>
      <c r="L128" s="475">
        <f>IF($M$3="English",'Table 19 data'!L124,IF($M$3="Mathematics",'Table 19 data'!Y124,FALSE))</f>
        <v>83</v>
      </c>
      <c r="M128" s="360">
        <f>IF($M$3="English",'Table 19 data'!M124,IF($M$3="Mathematics",'Table 19 data'!Z124,FALSE))</f>
        <v>3408</v>
      </c>
      <c r="N128" s="713">
        <f>IF($M$3="English",'Table 19 data'!N124,IF($M$3="Mathematics",'Table 19 data'!AA124,FALSE))</f>
        <v>81</v>
      </c>
      <c r="O128" s="536"/>
    </row>
    <row r="129" spans="1:15" ht="11.25" customHeight="1" x14ac:dyDescent="0.2">
      <c r="A129" s="363" t="s">
        <v>336</v>
      </c>
      <c r="B129" s="364" t="s">
        <v>337</v>
      </c>
      <c r="C129" s="446">
        <f>IF($M$3="English",'Table 19 data'!C125,IF($M$3="Mathematics",'Table 19 data'!P125,FALSE))</f>
        <v>3185</v>
      </c>
      <c r="D129" s="713">
        <f>IF($M$3="English",'Table 19 data'!D125,IF($M$3="Mathematics",'Table 19 data'!Q125,FALSE))</f>
        <v>71.3</v>
      </c>
      <c r="E129" s="446">
        <f>IF($M$3="English",'Table 19 data'!E125,IF($M$3="Mathematics",'Table 19 data'!R125,FALSE))</f>
        <v>3177</v>
      </c>
      <c r="F129" s="713">
        <f>IF($M$3="English",'Table 19 data'!F125,IF($M$3="Mathematics",'Table 19 data'!S125,FALSE))</f>
        <v>74.400000000000006</v>
      </c>
      <c r="G129" s="446">
        <f>IF($M$3="English",'Table 19 data'!G125,IF($M$3="Mathematics",'Table 19 data'!T125,FALSE))</f>
        <v>3211</v>
      </c>
      <c r="H129" s="713">
        <f>IF($M$3="English",'Table 19 data'!H125,IF($M$3="Mathematics",'Table 19 data'!U125,FALSE))</f>
        <v>68.599999999999994</v>
      </c>
      <c r="I129" s="446">
        <f>IF($M$3="English",'Table 19 data'!I125,IF($M$3="Mathematics",'Table 19 data'!V125,FALSE))</f>
        <v>3119</v>
      </c>
      <c r="J129" s="475">
        <f>IF($M$3="English",'Table 19 data'!J125,IF($M$3="Mathematics",'Table 19 data'!W125,FALSE))</f>
        <v>69.900000000000006</v>
      </c>
      <c r="K129" s="515">
        <f>IF($M$3="English",'Table 19 data'!K125,IF($M$3="Mathematics",'Table 19 data'!X125,FALSE))</f>
        <v>3114</v>
      </c>
      <c r="L129" s="475">
        <f>IF($M$3="English",'Table 19 data'!L125,IF($M$3="Mathematics",'Table 19 data'!Y125,FALSE))</f>
        <v>72</v>
      </c>
      <c r="M129" s="360">
        <f>IF($M$3="English",'Table 19 data'!M125,IF($M$3="Mathematics",'Table 19 data'!Z125,FALSE))</f>
        <v>3238</v>
      </c>
      <c r="N129" s="713">
        <f>IF($M$3="English",'Table 19 data'!N125,IF($M$3="Mathematics",'Table 19 data'!AA125,FALSE))</f>
        <v>63</v>
      </c>
      <c r="O129" s="536"/>
    </row>
    <row r="130" spans="1:15" ht="11.25" customHeight="1" x14ac:dyDescent="0.2">
      <c r="A130" s="363" t="s">
        <v>338</v>
      </c>
      <c r="B130" s="364" t="s">
        <v>339</v>
      </c>
      <c r="C130" s="446">
        <f>IF($M$3="English",'Table 19 data'!C126,IF($M$3="Mathematics",'Table 19 data'!P126,FALSE))</f>
        <v>2581</v>
      </c>
      <c r="D130" s="713">
        <f>IF($M$3="English",'Table 19 data'!D126,IF($M$3="Mathematics",'Table 19 data'!Q126,FALSE))</f>
        <v>78.5</v>
      </c>
      <c r="E130" s="446">
        <f>IF($M$3="English",'Table 19 data'!E126,IF($M$3="Mathematics",'Table 19 data'!R126,FALSE))</f>
        <v>2496</v>
      </c>
      <c r="F130" s="713">
        <f>IF($M$3="English",'Table 19 data'!F126,IF($M$3="Mathematics",'Table 19 data'!S126,FALSE))</f>
        <v>80.599999999999994</v>
      </c>
      <c r="G130" s="446">
        <f>IF($M$3="English",'Table 19 data'!G126,IF($M$3="Mathematics",'Table 19 data'!T126,FALSE))</f>
        <v>2554</v>
      </c>
      <c r="H130" s="713">
        <f>IF($M$3="English",'Table 19 data'!H126,IF($M$3="Mathematics",'Table 19 data'!U126,FALSE))</f>
        <v>73.8</v>
      </c>
      <c r="I130" s="446">
        <f>IF($M$3="English",'Table 19 data'!I126,IF($M$3="Mathematics",'Table 19 data'!V126,FALSE))</f>
        <v>2603</v>
      </c>
      <c r="J130" s="475">
        <f>IF($M$3="English",'Table 19 data'!J126,IF($M$3="Mathematics",'Table 19 data'!W126,FALSE))</f>
        <v>77.900000000000006</v>
      </c>
      <c r="K130" s="515">
        <f>IF($M$3="English",'Table 19 data'!K126,IF($M$3="Mathematics",'Table 19 data'!X126,FALSE))</f>
        <v>2643</v>
      </c>
      <c r="L130" s="475">
        <f>IF($M$3="English",'Table 19 data'!L126,IF($M$3="Mathematics",'Table 19 data'!Y126,FALSE))</f>
        <v>79.5</v>
      </c>
      <c r="M130" s="360">
        <f>IF($M$3="English",'Table 19 data'!M126,IF($M$3="Mathematics",'Table 19 data'!Z126,FALSE))</f>
        <v>2694</v>
      </c>
      <c r="N130" s="713">
        <f>IF($M$3="English",'Table 19 data'!N126,IF($M$3="Mathematics",'Table 19 data'!AA126,FALSE))</f>
        <v>76.3</v>
      </c>
      <c r="O130" s="536"/>
    </row>
    <row r="131" spans="1:15" ht="11.25" customHeight="1" x14ac:dyDescent="0.2">
      <c r="A131" s="363" t="s">
        <v>340</v>
      </c>
      <c r="B131" s="364" t="s">
        <v>341</v>
      </c>
      <c r="C131" s="446">
        <f>IF($M$3="English",'Table 19 data'!C127,IF($M$3="Mathematics",'Table 19 data'!P127,FALSE))</f>
        <v>3347</v>
      </c>
      <c r="D131" s="713">
        <f>IF($M$3="English",'Table 19 data'!D127,IF($M$3="Mathematics",'Table 19 data'!Q127,FALSE))</f>
        <v>77.400000000000006</v>
      </c>
      <c r="E131" s="446">
        <f>IF($M$3="English",'Table 19 data'!E127,IF($M$3="Mathematics",'Table 19 data'!R127,FALSE))</f>
        <v>3352</v>
      </c>
      <c r="F131" s="713">
        <f>IF($M$3="English",'Table 19 data'!F127,IF($M$3="Mathematics",'Table 19 data'!S127,FALSE))</f>
        <v>79.8</v>
      </c>
      <c r="G131" s="446">
        <f>IF($M$3="English",'Table 19 data'!G127,IF($M$3="Mathematics",'Table 19 data'!T127,FALSE))</f>
        <v>3267</v>
      </c>
      <c r="H131" s="713">
        <f>IF($M$3="English",'Table 19 data'!H127,IF($M$3="Mathematics",'Table 19 data'!U127,FALSE))</f>
        <v>76.400000000000006</v>
      </c>
      <c r="I131" s="446">
        <f>IF($M$3="English",'Table 19 data'!I127,IF($M$3="Mathematics",'Table 19 data'!V127,FALSE))</f>
        <v>3343</v>
      </c>
      <c r="J131" s="475">
        <f>IF($M$3="English",'Table 19 data'!J127,IF($M$3="Mathematics",'Table 19 data'!W127,FALSE))</f>
        <v>81.5</v>
      </c>
      <c r="K131" s="515">
        <f>IF($M$3="English",'Table 19 data'!K127,IF($M$3="Mathematics",'Table 19 data'!X127,FALSE))</f>
        <v>3268</v>
      </c>
      <c r="L131" s="475">
        <f>IF($M$3="English",'Table 19 data'!L127,IF($M$3="Mathematics",'Table 19 data'!Y127,FALSE))</f>
        <v>77.599999999999994</v>
      </c>
      <c r="M131" s="360">
        <f>IF($M$3="English",'Table 19 data'!M127,IF($M$3="Mathematics",'Table 19 data'!Z127,FALSE))</f>
        <v>3196</v>
      </c>
      <c r="N131" s="713">
        <f>IF($M$3="English",'Table 19 data'!N127,IF($M$3="Mathematics",'Table 19 data'!AA127,FALSE))</f>
        <v>78.3</v>
      </c>
      <c r="O131" s="536"/>
    </row>
    <row r="132" spans="1:15" ht="11.25" customHeight="1" x14ac:dyDescent="0.2">
      <c r="A132" s="363" t="s">
        <v>342</v>
      </c>
      <c r="B132" s="364" t="s">
        <v>343</v>
      </c>
      <c r="C132" s="446">
        <f>IF($M$3="English",'Table 19 data'!C128,IF($M$3="Mathematics",'Table 19 data'!P128,FALSE))</f>
        <v>3493</v>
      </c>
      <c r="D132" s="713">
        <f>IF($M$3="English",'Table 19 data'!D128,IF($M$3="Mathematics",'Table 19 data'!Q128,FALSE))</f>
        <v>70.7</v>
      </c>
      <c r="E132" s="446">
        <f>IF($M$3="English",'Table 19 data'!E128,IF($M$3="Mathematics",'Table 19 data'!R128,FALSE))</f>
        <v>3512</v>
      </c>
      <c r="F132" s="713">
        <f>IF($M$3="English",'Table 19 data'!F128,IF($M$3="Mathematics",'Table 19 data'!S128,FALSE))</f>
        <v>73.7</v>
      </c>
      <c r="G132" s="446">
        <f>IF($M$3="English",'Table 19 data'!G128,IF($M$3="Mathematics",'Table 19 data'!T128,FALSE))</f>
        <v>3404</v>
      </c>
      <c r="H132" s="713">
        <f>IF($M$3="English",'Table 19 data'!H128,IF($M$3="Mathematics",'Table 19 data'!U128,FALSE))</f>
        <v>73.099999999999994</v>
      </c>
      <c r="I132" s="446">
        <f>IF($M$3="English",'Table 19 data'!I128,IF($M$3="Mathematics",'Table 19 data'!V128,FALSE))</f>
        <v>3561</v>
      </c>
      <c r="J132" s="475">
        <f>IF($M$3="English",'Table 19 data'!J128,IF($M$3="Mathematics",'Table 19 data'!W128,FALSE))</f>
        <v>75.900000000000006</v>
      </c>
      <c r="K132" s="515">
        <f>IF($M$3="English",'Table 19 data'!K128,IF($M$3="Mathematics",'Table 19 data'!X128,FALSE))</f>
        <v>3531</v>
      </c>
      <c r="L132" s="475">
        <f>IF($M$3="English",'Table 19 data'!L128,IF($M$3="Mathematics",'Table 19 data'!Y128,FALSE))</f>
        <v>73.099999999999994</v>
      </c>
      <c r="M132" s="360">
        <f>IF($M$3="English",'Table 19 data'!M128,IF($M$3="Mathematics",'Table 19 data'!Z128,FALSE))</f>
        <v>3444</v>
      </c>
      <c r="N132" s="713">
        <f>IF($M$3="English",'Table 19 data'!N128,IF($M$3="Mathematics",'Table 19 data'!AA128,FALSE))</f>
        <v>74</v>
      </c>
      <c r="O132" s="536"/>
    </row>
    <row r="133" spans="1:15" ht="11.25" customHeight="1" x14ac:dyDescent="0.2">
      <c r="A133" s="363" t="s">
        <v>344</v>
      </c>
      <c r="B133" s="364" t="s">
        <v>345</v>
      </c>
      <c r="C133" s="446">
        <f>IF($M$3="English",'Table 19 data'!C129,IF($M$3="Mathematics",'Table 19 data'!P129,FALSE))</f>
        <v>2635</v>
      </c>
      <c r="D133" s="713">
        <f>IF($M$3="English",'Table 19 data'!D129,IF($M$3="Mathematics",'Table 19 data'!Q129,FALSE))</f>
        <v>79</v>
      </c>
      <c r="E133" s="446">
        <f>IF($M$3="English",'Table 19 data'!E129,IF($M$3="Mathematics",'Table 19 data'!R129,FALSE))</f>
        <v>2492</v>
      </c>
      <c r="F133" s="713">
        <f>IF($M$3="English",'Table 19 data'!F129,IF($M$3="Mathematics",'Table 19 data'!S129,FALSE))</f>
        <v>77.7</v>
      </c>
      <c r="G133" s="446">
        <f>IF($M$3="English",'Table 19 data'!G129,IF($M$3="Mathematics",'Table 19 data'!T129,FALSE))</f>
        <v>2583</v>
      </c>
      <c r="H133" s="713">
        <f>IF($M$3="English",'Table 19 data'!H129,IF($M$3="Mathematics",'Table 19 data'!U129,FALSE))</f>
        <v>76.2</v>
      </c>
      <c r="I133" s="446">
        <f>IF($M$3="English",'Table 19 data'!I129,IF($M$3="Mathematics",'Table 19 data'!V129,FALSE))</f>
        <v>2649</v>
      </c>
      <c r="J133" s="475">
        <f>IF($M$3="English",'Table 19 data'!J129,IF($M$3="Mathematics",'Table 19 data'!W129,FALSE))</f>
        <v>77.5</v>
      </c>
      <c r="K133" s="515">
        <f>IF($M$3="English",'Table 19 data'!K129,IF($M$3="Mathematics",'Table 19 data'!X129,FALSE))</f>
        <v>2687</v>
      </c>
      <c r="L133" s="475">
        <f>IF($M$3="English",'Table 19 data'!L129,IF($M$3="Mathematics",'Table 19 data'!Y129,FALSE))</f>
        <v>81.2</v>
      </c>
      <c r="M133" s="360">
        <f>IF($M$3="English",'Table 19 data'!M129,IF($M$3="Mathematics",'Table 19 data'!Z129,FALSE))</f>
        <v>2629</v>
      </c>
      <c r="N133" s="713">
        <f>IF($M$3="English",'Table 19 data'!N129,IF($M$3="Mathematics",'Table 19 data'!AA129,FALSE))</f>
        <v>80.3</v>
      </c>
      <c r="O133" s="536"/>
    </row>
    <row r="134" spans="1:15" ht="11.25" customHeight="1" x14ac:dyDescent="0.2">
      <c r="A134" s="363" t="s">
        <v>346</v>
      </c>
      <c r="B134" s="364" t="s">
        <v>347</v>
      </c>
      <c r="C134" s="446">
        <f>IF($M$3="English",'Table 19 data'!C130,IF($M$3="Mathematics",'Table 19 data'!P130,FALSE))</f>
        <v>3449</v>
      </c>
      <c r="D134" s="713">
        <f>IF($M$3="English",'Table 19 data'!D130,IF($M$3="Mathematics",'Table 19 data'!Q130,FALSE))</f>
        <v>75.3</v>
      </c>
      <c r="E134" s="446">
        <f>IF($M$3="English",'Table 19 data'!E130,IF($M$3="Mathematics",'Table 19 data'!R130,FALSE))</f>
        <v>3334</v>
      </c>
      <c r="F134" s="713">
        <f>IF($M$3="English",'Table 19 data'!F130,IF($M$3="Mathematics",'Table 19 data'!S130,FALSE))</f>
        <v>75.099999999999994</v>
      </c>
      <c r="G134" s="446">
        <f>IF($M$3="English",'Table 19 data'!G130,IF($M$3="Mathematics",'Table 19 data'!T130,FALSE))</f>
        <v>3541</v>
      </c>
      <c r="H134" s="713">
        <f>IF($M$3="English",'Table 19 data'!H130,IF($M$3="Mathematics",'Table 19 data'!U130,FALSE))</f>
        <v>70.400000000000006</v>
      </c>
      <c r="I134" s="446">
        <f>IF($M$3="English",'Table 19 data'!I130,IF($M$3="Mathematics",'Table 19 data'!V130,FALSE))</f>
        <v>3609</v>
      </c>
      <c r="J134" s="475">
        <f>IF($M$3="English",'Table 19 data'!J130,IF($M$3="Mathematics",'Table 19 data'!W130,FALSE))</f>
        <v>75.400000000000006</v>
      </c>
      <c r="K134" s="515">
        <f>IF($M$3="English",'Table 19 data'!K130,IF($M$3="Mathematics",'Table 19 data'!X130,FALSE))</f>
        <v>3555</v>
      </c>
      <c r="L134" s="475">
        <f>IF($M$3="English",'Table 19 data'!L130,IF($M$3="Mathematics",'Table 19 data'!Y130,FALSE))</f>
        <v>80.099999999999994</v>
      </c>
      <c r="M134" s="360">
        <f>IF($M$3="English",'Table 19 data'!M130,IF($M$3="Mathematics",'Table 19 data'!Z130,FALSE))</f>
        <v>3465</v>
      </c>
      <c r="N134" s="713">
        <f>IF($M$3="English",'Table 19 data'!N130,IF($M$3="Mathematics",'Table 19 data'!AA130,FALSE))</f>
        <v>71.400000000000006</v>
      </c>
      <c r="O134" s="536"/>
    </row>
    <row r="135" spans="1:15" ht="11.25" customHeight="1" x14ac:dyDescent="0.2">
      <c r="A135" s="363" t="s">
        <v>348</v>
      </c>
      <c r="B135" s="364" t="s">
        <v>349</v>
      </c>
      <c r="C135" s="446">
        <f>IF($M$3="English",'Table 19 data'!C131,IF($M$3="Mathematics",'Table 19 data'!P131,FALSE))</f>
        <v>2130</v>
      </c>
      <c r="D135" s="713">
        <f>IF($M$3="English",'Table 19 data'!D131,IF($M$3="Mathematics",'Table 19 data'!Q131,FALSE))</f>
        <v>72.3</v>
      </c>
      <c r="E135" s="446">
        <f>IF($M$3="English",'Table 19 data'!E131,IF($M$3="Mathematics",'Table 19 data'!R131,FALSE))</f>
        <v>2076</v>
      </c>
      <c r="F135" s="713">
        <f>IF($M$3="English",'Table 19 data'!F131,IF($M$3="Mathematics",'Table 19 data'!S131,FALSE))</f>
        <v>73.599999999999994</v>
      </c>
      <c r="G135" s="446">
        <f>IF($M$3="English",'Table 19 data'!G131,IF($M$3="Mathematics",'Table 19 data'!T131,FALSE))</f>
        <v>2004</v>
      </c>
      <c r="H135" s="713">
        <f>IF($M$3="English",'Table 19 data'!H131,IF($M$3="Mathematics",'Table 19 data'!U131,FALSE))</f>
        <v>75.599999999999994</v>
      </c>
      <c r="I135" s="446">
        <f>IF($M$3="English",'Table 19 data'!I131,IF($M$3="Mathematics",'Table 19 data'!V131,FALSE))</f>
        <v>1990</v>
      </c>
      <c r="J135" s="475">
        <f>IF($M$3="English",'Table 19 data'!J131,IF($M$3="Mathematics",'Table 19 data'!W131,FALSE))</f>
        <v>79.400000000000006</v>
      </c>
      <c r="K135" s="515">
        <f>IF($M$3="English",'Table 19 data'!K131,IF($M$3="Mathematics",'Table 19 data'!X131,FALSE))</f>
        <v>2041</v>
      </c>
      <c r="L135" s="475">
        <f>IF($M$3="English",'Table 19 data'!L131,IF($M$3="Mathematics",'Table 19 data'!Y131,FALSE))</f>
        <v>80.3</v>
      </c>
      <c r="M135" s="360">
        <f>IF($M$3="English",'Table 19 data'!M131,IF($M$3="Mathematics",'Table 19 data'!Z131,FALSE))</f>
        <v>2019</v>
      </c>
      <c r="N135" s="713">
        <f>IF($M$3="English",'Table 19 data'!N131,IF($M$3="Mathematics",'Table 19 data'!AA131,FALSE))</f>
        <v>73.3</v>
      </c>
      <c r="O135" s="536"/>
    </row>
    <row r="136" spans="1:15" ht="11.25" customHeight="1" x14ac:dyDescent="0.2">
      <c r="A136" s="363" t="s">
        <v>350</v>
      </c>
      <c r="B136" s="364" t="s">
        <v>351</v>
      </c>
      <c r="C136" s="446">
        <f>IF($M$3="English",'Table 19 data'!C132,IF($M$3="Mathematics",'Table 19 data'!P132,FALSE))</f>
        <v>1992</v>
      </c>
      <c r="D136" s="713">
        <f>IF($M$3="English",'Table 19 data'!D132,IF($M$3="Mathematics",'Table 19 data'!Q132,FALSE))</f>
        <v>79</v>
      </c>
      <c r="E136" s="446">
        <f>IF($M$3="English",'Table 19 data'!E132,IF($M$3="Mathematics",'Table 19 data'!R132,FALSE))</f>
        <v>1954</v>
      </c>
      <c r="F136" s="713">
        <f>IF($M$3="English",'Table 19 data'!F132,IF($M$3="Mathematics",'Table 19 data'!S132,FALSE))</f>
        <v>79.3</v>
      </c>
      <c r="G136" s="446">
        <f>IF($M$3="English",'Table 19 data'!G132,IF($M$3="Mathematics",'Table 19 data'!T132,FALSE))</f>
        <v>1933</v>
      </c>
      <c r="H136" s="713">
        <f>IF($M$3="English",'Table 19 data'!H132,IF($M$3="Mathematics",'Table 19 data'!U132,FALSE))</f>
        <v>81.2</v>
      </c>
      <c r="I136" s="446">
        <f>IF($M$3="English",'Table 19 data'!I132,IF($M$3="Mathematics",'Table 19 data'!V132,FALSE))</f>
        <v>1992</v>
      </c>
      <c r="J136" s="475">
        <f>IF($M$3="English",'Table 19 data'!J132,IF($M$3="Mathematics",'Table 19 data'!W132,FALSE))</f>
        <v>78.3</v>
      </c>
      <c r="K136" s="515">
        <f>IF($M$3="English",'Table 19 data'!K132,IF($M$3="Mathematics",'Table 19 data'!X132,FALSE))</f>
        <v>1956</v>
      </c>
      <c r="L136" s="475">
        <f>IF($M$3="English",'Table 19 data'!L132,IF($M$3="Mathematics",'Table 19 data'!Y132,FALSE))</f>
        <v>81.5</v>
      </c>
      <c r="M136" s="360">
        <f>IF($M$3="English",'Table 19 data'!M132,IF($M$3="Mathematics",'Table 19 data'!Z132,FALSE))</f>
        <v>1958</v>
      </c>
      <c r="N136" s="713">
        <f>IF($M$3="English",'Table 19 data'!N132,IF($M$3="Mathematics",'Table 19 data'!AA132,FALSE))</f>
        <v>75.3</v>
      </c>
      <c r="O136" s="536"/>
    </row>
    <row r="137" spans="1:15" ht="11.25" customHeight="1" x14ac:dyDescent="0.2">
      <c r="A137" s="363" t="s">
        <v>352</v>
      </c>
      <c r="B137" s="364" t="s">
        <v>353</v>
      </c>
      <c r="C137" s="446">
        <f>IF($M$3="English",'Table 19 data'!C133,IF($M$3="Mathematics",'Table 19 data'!P133,FALSE))</f>
        <v>3030</v>
      </c>
      <c r="D137" s="713">
        <f>IF($M$3="English",'Table 19 data'!D133,IF($M$3="Mathematics",'Table 19 data'!Q133,FALSE))</f>
        <v>70.3</v>
      </c>
      <c r="E137" s="446">
        <f>IF($M$3="English",'Table 19 data'!E133,IF($M$3="Mathematics",'Table 19 data'!R133,FALSE))</f>
        <v>3004</v>
      </c>
      <c r="F137" s="713">
        <f>IF($M$3="English",'Table 19 data'!F133,IF($M$3="Mathematics",'Table 19 data'!S133,FALSE))</f>
        <v>74.7</v>
      </c>
      <c r="G137" s="446">
        <f>IF($M$3="English",'Table 19 data'!G133,IF($M$3="Mathematics",'Table 19 data'!T133,FALSE))</f>
        <v>2954</v>
      </c>
      <c r="H137" s="713">
        <f>IF($M$3="English",'Table 19 data'!H133,IF($M$3="Mathematics",'Table 19 data'!U133,FALSE))</f>
        <v>64.400000000000006</v>
      </c>
      <c r="I137" s="446">
        <f>IF($M$3="English",'Table 19 data'!I133,IF($M$3="Mathematics",'Table 19 data'!V133,FALSE))</f>
        <v>2983</v>
      </c>
      <c r="J137" s="475">
        <f>IF($M$3="English",'Table 19 data'!J133,IF($M$3="Mathematics",'Table 19 data'!W133,FALSE))</f>
        <v>71.900000000000006</v>
      </c>
      <c r="K137" s="515">
        <f>IF($M$3="English",'Table 19 data'!K133,IF($M$3="Mathematics",'Table 19 data'!X133,FALSE))</f>
        <v>2985</v>
      </c>
      <c r="L137" s="475">
        <f>IF($M$3="English",'Table 19 data'!L133,IF($M$3="Mathematics",'Table 19 data'!Y133,FALSE))</f>
        <v>73.8</v>
      </c>
      <c r="M137" s="360">
        <f>IF($M$3="English",'Table 19 data'!M133,IF($M$3="Mathematics",'Table 19 data'!Z133,FALSE))</f>
        <v>3013</v>
      </c>
      <c r="N137" s="713">
        <f>IF($M$3="English",'Table 19 data'!N133,IF($M$3="Mathematics",'Table 19 data'!AA133,FALSE))</f>
        <v>67.8</v>
      </c>
      <c r="O137" s="536"/>
    </row>
    <row r="138" spans="1:15" ht="11.25" customHeight="1" x14ac:dyDescent="0.2">
      <c r="A138" s="363" t="s">
        <v>354</v>
      </c>
      <c r="B138" s="364" t="s">
        <v>355</v>
      </c>
      <c r="C138" s="446">
        <f>IF($M$3="English",'Table 19 data'!C134,IF($M$3="Mathematics",'Table 19 data'!P134,FALSE))</f>
        <v>2859</v>
      </c>
      <c r="D138" s="713">
        <f>IF($M$3="English",'Table 19 data'!D134,IF($M$3="Mathematics",'Table 19 data'!Q134,FALSE))</f>
        <v>72.3</v>
      </c>
      <c r="E138" s="446">
        <f>IF($M$3="English",'Table 19 data'!E134,IF($M$3="Mathematics",'Table 19 data'!R134,FALSE))</f>
        <v>2812</v>
      </c>
      <c r="F138" s="713">
        <f>IF($M$3="English",'Table 19 data'!F134,IF($M$3="Mathematics",'Table 19 data'!S134,FALSE))</f>
        <v>74.3</v>
      </c>
      <c r="G138" s="446">
        <f>IF($M$3="English",'Table 19 data'!G134,IF($M$3="Mathematics",'Table 19 data'!T134,FALSE))</f>
        <v>2804</v>
      </c>
      <c r="H138" s="713">
        <f>IF($M$3="English",'Table 19 data'!H134,IF($M$3="Mathematics",'Table 19 data'!U134,FALSE))</f>
        <v>69.7</v>
      </c>
      <c r="I138" s="446">
        <f>IF($M$3="English",'Table 19 data'!I134,IF($M$3="Mathematics",'Table 19 data'!V134,FALSE))</f>
        <v>2893</v>
      </c>
      <c r="J138" s="475">
        <f>IF($M$3="English",'Table 19 data'!J134,IF($M$3="Mathematics",'Table 19 data'!W134,FALSE))</f>
        <v>72.599999999999994</v>
      </c>
      <c r="K138" s="515">
        <f>IF($M$3="English",'Table 19 data'!K134,IF($M$3="Mathematics",'Table 19 data'!X134,FALSE))</f>
        <v>3001</v>
      </c>
      <c r="L138" s="475">
        <f>IF($M$3="English",'Table 19 data'!L134,IF($M$3="Mathematics",'Table 19 data'!Y134,FALSE))</f>
        <v>73.099999999999994</v>
      </c>
      <c r="M138" s="360">
        <f>IF($M$3="English",'Table 19 data'!M134,IF($M$3="Mathematics",'Table 19 data'!Z134,FALSE))</f>
        <v>2952</v>
      </c>
      <c r="N138" s="713">
        <f>IF($M$3="English",'Table 19 data'!N134,IF($M$3="Mathematics",'Table 19 data'!AA134,FALSE))</f>
        <v>69.7</v>
      </c>
      <c r="O138" s="536"/>
    </row>
    <row r="139" spans="1:15" ht="11.25" customHeight="1" x14ac:dyDescent="0.2">
      <c r="A139" s="363" t="s">
        <v>356</v>
      </c>
      <c r="B139" s="364" t="s">
        <v>357</v>
      </c>
      <c r="C139" s="446">
        <f>IF($M$3="English",'Table 19 data'!C135,IF($M$3="Mathematics",'Table 19 data'!P135,FALSE))</f>
        <v>2406</v>
      </c>
      <c r="D139" s="713">
        <f>IF($M$3="English",'Table 19 data'!D135,IF($M$3="Mathematics",'Table 19 data'!Q135,FALSE))</f>
        <v>78.099999999999994</v>
      </c>
      <c r="E139" s="446">
        <f>IF($M$3="English",'Table 19 data'!E135,IF($M$3="Mathematics",'Table 19 data'!R135,FALSE))</f>
        <v>2370</v>
      </c>
      <c r="F139" s="713">
        <f>IF($M$3="English",'Table 19 data'!F135,IF($M$3="Mathematics",'Table 19 data'!S135,FALSE))</f>
        <v>80.7</v>
      </c>
      <c r="G139" s="446">
        <f>IF($M$3="English",'Table 19 data'!G135,IF($M$3="Mathematics",'Table 19 data'!T135,FALSE))</f>
        <v>2316</v>
      </c>
      <c r="H139" s="713">
        <f>IF($M$3="English",'Table 19 data'!H135,IF($M$3="Mathematics",'Table 19 data'!U135,FALSE))</f>
        <v>74.8</v>
      </c>
      <c r="I139" s="446">
        <f>IF($M$3="English",'Table 19 data'!I135,IF($M$3="Mathematics",'Table 19 data'!V135,FALSE))</f>
        <v>2518</v>
      </c>
      <c r="J139" s="475">
        <f>IF($M$3="English",'Table 19 data'!J135,IF($M$3="Mathematics",'Table 19 data'!W135,FALSE))</f>
        <v>78.2</v>
      </c>
      <c r="K139" s="515">
        <f>IF($M$3="English",'Table 19 data'!K135,IF($M$3="Mathematics",'Table 19 data'!X135,FALSE))</f>
        <v>2518</v>
      </c>
      <c r="L139" s="475">
        <f>IF($M$3="English",'Table 19 data'!L135,IF($M$3="Mathematics",'Table 19 data'!Y135,FALSE))</f>
        <v>81.5</v>
      </c>
      <c r="M139" s="360">
        <f>IF($M$3="English",'Table 19 data'!M135,IF($M$3="Mathematics",'Table 19 data'!Z135,FALSE))</f>
        <v>2484</v>
      </c>
      <c r="N139" s="713">
        <f>IF($M$3="English",'Table 19 data'!N135,IF($M$3="Mathematics",'Table 19 data'!AA135,FALSE))</f>
        <v>76</v>
      </c>
      <c r="O139" s="536"/>
    </row>
    <row r="140" spans="1:15" ht="11.25" customHeight="1" x14ac:dyDescent="0.2">
      <c r="A140" s="363" t="s">
        <v>358</v>
      </c>
      <c r="B140" s="364" t="s">
        <v>359</v>
      </c>
      <c r="C140" s="446">
        <f>IF($M$3="English",'Table 19 data'!C136,IF($M$3="Mathematics",'Table 19 data'!P136,FALSE))</f>
        <v>1388</v>
      </c>
      <c r="D140" s="713">
        <f>IF($M$3="English",'Table 19 data'!D136,IF($M$3="Mathematics",'Table 19 data'!Q136,FALSE))</f>
        <v>80.900000000000006</v>
      </c>
      <c r="E140" s="446">
        <f>IF($M$3="English",'Table 19 data'!E136,IF($M$3="Mathematics",'Table 19 data'!R136,FALSE))</f>
        <v>1451</v>
      </c>
      <c r="F140" s="713">
        <f>IF($M$3="English",'Table 19 data'!F136,IF($M$3="Mathematics",'Table 19 data'!S136,FALSE))</f>
        <v>82.1</v>
      </c>
      <c r="G140" s="446">
        <f>IF($M$3="English",'Table 19 data'!G136,IF($M$3="Mathematics",'Table 19 data'!T136,FALSE))</f>
        <v>1456</v>
      </c>
      <c r="H140" s="713">
        <f>IF($M$3="English",'Table 19 data'!H136,IF($M$3="Mathematics",'Table 19 data'!U136,FALSE))</f>
        <v>77.900000000000006</v>
      </c>
      <c r="I140" s="446">
        <f>IF($M$3="English",'Table 19 data'!I136,IF($M$3="Mathematics",'Table 19 data'!V136,FALSE))</f>
        <v>1525</v>
      </c>
      <c r="J140" s="475">
        <f>IF($M$3="English",'Table 19 data'!J136,IF($M$3="Mathematics",'Table 19 data'!W136,FALSE))</f>
        <v>79.900000000000006</v>
      </c>
      <c r="K140" s="515">
        <f>IF($M$3="English",'Table 19 data'!K136,IF($M$3="Mathematics",'Table 19 data'!X136,FALSE))</f>
        <v>1525</v>
      </c>
      <c r="L140" s="475">
        <f>IF($M$3="English",'Table 19 data'!L136,IF($M$3="Mathematics",'Table 19 data'!Y136,FALSE))</f>
        <v>81.400000000000006</v>
      </c>
      <c r="M140" s="360">
        <f>IF($M$3="English",'Table 19 data'!M136,IF($M$3="Mathematics",'Table 19 data'!Z136,FALSE))</f>
        <v>1532</v>
      </c>
      <c r="N140" s="713">
        <f>IF($M$3="English",'Table 19 data'!N136,IF($M$3="Mathematics",'Table 19 data'!AA136,FALSE))</f>
        <v>83.7</v>
      </c>
      <c r="O140" s="536"/>
    </row>
    <row r="141" spans="1:15" ht="11.25" customHeight="1" x14ac:dyDescent="0.2">
      <c r="A141" s="363" t="s">
        <v>360</v>
      </c>
      <c r="B141" s="364" t="s">
        <v>361</v>
      </c>
      <c r="C141" s="446">
        <f>IF($M$3="English",'Table 19 data'!C137,IF($M$3="Mathematics",'Table 19 data'!P137,FALSE))</f>
        <v>1444</v>
      </c>
      <c r="D141" s="713">
        <f>IF($M$3="English",'Table 19 data'!D137,IF($M$3="Mathematics",'Table 19 data'!Q137,FALSE))</f>
        <v>67.8</v>
      </c>
      <c r="E141" s="446">
        <f>IF($M$3="English",'Table 19 data'!E137,IF($M$3="Mathematics",'Table 19 data'!R137,FALSE))</f>
        <v>1371</v>
      </c>
      <c r="F141" s="713">
        <f>IF($M$3="English",'Table 19 data'!F137,IF($M$3="Mathematics",'Table 19 data'!S137,FALSE))</f>
        <v>74.7</v>
      </c>
      <c r="G141" s="446">
        <f>IF($M$3="English",'Table 19 data'!G137,IF($M$3="Mathematics",'Table 19 data'!T137,FALSE))</f>
        <v>1430</v>
      </c>
      <c r="H141" s="713">
        <f>IF($M$3="English",'Table 19 data'!H137,IF($M$3="Mathematics",'Table 19 data'!U137,FALSE))</f>
        <v>70.900000000000006</v>
      </c>
      <c r="I141" s="446">
        <f>IF($M$3="English",'Table 19 data'!I137,IF($M$3="Mathematics",'Table 19 data'!V137,FALSE))</f>
        <v>1481</v>
      </c>
      <c r="J141" s="475">
        <f>IF($M$3="English",'Table 19 data'!J137,IF($M$3="Mathematics",'Table 19 data'!W137,FALSE))</f>
        <v>75.3</v>
      </c>
      <c r="K141" s="515">
        <f>IF($M$3="English",'Table 19 data'!K137,IF($M$3="Mathematics",'Table 19 data'!X137,FALSE))</f>
        <v>1480</v>
      </c>
      <c r="L141" s="475">
        <f>IF($M$3="English",'Table 19 data'!L137,IF($M$3="Mathematics",'Table 19 data'!Y137,FALSE))</f>
        <v>81.2</v>
      </c>
      <c r="M141" s="360">
        <f>IF($M$3="English",'Table 19 data'!M137,IF($M$3="Mathematics",'Table 19 data'!Z137,FALSE))</f>
        <v>1422</v>
      </c>
      <c r="N141" s="713">
        <f>IF($M$3="English",'Table 19 data'!N137,IF($M$3="Mathematics",'Table 19 data'!AA137,FALSE))</f>
        <v>76.599999999999994</v>
      </c>
      <c r="O141" s="536"/>
    </row>
    <row r="142" spans="1:15" ht="11.25" customHeight="1" x14ac:dyDescent="0.2">
      <c r="A142" s="363" t="s">
        <v>362</v>
      </c>
      <c r="B142" s="364" t="s">
        <v>363</v>
      </c>
      <c r="C142" s="446">
        <f>IF($M$3="English",'Table 19 data'!C138,IF($M$3="Mathematics",'Table 19 data'!P138,FALSE))</f>
        <v>3032</v>
      </c>
      <c r="D142" s="713">
        <f>IF($M$3="English",'Table 19 data'!D138,IF($M$3="Mathematics",'Table 19 data'!Q138,FALSE))</f>
        <v>83.7</v>
      </c>
      <c r="E142" s="446">
        <f>IF($M$3="English",'Table 19 data'!E138,IF($M$3="Mathematics",'Table 19 data'!R138,FALSE))</f>
        <v>3118</v>
      </c>
      <c r="F142" s="713">
        <f>IF($M$3="English",'Table 19 data'!F138,IF($M$3="Mathematics",'Table 19 data'!S138,FALSE))</f>
        <v>82.8</v>
      </c>
      <c r="G142" s="446">
        <f>IF($M$3="English",'Table 19 data'!G138,IF($M$3="Mathematics",'Table 19 data'!T138,FALSE))</f>
        <v>3166</v>
      </c>
      <c r="H142" s="713">
        <f>IF($M$3="English",'Table 19 data'!H138,IF($M$3="Mathematics",'Table 19 data'!U138,FALSE))</f>
        <v>79.2</v>
      </c>
      <c r="I142" s="446">
        <f>IF($M$3="English",'Table 19 data'!I138,IF($M$3="Mathematics",'Table 19 data'!V138,FALSE))</f>
        <v>3290</v>
      </c>
      <c r="J142" s="475">
        <f>IF($M$3="English",'Table 19 data'!J138,IF($M$3="Mathematics",'Table 19 data'!W138,FALSE))</f>
        <v>80.400000000000006</v>
      </c>
      <c r="K142" s="515">
        <f>IF($M$3="English",'Table 19 data'!K138,IF($M$3="Mathematics",'Table 19 data'!X138,FALSE))</f>
        <v>3170</v>
      </c>
      <c r="L142" s="475">
        <f>IF($M$3="English",'Table 19 data'!L138,IF($M$3="Mathematics",'Table 19 data'!Y138,FALSE))</f>
        <v>79.5</v>
      </c>
      <c r="M142" s="360">
        <f>IF($M$3="English",'Table 19 data'!M138,IF($M$3="Mathematics",'Table 19 data'!Z138,FALSE))</f>
        <v>3217</v>
      </c>
      <c r="N142" s="713">
        <f>IF($M$3="English",'Table 19 data'!N138,IF($M$3="Mathematics",'Table 19 data'!AA138,FALSE))</f>
        <v>74.599999999999994</v>
      </c>
      <c r="O142" s="536"/>
    </row>
    <row r="143" spans="1:15" ht="11.25" customHeight="1" x14ac:dyDescent="0.2">
      <c r="A143" s="363" t="s">
        <v>364</v>
      </c>
      <c r="B143" s="364" t="s">
        <v>365</v>
      </c>
      <c r="C143" s="446">
        <f>IF($M$3="English",'Table 19 data'!C139,IF($M$3="Mathematics",'Table 19 data'!P139,FALSE))</f>
        <v>1276</v>
      </c>
      <c r="D143" s="713">
        <f>IF($M$3="English",'Table 19 data'!D139,IF($M$3="Mathematics",'Table 19 data'!Q139,FALSE))</f>
        <v>73</v>
      </c>
      <c r="E143" s="446">
        <f>IF($M$3="English",'Table 19 data'!E139,IF($M$3="Mathematics",'Table 19 data'!R139,FALSE))</f>
        <v>1320</v>
      </c>
      <c r="F143" s="713">
        <f>IF($M$3="English",'Table 19 data'!F139,IF($M$3="Mathematics",'Table 19 data'!S139,FALSE))</f>
        <v>75.599999999999994</v>
      </c>
      <c r="G143" s="446">
        <f>IF($M$3="English",'Table 19 data'!G139,IF($M$3="Mathematics",'Table 19 data'!T139,FALSE))</f>
        <v>1223</v>
      </c>
      <c r="H143" s="713">
        <f>IF($M$3="English",'Table 19 data'!H139,IF($M$3="Mathematics",'Table 19 data'!U139,FALSE))</f>
        <v>68.400000000000006</v>
      </c>
      <c r="I143" s="446">
        <f>IF($M$3="English",'Table 19 data'!I139,IF($M$3="Mathematics",'Table 19 data'!V139,FALSE))</f>
        <v>1271</v>
      </c>
      <c r="J143" s="475">
        <f>IF($M$3="English",'Table 19 data'!J139,IF($M$3="Mathematics",'Table 19 data'!W139,FALSE))</f>
        <v>74.7</v>
      </c>
      <c r="K143" s="515">
        <f>IF($M$3="English",'Table 19 data'!K139,IF($M$3="Mathematics",'Table 19 data'!X139,FALSE))</f>
        <v>1338</v>
      </c>
      <c r="L143" s="475">
        <f>IF($M$3="English",'Table 19 data'!L139,IF($M$3="Mathematics",'Table 19 data'!Y139,FALSE))</f>
        <v>76.7</v>
      </c>
      <c r="M143" s="360">
        <f>IF($M$3="English",'Table 19 data'!M139,IF($M$3="Mathematics",'Table 19 data'!Z139,FALSE))</f>
        <v>1317</v>
      </c>
      <c r="N143" s="713">
        <f>IF($M$3="English",'Table 19 data'!N139,IF($M$3="Mathematics",'Table 19 data'!AA139,FALSE))</f>
        <v>76.099999999999994</v>
      </c>
      <c r="O143" s="536"/>
    </row>
    <row r="144" spans="1:15" ht="11.25" customHeight="1" x14ac:dyDescent="0.2">
      <c r="A144" s="363" t="s">
        <v>366</v>
      </c>
      <c r="B144" s="364" t="s">
        <v>367</v>
      </c>
      <c r="C144" s="446">
        <f>IF($M$3="English",'Table 19 data'!C140,IF($M$3="Mathematics",'Table 19 data'!P140,FALSE))</f>
        <v>2594</v>
      </c>
      <c r="D144" s="713">
        <f>IF($M$3="English",'Table 19 data'!D140,IF($M$3="Mathematics",'Table 19 data'!Q140,FALSE))</f>
        <v>79.3</v>
      </c>
      <c r="E144" s="446">
        <f>IF($M$3="English",'Table 19 data'!E140,IF($M$3="Mathematics",'Table 19 data'!R140,FALSE))</f>
        <v>2559</v>
      </c>
      <c r="F144" s="713">
        <f>IF($M$3="English",'Table 19 data'!F140,IF($M$3="Mathematics",'Table 19 data'!S140,FALSE))</f>
        <v>82.3</v>
      </c>
      <c r="G144" s="446">
        <f>IF($M$3="English",'Table 19 data'!G140,IF($M$3="Mathematics",'Table 19 data'!T140,FALSE))</f>
        <v>2578</v>
      </c>
      <c r="H144" s="713">
        <f>IF($M$3="English",'Table 19 data'!H140,IF($M$3="Mathematics",'Table 19 data'!U140,FALSE))</f>
        <v>78.7</v>
      </c>
      <c r="I144" s="446">
        <f>IF($M$3="English",'Table 19 data'!I140,IF($M$3="Mathematics",'Table 19 data'!V140,FALSE))</f>
        <v>2648</v>
      </c>
      <c r="J144" s="475">
        <f>IF($M$3="English",'Table 19 data'!J140,IF($M$3="Mathematics",'Table 19 data'!W140,FALSE))</f>
        <v>83.2</v>
      </c>
      <c r="K144" s="515">
        <f>IF($M$3="English",'Table 19 data'!K140,IF($M$3="Mathematics",'Table 19 data'!X140,FALSE))</f>
        <v>2677</v>
      </c>
      <c r="L144" s="475">
        <f>IF($M$3="English",'Table 19 data'!L140,IF($M$3="Mathematics",'Table 19 data'!Y140,FALSE))</f>
        <v>84.8</v>
      </c>
      <c r="M144" s="360">
        <f>IF($M$3="English",'Table 19 data'!M140,IF($M$3="Mathematics",'Table 19 data'!Z140,FALSE))</f>
        <v>2640</v>
      </c>
      <c r="N144" s="713">
        <f>IF($M$3="English",'Table 19 data'!N140,IF($M$3="Mathematics",'Table 19 data'!AA140,FALSE))</f>
        <v>79.2</v>
      </c>
      <c r="O144" s="536"/>
    </row>
    <row r="145" spans="1:23" ht="11.25" customHeight="1" x14ac:dyDescent="0.2">
      <c r="A145" s="363" t="s">
        <v>368</v>
      </c>
      <c r="B145" s="364" t="s">
        <v>369</v>
      </c>
      <c r="C145" s="446">
        <f>IF($M$3="English",'Table 19 data'!C141,IF($M$3="Mathematics",'Table 19 data'!P141,FALSE))</f>
        <v>2452</v>
      </c>
      <c r="D145" s="713">
        <f>IF($M$3="English",'Table 19 data'!D141,IF($M$3="Mathematics",'Table 19 data'!Q141,FALSE))</f>
        <v>73.400000000000006</v>
      </c>
      <c r="E145" s="446">
        <f>IF($M$3="English",'Table 19 data'!E141,IF($M$3="Mathematics",'Table 19 data'!R141,FALSE))</f>
        <v>2303</v>
      </c>
      <c r="F145" s="713">
        <f>IF($M$3="English",'Table 19 data'!F141,IF($M$3="Mathematics",'Table 19 data'!S141,FALSE))</f>
        <v>74.2</v>
      </c>
      <c r="G145" s="446">
        <f>IF($M$3="English",'Table 19 data'!G141,IF($M$3="Mathematics",'Table 19 data'!T141,FALSE))</f>
        <v>2323</v>
      </c>
      <c r="H145" s="713">
        <f>IF($M$3="English",'Table 19 data'!H141,IF($M$3="Mathematics",'Table 19 data'!U141,FALSE))</f>
        <v>68.2</v>
      </c>
      <c r="I145" s="446">
        <f>IF($M$3="English",'Table 19 data'!I141,IF($M$3="Mathematics",'Table 19 data'!V141,FALSE))</f>
        <v>2394</v>
      </c>
      <c r="J145" s="475">
        <f>IF($M$3="English",'Table 19 data'!J141,IF($M$3="Mathematics",'Table 19 data'!W141,FALSE))</f>
        <v>71.3</v>
      </c>
      <c r="K145" s="515">
        <f>IF($M$3="English",'Table 19 data'!K141,IF($M$3="Mathematics",'Table 19 data'!X141,FALSE))</f>
        <v>2359</v>
      </c>
      <c r="L145" s="475">
        <f>IF($M$3="English",'Table 19 data'!L141,IF($M$3="Mathematics",'Table 19 data'!Y141,FALSE))</f>
        <v>77.7</v>
      </c>
      <c r="M145" s="360">
        <f>IF($M$3="English",'Table 19 data'!M141,IF($M$3="Mathematics",'Table 19 data'!Z141,FALSE))</f>
        <v>2381</v>
      </c>
      <c r="N145" s="713">
        <f>IF($M$3="English",'Table 19 data'!N141,IF($M$3="Mathematics",'Table 19 data'!AA141,FALSE))</f>
        <v>73.7</v>
      </c>
      <c r="O145" s="536"/>
    </row>
    <row r="146" spans="1:23" ht="11.25" customHeight="1" x14ac:dyDescent="0.2">
      <c r="A146" s="365"/>
      <c r="B146" s="364"/>
      <c r="C146" s="445"/>
      <c r="D146" s="724"/>
      <c r="E146" s="445"/>
      <c r="F146" s="724"/>
      <c r="G146" s="445"/>
      <c r="H146" s="477"/>
      <c r="I146" s="367"/>
      <c r="J146" s="478"/>
      <c r="K146" s="445"/>
      <c r="L146" s="478"/>
      <c r="M146" s="445"/>
      <c r="N146" s="716"/>
      <c r="O146" s="536"/>
    </row>
    <row r="147" spans="1:23" s="108" customFormat="1" ht="11.25" customHeight="1" x14ac:dyDescent="0.2">
      <c r="A147" s="361" t="s">
        <v>523</v>
      </c>
      <c r="B147" s="362" t="s">
        <v>370</v>
      </c>
      <c r="C147" s="480">
        <f>IF($M$3="English",'Table 19 data'!C143,IF($M$3="Mathematics",'Table 19 data'!P143,FALSE))</f>
        <v>88474</v>
      </c>
      <c r="D147" s="481">
        <f>IF($M$3="English",'Table 19 data'!D143,IF($M$3="Mathematics",'Table 19 data'!Q143,FALSE))</f>
        <v>71.7</v>
      </c>
      <c r="E147" s="480">
        <f>IF($M$3="English",'Table 19 data'!E143,IF($M$3="Mathematics",'Table 19 data'!R143,FALSE))</f>
        <v>85534</v>
      </c>
      <c r="F147" s="481">
        <f>IF($M$3="English",'Table 19 data'!F143,IF($M$3="Mathematics",'Table 19 data'!S143,FALSE))</f>
        <v>72.2</v>
      </c>
      <c r="G147" s="480">
        <f>IF($M$3="English",'Table 19 data'!G143,IF($M$3="Mathematics",'Table 19 data'!T143,FALSE))</f>
        <v>85179</v>
      </c>
      <c r="H147" s="481">
        <f>IF($M$3="English",'Table 19 data'!H143,IF($M$3="Mathematics",'Table 19 data'!U143,FALSE))</f>
        <v>68.400000000000006</v>
      </c>
      <c r="I147" s="480">
        <f>IF($M$3="English",'Table 19 data'!I143,IF($M$3="Mathematics",'Table 19 data'!V143,FALSE))</f>
        <v>87045</v>
      </c>
      <c r="J147" s="612">
        <f>IF($M$3="English",'Table 19 data'!J143,IF($M$3="Mathematics",'Table 19 data'!W143,FALSE))</f>
        <v>72.3</v>
      </c>
      <c r="K147" s="613">
        <f>IF($M$3="English",'Table 19 data'!K143,IF($M$3="Mathematics",'Table 19 data'!X143,FALSE))</f>
        <v>86246</v>
      </c>
      <c r="L147" s="612">
        <f>IF($M$3="English",'Table 19 data'!L143,IF($M$3="Mathematics",'Table 19 data'!Y143,FALSE))</f>
        <v>73.900000000000006</v>
      </c>
      <c r="M147" s="614">
        <f>IF($M$3="English",'Table 19 data'!M143,IF($M$3="Mathematics",'Table 19 data'!Z143,FALSE))</f>
        <v>86109</v>
      </c>
      <c r="N147" s="481">
        <f>IF($M$3="English",'Table 19 data'!N143,IF($M$3="Mathematics",'Table 19 data'!AA143,FALSE))</f>
        <v>72.599999999999994</v>
      </c>
      <c r="O147" s="536"/>
      <c r="P147" s="109"/>
      <c r="Q147" s="109"/>
      <c r="R147" s="109"/>
      <c r="S147" s="109"/>
      <c r="T147" s="109"/>
      <c r="U147" s="109"/>
      <c r="V147" s="109"/>
      <c r="W147" s="109"/>
    </row>
    <row r="148" spans="1:23" ht="11.25" customHeight="1" x14ac:dyDescent="0.2">
      <c r="A148" s="363" t="s">
        <v>371</v>
      </c>
      <c r="B148" s="364" t="s">
        <v>372</v>
      </c>
      <c r="C148" s="446">
        <f>IF($M$3="English",'Table 19 data'!C144,IF($M$3="Mathematics",'Table 19 data'!P144,FALSE))</f>
        <v>1057</v>
      </c>
      <c r="D148" s="713">
        <f>IF($M$3="English",'Table 19 data'!D144,IF($M$3="Mathematics",'Table 19 data'!Q144,FALSE))</f>
        <v>71.2</v>
      </c>
      <c r="E148" s="446">
        <f>IF($M$3="English",'Table 19 data'!E144,IF($M$3="Mathematics",'Table 19 data'!R144,FALSE))</f>
        <v>1048</v>
      </c>
      <c r="F148" s="713">
        <f>IF($M$3="English",'Table 19 data'!F144,IF($M$3="Mathematics",'Table 19 data'!S144,FALSE))</f>
        <v>73.3</v>
      </c>
      <c r="G148" s="446">
        <f>IF($M$3="English",'Table 19 data'!G144,IF($M$3="Mathematics",'Table 19 data'!T144,FALSE))</f>
        <v>1061</v>
      </c>
      <c r="H148" s="713">
        <f>IF($M$3="English",'Table 19 data'!H144,IF($M$3="Mathematics",'Table 19 data'!U144,FALSE))</f>
        <v>71.099999999999994</v>
      </c>
      <c r="I148" s="446">
        <f>IF($M$3="English",'Table 19 data'!I144,IF($M$3="Mathematics",'Table 19 data'!V144,FALSE))</f>
        <v>1049</v>
      </c>
      <c r="J148" s="475">
        <f>IF($M$3="English",'Table 19 data'!J144,IF($M$3="Mathematics",'Table 19 data'!W144,FALSE))</f>
        <v>70.400000000000006</v>
      </c>
      <c r="K148" s="515">
        <f>IF($M$3="English",'Table 19 data'!K144,IF($M$3="Mathematics",'Table 19 data'!X144,FALSE))</f>
        <v>1159</v>
      </c>
      <c r="L148" s="475">
        <f>IF($M$3="English",'Table 19 data'!L144,IF($M$3="Mathematics",'Table 19 data'!Y144,FALSE))</f>
        <v>75.900000000000006</v>
      </c>
      <c r="M148" s="360">
        <f>IF($M$3="English",'Table 19 data'!M144,IF($M$3="Mathematics",'Table 19 data'!Z144,FALSE))</f>
        <v>1093</v>
      </c>
      <c r="N148" s="713">
        <f>IF($M$3="English",'Table 19 data'!N144,IF($M$3="Mathematics",'Table 19 data'!AA144,FALSE))</f>
        <v>74.400000000000006</v>
      </c>
      <c r="O148" s="536"/>
    </row>
    <row r="149" spans="1:23" ht="11.25" customHeight="1" x14ac:dyDescent="0.2">
      <c r="A149" s="363" t="s">
        <v>373</v>
      </c>
      <c r="B149" s="364" t="s">
        <v>374</v>
      </c>
      <c r="C149" s="446">
        <f>IF($M$3="English",'Table 19 data'!C145,IF($M$3="Mathematics",'Table 19 data'!P145,FALSE))</f>
        <v>2283</v>
      </c>
      <c r="D149" s="713">
        <f>IF($M$3="English",'Table 19 data'!D145,IF($M$3="Mathematics",'Table 19 data'!Q145,FALSE))</f>
        <v>66.5</v>
      </c>
      <c r="E149" s="446">
        <f>IF($M$3="English",'Table 19 data'!E145,IF($M$3="Mathematics",'Table 19 data'!R145,FALSE))</f>
        <v>2219</v>
      </c>
      <c r="F149" s="713">
        <f>IF($M$3="English",'Table 19 data'!F145,IF($M$3="Mathematics",'Table 19 data'!S145,FALSE))</f>
        <v>64.099999999999994</v>
      </c>
      <c r="G149" s="446">
        <f>IF($M$3="English",'Table 19 data'!G145,IF($M$3="Mathematics",'Table 19 data'!T145,FALSE))</f>
        <v>2124</v>
      </c>
      <c r="H149" s="713">
        <f>IF($M$3="English",'Table 19 data'!H145,IF($M$3="Mathematics",'Table 19 data'!U145,FALSE))</f>
        <v>70.400000000000006</v>
      </c>
      <c r="I149" s="446">
        <f>IF($M$3="English",'Table 19 data'!I145,IF($M$3="Mathematics",'Table 19 data'!V145,FALSE))</f>
        <v>2204</v>
      </c>
      <c r="J149" s="475">
        <f>IF($M$3="English",'Table 19 data'!J145,IF($M$3="Mathematics",'Table 19 data'!W145,FALSE))</f>
        <v>73.2</v>
      </c>
      <c r="K149" s="515">
        <f>IF($M$3="English",'Table 19 data'!K145,IF($M$3="Mathematics",'Table 19 data'!X145,FALSE))</f>
        <v>2209</v>
      </c>
      <c r="L149" s="475">
        <f>IF($M$3="English",'Table 19 data'!L145,IF($M$3="Mathematics",'Table 19 data'!Y145,FALSE))</f>
        <v>71.099999999999994</v>
      </c>
      <c r="M149" s="360">
        <f>IF($M$3="English",'Table 19 data'!M145,IF($M$3="Mathematics",'Table 19 data'!Z145,FALSE))</f>
        <v>2153</v>
      </c>
      <c r="N149" s="713">
        <f>IF($M$3="English",'Table 19 data'!N145,IF($M$3="Mathematics",'Table 19 data'!AA145,FALSE))</f>
        <v>75.3</v>
      </c>
      <c r="O149" s="536"/>
    </row>
    <row r="150" spans="1:23" ht="11.25" customHeight="1" x14ac:dyDescent="0.2">
      <c r="A150" s="363" t="s">
        <v>375</v>
      </c>
      <c r="B150" s="364" t="s">
        <v>376</v>
      </c>
      <c r="C150" s="446">
        <f>IF($M$3="English",'Table 19 data'!C146,IF($M$3="Mathematics",'Table 19 data'!P146,FALSE))</f>
        <v>5627</v>
      </c>
      <c r="D150" s="713">
        <f>IF($M$3="English",'Table 19 data'!D146,IF($M$3="Mathematics",'Table 19 data'!Q146,FALSE))</f>
        <v>76.400000000000006</v>
      </c>
      <c r="E150" s="446">
        <f>IF($M$3="English",'Table 19 data'!E146,IF($M$3="Mathematics",'Table 19 data'!R146,FALSE))</f>
        <v>5373</v>
      </c>
      <c r="F150" s="713">
        <f>IF($M$3="English",'Table 19 data'!F146,IF($M$3="Mathematics",'Table 19 data'!S146,FALSE))</f>
        <v>77.400000000000006</v>
      </c>
      <c r="G150" s="446">
        <f>IF($M$3="English",'Table 19 data'!G146,IF($M$3="Mathematics",'Table 19 data'!T146,FALSE))</f>
        <v>5353</v>
      </c>
      <c r="H150" s="713">
        <f>IF($M$3="English",'Table 19 data'!H146,IF($M$3="Mathematics",'Table 19 data'!U146,FALSE))</f>
        <v>74.599999999999994</v>
      </c>
      <c r="I150" s="446">
        <f>IF($M$3="English",'Table 19 data'!I146,IF($M$3="Mathematics",'Table 19 data'!V146,FALSE))</f>
        <v>5432</v>
      </c>
      <c r="J150" s="475">
        <f>IF($M$3="English",'Table 19 data'!J146,IF($M$3="Mathematics",'Table 19 data'!W146,FALSE))</f>
        <v>78.099999999999994</v>
      </c>
      <c r="K150" s="515">
        <f>IF($M$3="English",'Table 19 data'!K146,IF($M$3="Mathematics",'Table 19 data'!X146,FALSE))</f>
        <v>5545</v>
      </c>
      <c r="L150" s="475">
        <f>IF($M$3="English",'Table 19 data'!L146,IF($M$3="Mathematics",'Table 19 data'!Y146,FALSE))</f>
        <v>78.7</v>
      </c>
      <c r="M150" s="360">
        <f>IF($M$3="English",'Table 19 data'!M146,IF($M$3="Mathematics",'Table 19 data'!Z146,FALSE))</f>
        <v>5611</v>
      </c>
      <c r="N150" s="713">
        <f>IF($M$3="English",'Table 19 data'!N146,IF($M$3="Mathematics",'Table 19 data'!AA146,FALSE))</f>
        <v>76.7</v>
      </c>
      <c r="O150" s="536"/>
    </row>
    <row r="151" spans="1:23" ht="11.25" customHeight="1" x14ac:dyDescent="0.2">
      <c r="A151" s="363" t="s">
        <v>377</v>
      </c>
      <c r="B151" s="364" t="s">
        <v>378</v>
      </c>
      <c r="C151" s="446">
        <f>IF($M$3="English",'Table 19 data'!C147,IF($M$3="Mathematics",'Table 19 data'!P147,FALSE))</f>
        <v>5254</v>
      </c>
      <c r="D151" s="713">
        <f>IF($M$3="English",'Table 19 data'!D147,IF($M$3="Mathematics",'Table 19 data'!Q147,FALSE))</f>
        <v>68.2</v>
      </c>
      <c r="E151" s="446">
        <f>IF($M$3="English",'Table 19 data'!E147,IF($M$3="Mathematics",'Table 19 data'!R147,FALSE))</f>
        <v>5046</v>
      </c>
      <c r="F151" s="713">
        <f>IF($M$3="English",'Table 19 data'!F147,IF($M$3="Mathematics",'Table 19 data'!S147,FALSE))</f>
        <v>70</v>
      </c>
      <c r="G151" s="446">
        <f>IF($M$3="English",'Table 19 data'!G147,IF($M$3="Mathematics",'Table 19 data'!T147,FALSE))</f>
        <v>4922</v>
      </c>
      <c r="H151" s="713">
        <f>IF($M$3="English",'Table 19 data'!H147,IF($M$3="Mathematics",'Table 19 data'!U147,FALSE))</f>
        <v>65.900000000000006</v>
      </c>
      <c r="I151" s="446">
        <f>IF($M$3="English",'Table 19 data'!I147,IF($M$3="Mathematics",'Table 19 data'!V147,FALSE))</f>
        <v>5206</v>
      </c>
      <c r="J151" s="475">
        <f>IF($M$3="English",'Table 19 data'!J147,IF($M$3="Mathematics",'Table 19 data'!W147,FALSE))</f>
        <v>72.400000000000006</v>
      </c>
      <c r="K151" s="515">
        <f>IF($M$3="English",'Table 19 data'!K147,IF($M$3="Mathematics",'Table 19 data'!X147,FALSE))</f>
        <v>5103</v>
      </c>
      <c r="L151" s="475">
        <f>IF($M$3="English",'Table 19 data'!L147,IF($M$3="Mathematics",'Table 19 data'!Y147,FALSE))</f>
        <v>70.400000000000006</v>
      </c>
      <c r="M151" s="360">
        <f>IF($M$3="English",'Table 19 data'!M147,IF($M$3="Mathematics",'Table 19 data'!Z147,FALSE))</f>
        <v>5066</v>
      </c>
      <c r="N151" s="713">
        <f>IF($M$3="English",'Table 19 data'!N147,IF($M$3="Mathematics",'Table 19 data'!AA147,FALSE))</f>
        <v>71.599999999999994</v>
      </c>
      <c r="O151" s="536"/>
    </row>
    <row r="152" spans="1:23" ht="11.25" customHeight="1" x14ac:dyDescent="0.2">
      <c r="A152" s="363" t="s">
        <v>379</v>
      </c>
      <c r="B152" s="364" t="s">
        <v>380</v>
      </c>
      <c r="C152" s="446">
        <f>IF($M$3="English",'Table 19 data'!C148,IF($M$3="Mathematics",'Table 19 data'!P148,FALSE))</f>
        <v>13828</v>
      </c>
      <c r="D152" s="713">
        <f>IF($M$3="English",'Table 19 data'!D148,IF($M$3="Mathematics",'Table 19 data'!Q148,FALSE))</f>
        <v>72.5</v>
      </c>
      <c r="E152" s="446">
        <f>IF($M$3="English",'Table 19 data'!E148,IF($M$3="Mathematics",'Table 19 data'!R148,FALSE))</f>
        <v>13453</v>
      </c>
      <c r="F152" s="713">
        <f>IF($M$3="English",'Table 19 data'!F148,IF($M$3="Mathematics",'Table 19 data'!S148,FALSE))</f>
        <v>73.2</v>
      </c>
      <c r="G152" s="446">
        <f>IF($M$3="English",'Table 19 data'!G148,IF($M$3="Mathematics",'Table 19 data'!T148,FALSE))</f>
        <v>13489</v>
      </c>
      <c r="H152" s="713">
        <f>IF($M$3="English",'Table 19 data'!H148,IF($M$3="Mathematics",'Table 19 data'!U148,FALSE))</f>
        <v>66.099999999999994</v>
      </c>
      <c r="I152" s="446">
        <f>IF($M$3="English",'Table 19 data'!I148,IF($M$3="Mathematics",'Table 19 data'!V148,FALSE))</f>
        <v>13625</v>
      </c>
      <c r="J152" s="475">
        <f>IF($M$3="English",'Table 19 data'!J148,IF($M$3="Mathematics",'Table 19 data'!W148,FALSE))</f>
        <v>69.3</v>
      </c>
      <c r="K152" s="515">
        <f>IF($M$3="English",'Table 19 data'!K148,IF($M$3="Mathematics",'Table 19 data'!X148,FALSE))</f>
        <v>13357</v>
      </c>
      <c r="L152" s="475">
        <f>IF($M$3="English",'Table 19 data'!L148,IF($M$3="Mathematics",'Table 19 data'!Y148,FALSE))</f>
        <v>72.599999999999994</v>
      </c>
      <c r="M152" s="360">
        <f>IF($M$3="English",'Table 19 data'!M148,IF($M$3="Mathematics",'Table 19 data'!Z148,FALSE))</f>
        <v>13579</v>
      </c>
      <c r="N152" s="713">
        <f>IF($M$3="English",'Table 19 data'!N148,IF($M$3="Mathematics",'Table 19 data'!AA148,FALSE))</f>
        <v>69.900000000000006</v>
      </c>
      <c r="O152" s="536"/>
    </row>
    <row r="153" spans="1:23" ht="11.25" customHeight="1" x14ac:dyDescent="0.2">
      <c r="A153" s="363" t="s">
        <v>381</v>
      </c>
      <c r="B153" s="364" t="s">
        <v>382</v>
      </c>
      <c r="C153" s="446">
        <f>IF($M$3="English",'Table 19 data'!C149,IF($M$3="Mathematics",'Table 19 data'!P149,FALSE))</f>
        <v>1506</v>
      </c>
      <c r="D153" s="713">
        <f>IF($M$3="English",'Table 19 data'!D149,IF($M$3="Mathematics",'Table 19 data'!Q149,FALSE))</f>
        <v>64.2</v>
      </c>
      <c r="E153" s="446">
        <f>IF($M$3="English",'Table 19 data'!E149,IF($M$3="Mathematics",'Table 19 data'!R149,FALSE))</f>
        <v>1434</v>
      </c>
      <c r="F153" s="713">
        <f>IF($M$3="English",'Table 19 data'!F149,IF($M$3="Mathematics",'Table 19 data'!S149,FALSE))</f>
        <v>63.4</v>
      </c>
      <c r="G153" s="446">
        <f>IF($M$3="English",'Table 19 data'!G149,IF($M$3="Mathematics",'Table 19 data'!T149,FALSE))</f>
        <v>1532</v>
      </c>
      <c r="H153" s="713">
        <f>IF($M$3="English",'Table 19 data'!H149,IF($M$3="Mathematics",'Table 19 data'!U149,FALSE))</f>
        <v>52.3</v>
      </c>
      <c r="I153" s="446">
        <f>IF($M$3="English",'Table 19 data'!I149,IF($M$3="Mathematics",'Table 19 data'!V149,FALSE))</f>
        <v>1443</v>
      </c>
      <c r="J153" s="475">
        <f>IF($M$3="English",'Table 19 data'!J149,IF($M$3="Mathematics",'Table 19 data'!W149,FALSE))</f>
        <v>61</v>
      </c>
      <c r="K153" s="515">
        <f>IF($M$3="English",'Table 19 data'!K149,IF($M$3="Mathematics",'Table 19 data'!X149,FALSE))</f>
        <v>1397</v>
      </c>
      <c r="L153" s="475">
        <f>IF($M$3="English",'Table 19 data'!L149,IF($M$3="Mathematics",'Table 19 data'!Y149,FALSE))</f>
        <v>66.2</v>
      </c>
      <c r="M153" s="360">
        <f>IF($M$3="English",'Table 19 data'!M149,IF($M$3="Mathematics",'Table 19 data'!Z149,FALSE))</f>
        <v>1351</v>
      </c>
      <c r="N153" s="713">
        <f>IF($M$3="English",'Table 19 data'!N149,IF($M$3="Mathematics",'Table 19 data'!AA149,FALSE))</f>
        <v>63.9</v>
      </c>
      <c r="O153" s="536"/>
    </row>
    <row r="154" spans="1:23" ht="11.25" customHeight="1" x14ac:dyDescent="0.2">
      <c r="A154" s="363" t="s">
        <v>383</v>
      </c>
      <c r="B154" s="364" t="s">
        <v>384</v>
      </c>
      <c r="C154" s="446">
        <f>IF($M$3="English",'Table 19 data'!C150,IF($M$3="Mathematics",'Table 19 data'!P150,FALSE))</f>
        <v>16434</v>
      </c>
      <c r="D154" s="713">
        <f>IF($M$3="English",'Table 19 data'!D150,IF($M$3="Mathematics",'Table 19 data'!Q150,FALSE))</f>
        <v>70.400000000000006</v>
      </c>
      <c r="E154" s="446">
        <f>IF($M$3="English",'Table 19 data'!E150,IF($M$3="Mathematics",'Table 19 data'!R150,FALSE))</f>
        <v>15735</v>
      </c>
      <c r="F154" s="713">
        <f>IF($M$3="English",'Table 19 data'!F150,IF($M$3="Mathematics",'Table 19 data'!S150,FALSE))</f>
        <v>71.2</v>
      </c>
      <c r="G154" s="446">
        <f>IF($M$3="English",'Table 19 data'!G150,IF($M$3="Mathematics",'Table 19 data'!T150,FALSE))</f>
        <v>15876</v>
      </c>
      <c r="H154" s="713">
        <f>IF($M$3="English",'Table 19 data'!H150,IF($M$3="Mathematics",'Table 19 data'!U150,FALSE))</f>
        <v>69</v>
      </c>
      <c r="I154" s="446">
        <f>IF($M$3="English",'Table 19 data'!I150,IF($M$3="Mathematics",'Table 19 data'!V150,FALSE))</f>
        <v>16213</v>
      </c>
      <c r="J154" s="475">
        <f>IF($M$3="English",'Table 19 data'!J150,IF($M$3="Mathematics",'Table 19 data'!W150,FALSE))</f>
        <v>73</v>
      </c>
      <c r="K154" s="515">
        <f>IF($M$3="English",'Table 19 data'!K150,IF($M$3="Mathematics",'Table 19 data'!X150,FALSE))</f>
        <v>15947</v>
      </c>
      <c r="L154" s="475">
        <f>IF($M$3="English",'Table 19 data'!L150,IF($M$3="Mathematics",'Table 19 data'!Y150,FALSE))</f>
        <v>74.3</v>
      </c>
      <c r="M154" s="360">
        <f>IF($M$3="English",'Table 19 data'!M150,IF($M$3="Mathematics",'Table 19 data'!Z150,FALSE))</f>
        <v>15762</v>
      </c>
      <c r="N154" s="713">
        <f>IF($M$3="English",'Table 19 data'!N150,IF($M$3="Mathematics",'Table 19 data'!AA150,FALSE))</f>
        <v>71.900000000000006</v>
      </c>
      <c r="O154" s="536"/>
    </row>
    <row r="155" spans="1:23" ht="11.25" customHeight="1" x14ac:dyDescent="0.2">
      <c r="A155" s="363" t="s">
        <v>385</v>
      </c>
      <c r="B155" s="364" t="s">
        <v>386</v>
      </c>
      <c r="C155" s="446">
        <f>IF($M$3="English",'Table 19 data'!C151,IF($M$3="Mathematics",'Table 19 data'!P151,FALSE))</f>
        <v>3355</v>
      </c>
      <c r="D155" s="713">
        <f>IF($M$3="English",'Table 19 data'!D151,IF($M$3="Mathematics",'Table 19 data'!Q151,FALSE))</f>
        <v>68.099999999999994</v>
      </c>
      <c r="E155" s="446">
        <f>IF($M$3="English",'Table 19 data'!E151,IF($M$3="Mathematics",'Table 19 data'!R151,FALSE))</f>
        <v>3144</v>
      </c>
      <c r="F155" s="713">
        <f>IF($M$3="English",'Table 19 data'!F151,IF($M$3="Mathematics",'Table 19 data'!S151,FALSE))</f>
        <v>67.7</v>
      </c>
      <c r="G155" s="446">
        <f>IF($M$3="English",'Table 19 data'!G151,IF($M$3="Mathematics",'Table 19 data'!T151,FALSE))</f>
        <v>3084</v>
      </c>
      <c r="H155" s="713">
        <f>IF($M$3="English",'Table 19 data'!H151,IF($M$3="Mathematics",'Table 19 data'!U151,FALSE))</f>
        <v>72.8</v>
      </c>
      <c r="I155" s="446">
        <f>IF($M$3="English",'Table 19 data'!I151,IF($M$3="Mathematics",'Table 19 data'!V151,FALSE))</f>
        <v>3168</v>
      </c>
      <c r="J155" s="475">
        <f>IF($M$3="English",'Table 19 data'!J151,IF($M$3="Mathematics",'Table 19 data'!W151,FALSE))</f>
        <v>71.7</v>
      </c>
      <c r="K155" s="515">
        <f>IF($M$3="English",'Table 19 data'!K151,IF($M$3="Mathematics",'Table 19 data'!X151,FALSE))</f>
        <v>3000</v>
      </c>
      <c r="L155" s="475">
        <f>IF($M$3="English",'Table 19 data'!L151,IF($M$3="Mathematics",'Table 19 data'!Y151,FALSE))</f>
        <v>76.5</v>
      </c>
      <c r="M155" s="360">
        <f>IF($M$3="English",'Table 19 data'!M151,IF($M$3="Mathematics",'Table 19 data'!Z151,FALSE))</f>
        <v>3087</v>
      </c>
      <c r="N155" s="713">
        <f>IF($M$3="English",'Table 19 data'!N151,IF($M$3="Mathematics",'Table 19 data'!AA151,FALSE))</f>
        <v>73.3</v>
      </c>
      <c r="O155" s="536"/>
    </row>
    <row r="156" spans="1:23" ht="11.25" customHeight="1" x14ac:dyDescent="0.2">
      <c r="A156" s="363" t="s">
        <v>387</v>
      </c>
      <c r="B156" s="364" t="s">
        <v>388</v>
      </c>
      <c r="C156" s="446">
        <f>IF($M$3="English",'Table 19 data'!C152,IF($M$3="Mathematics",'Table 19 data'!P152,FALSE))</f>
        <v>2659</v>
      </c>
      <c r="D156" s="713">
        <f>IF($M$3="English",'Table 19 data'!D152,IF($M$3="Mathematics",'Table 19 data'!Q152,FALSE))</f>
        <v>70.3</v>
      </c>
      <c r="E156" s="446">
        <f>IF($M$3="English",'Table 19 data'!E152,IF($M$3="Mathematics",'Table 19 data'!R152,FALSE))</f>
        <v>2523</v>
      </c>
      <c r="F156" s="713">
        <f>IF($M$3="English",'Table 19 data'!F152,IF($M$3="Mathematics",'Table 19 data'!S152,FALSE))</f>
        <v>69.5</v>
      </c>
      <c r="G156" s="446">
        <f>IF($M$3="English",'Table 19 data'!G152,IF($M$3="Mathematics",'Table 19 data'!T152,FALSE))</f>
        <v>2615</v>
      </c>
      <c r="H156" s="713">
        <f>IF($M$3="English",'Table 19 data'!H152,IF($M$3="Mathematics",'Table 19 data'!U152,FALSE))</f>
        <v>75.3</v>
      </c>
      <c r="I156" s="446">
        <f>IF($M$3="English",'Table 19 data'!I152,IF($M$3="Mathematics",'Table 19 data'!V152,FALSE))</f>
        <v>2657</v>
      </c>
      <c r="J156" s="475">
        <f>IF($M$3="English",'Table 19 data'!J152,IF($M$3="Mathematics",'Table 19 data'!W152,FALSE))</f>
        <v>73</v>
      </c>
      <c r="K156" s="515">
        <f>IF($M$3="English",'Table 19 data'!K152,IF($M$3="Mathematics",'Table 19 data'!X152,FALSE))</f>
        <v>2713</v>
      </c>
      <c r="L156" s="475">
        <f>IF($M$3="English",'Table 19 data'!L152,IF($M$3="Mathematics",'Table 19 data'!Y152,FALSE))</f>
        <v>62.9</v>
      </c>
      <c r="M156" s="360">
        <f>IF($M$3="English",'Table 19 data'!M152,IF($M$3="Mathematics",'Table 19 data'!Z152,FALSE))</f>
        <v>2804</v>
      </c>
      <c r="N156" s="713">
        <f>IF($M$3="English",'Table 19 data'!N152,IF($M$3="Mathematics",'Table 19 data'!AA152,FALSE))</f>
        <v>67</v>
      </c>
      <c r="O156" s="536"/>
    </row>
    <row r="157" spans="1:23" ht="11.25" customHeight="1" x14ac:dyDescent="0.2">
      <c r="A157" s="363" t="s">
        <v>389</v>
      </c>
      <c r="B157" s="364" t="s">
        <v>390</v>
      </c>
      <c r="C157" s="446">
        <f>IF($M$3="English",'Table 19 data'!C153,IF($M$3="Mathematics",'Table 19 data'!P153,FALSE))</f>
        <v>6193</v>
      </c>
      <c r="D157" s="713">
        <f>IF($M$3="English",'Table 19 data'!D153,IF($M$3="Mathematics",'Table 19 data'!Q153,FALSE))</f>
        <v>70.7</v>
      </c>
      <c r="E157" s="446">
        <f>IF($M$3="English",'Table 19 data'!E153,IF($M$3="Mathematics",'Table 19 data'!R153,FALSE))</f>
        <v>5952</v>
      </c>
      <c r="F157" s="713">
        <f>IF($M$3="English",'Table 19 data'!F153,IF($M$3="Mathematics",'Table 19 data'!S153,FALSE))</f>
        <v>69.8</v>
      </c>
      <c r="G157" s="446">
        <f>IF($M$3="English",'Table 19 data'!G153,IF($M$3="Mathematics",'Table 19 data'!T153,FALSE))</f>
        <v>5846</v>
      </c>
      <c r="H157" s="713">
        <f>IF($M$3="English",'Table 19 data'!H153,IF($M$3="Mathematics",'Table 19 data'!U153,FALSE))</f>
        <v>65.2</v>
      </c>
      <c r="I157" s="446">
        <f>IF($M$3="English",'Table 19 data'!I153,IF($M$3="Mathematics",'Table 19 data'!V153,FALSE))</f>
        <v>6090</v>
      </c>
      <c r="J157" s="475">
        <f>IF($M$3="English",'Table 19 data'!J153,IF($M$3="Mathematics",'Table 19 data'!W153,FALSE))</f>
        <v>70.400000000000006</v>
      </c>
      <c r="K157" s="515">
        <f>IF($M$3="English",'Table 19 data'!K153,IF($M$3="Mathematics",'Table 19 data'!X153,FALSE))</f>
        <v>5985</v>
      </c>
      <c r="L157" s="475">
        <f>IF($M$3="English",'Table 19 data'!L153,IF($M$3="Mathematics",'Table 19 data'!Y153,FALSE))</f>
        <v>74</v>
      </c>
      <c r="M157" s="360">
        <f>IF($M$3="English",'Table 19 data'!M153,IF($M$3="Mathematics",'Table 19 data'!Z153,FALSE))</f>
        <v>6010</v>
      </c>
      <c r="N157" s="713">
        <f>IF($M$3="English",'Table 19 data'!N153,IF($M$3="Mathematics",'Table 19 data'!AA153,FALSE))</f>
        <v>73.099999999999994</v>
      </c>
      <c r="O157" s="536"/>
    </row>
    <row r="158" spans="1:23" ht="11.25" customHeight="1" x14ac:dyDescent="0.2">
      <c r="A158" s="363" t="s">
        <v>391</v>
      </c>
      <c r="B158" s="364" t="s">
        <v>392</v>
      </c>
      <c r="C158" s="446">
        <f>IF($M$3="English",'Table 19 data'!C154,IF($M$3="Mathematics",'Table 19 data'!P154,FALSE))</f>
        <v>1865</v>
      </c>
      <c r="D158" s="713">
        <f>IF($M$3="English",'Table 19 data'!D154,IF($M$3="Mathematics",'Table 19 data'!Q154,FALSE))</f>
        <v>62.2</v>
      </c>
      <c r="E158" s="446">
        <f>IF($M$3="English",'Table 19 data'!E154,IF($M$3="Mathematics",'Table 19 data'!R154,FALSE))</f>
        <v>1872</v>
      </c>
      <c r="F158" s="713">
        <f>IF($M$3="English",'Table 19 data'!F154,IF($M$3="Mathematics",'Table 19 data'!S154,FALSE))</f>
        <v>63.7</v>
      </c>
      <c r="G158" s="446">
        <f>IF($M$3="English",'Table 19 data'!G154,IF($M$3="Mathematics",'Table 19 data'!T154,FALSE))</f>
        <v>1763</v>
      </c>
      <c r="H158" s="713">
        <f>IF($M$3="English",'Table 19 data'!H154,IF($M$3="Mathematics",'Table 19 data'!U154,FALSE))</f>
        <v>62.8</v>
      </c>
      <c r="I158" s="446">
        <f>IF($M$3="English",'Table 19 data'!I154,IF($M$3="Mathematics",'Table 19 data'!V154,FALSE))</f>
        <v>1816</v>
      </c>
      <c r="J158" s="475">
        <f>IF($M$3="English",'Table 19 data'!J154,IF($M$3="Mathematics",'Table 19 data'!W154,FALSE))</f>
        <v>57.3</v>
      </c>
      <c r="K158" s="515">
        <f>IF($M$3="English",'Table 19 data'!K154,IF($M$3="Mathematics",'Table 19 data'!X154,FALSE))</f>
        <v>1756</v>
      </c>
      <c r="L158" s="475">
        <f>IF($M$3="English",'Table 19 data'!L154,IF($M$3="Mathematics",'Table 19 data'!Y154,FALSE))</f>
        <v>65.3</v>
      </c>
      <c r="M158" s="360">
        <f>IF($M$3="English",'Table 19 data'!M154,IF($M$3="Mathematics",'Table 19 data'!Z154,FALSE))</f>
        <v>1666</v>
      </c>
      <c r="N158" s="713">
        <f>IF($M$3="English",'Table 19 data'!N154,IF($M$3="Mathematics",'Table 19 data'!AA154,FALSE))</f>
        <v>64.900000000000006</v>
      </c>
      <c r="O158" s="536"/>
    </row>
    <row r="159" spans="1:23" ht="11.25" customHeight="1" x14ac:dyDescent="0.2">
      <c r="A159" s="363" t="s">
        <v>393</v>
      </c>
      <c r="B159" s="364" t="s">
        <v>394</v>
      </c>
      <c r="C159" s="446">
        <f>IF($M$3="English",'Table 19 data'!C155,IF($M$3="Mathematics",'Table 19 data'!P155,FALSE))</f>
        <v>912</v>
      </c>
      <c r="D159" s="713">
        <f>IF($M$3="English",'Table 19 data'!D155,IF($M$3="Mathematics",'Table 19 data'!Q155,FALSE))</f>
        <v>72</v>
      </c>
      <c r="E159" s="446">
        <f>IF($M$3="English",'Table 19 data'!E155,IF($M$3="Mathematics",'Table 19 data'!R155,FALSE))</f>
        <v>923</v>
      </c>
      <c r="F159" s="713">
        <f>IF($M$3="English",'Table 19 data'!F155,IF($M$3="Mathematics",'Table 19 data'!S155,FALSE))</f>
        <v>66.5</v>
      </c>
      <c r="G159" s="446">
        <f>IF($M$3="English",'Table 19 data'!G155,IF($M$3="Mathematics",'Table 19 data'!T155,FALSE))</f>
        <v>953</v>
      </c>
      <c r="H159" s="713">
        <f>IF($M$3="English",'Table 19 data'!H155,IF($M$3="Mathematics",'Table 19 data'!U155,FALSE))</f>
        <v>69.900000000000006</v>
      </c>
      <c r="I159" s="446">
        <f>IF($M$3="English",'Table 19 data'!I155,IF($M$3="Mathematics",'Table 19 data'!V155,FALSE))</f>
        <v>1023</v>
      </c>
      <c r="J159" s="475">
        <f>IF($M$3="English",'Table 19 data'!J155,IF($M$3="Mathematics",'Table 19 data'!W155,FALSE))</f>
        <v>72.8</v>
      </c>
      <c r="K159" s="515">
        <f>IF($M$3="English",'Table 19 data'!K155,IF($M$3="Mathematics",'Table 19 data'!X155,FALSE))</f>
        <v>1022</v>
      </c>
      <c r="L159" s="475">
        <f>IF($M$3="English",'Table 19 data'!L155,IF($M$3="Mathematics",'Table 19 data'!Y155,FALSE))</f>
        <v>78.599999999999994</v>
      </c>
      <c r="M159" s="360">
        <f>IF($M$3="English",'Table 19 data'!M155,IF($M$3="Mathematics",'Table 19 data'!Z155,FALSE))</f>
        <v>1096</v>
      </c>
      <c r="N159" s="713">
        <f>IF($M$3="English",'Table 19 data'!N155,IF($M$3="Mathematics",'Table 19 data'!AA155,FALSE))</f>
        <v>74.2</v>
      </c>
      <c r="O159" s="536"/>
    </row>
    <row r="160" spans="1:23" ht="11.25" customHeight="1" x14ac:dyDescent="0.2">
      <c r="A160" s="363" t="s">
        <v>395</v>
      </c>
      <c r="B160" s="364" t="s">
        <v>396</v>
      </c>
      <c r="C160" s="446">
        <f>IF($M$3="English",'Table 19 data'!C156,IF($M$3="Mathematics",'Table 19 data'!P156,FALSE))</f>
        <v>1474</v>
      </c>
      <c r="D160" s="713">
        <f>IF($M$3="English",'Table 19 data'!D156,IF($M$3="Mathematics",'Table 19 data'!Q156,FALSE))</f>
        <v>80.099999999999994</v>
      </c>
      <c r="E160" s="446">
        <f>IF($M$3="English",'Table 19 data'!E156,IF($M$3="Mathematics",'Table 19 data'!R156,FALSE))</f>
        <v>1458</v>
      </c>
      <c r="F160" s="713">
        <f>IF($M$3="English",'Table 19 data'!F156,IF($M$3="Mathematics",'Table 19 data'!S156,FALSE))</f>
        <v>79.599999999999994</v>
      </c>
      <c r="G160" s="446">
        <f>IF($M$3="English",'Table 19 data'!G156,IF($M$3="Mathematics",'Table 19 data'!T156,FALSE))</f>
        <v>1492</v>
      </c>
      <c r="H160" s="713">
        <f>IF($M$3="English",'Table 19 data'!H156,IF($M$3="Mathematics",'Table 19 data'!U156,FALSE))</f>
        <v>75.3</v>
      </c>
      <c r="I160" s="446">
        <f>IF($M$3="English",'Table 19 data'!I156,IF($M$3="Mathematics",'Table 19 data'!V156,FALSE))</f>
        <v>1603</v>
      </c>
      <c r="J160" s="475">
        <f>IF($M$3="English",'Table 19 data'!J156,IF($M$3="Mathematics",'Table 19 data'!W156,FALSE))</f>
        <v>83.5</v>
      </c>
      <c r="K160" s="515">
        <f>IF($M$3="English",'Table 19 data'!K156,IF($M$3="Mathematics",'Table 19 data'!X156,FALSE))</f>
        <v>1557</v>
      </c>
      <c r="L160" s="475">
        <f>IF($M$3="English",'Table 19 data'!L156,IF($M$3="Mathematics",'Table 19 data'!Y156,FALSE))</f>
        <v>85.2</v>
      </c>
      <c r="M160" s="360">
        <f>IF($M$3="English",'Table 19 data'!M156,IF($M$3="Mathematics",'Table 19 data'!Z156,FALSE))</f>
        <v>1567</v>
      </c>
      <c r="N160" s="713">
        <f>IF($M$3="English",'Table 19 data'!N156,IF($M$3="Mathematics",'Table 19 data'!AA156,FALSE))</f>
        <v>80.400000000000006</v>
      </c>
      <c r="O160" s="536"/>
    </row>
    <row r="161" spans="1:23" ht="11.25" customHeight="1" x14ac:dyDescent="0.2">
      <c r="A161" s="363" t="s">
        <v>397</v>
      </c>
      <c r="B161" s="364" t="s">
        <v>398</v>
      </c>
      <c r="C161" s="446">
        <f>IF($M$3="English",'Table 19 data'!C157,IF($M$3="Mathematics",'Table 19 data'!P157,FALSE))</f>
        <v>2022</v>
      </c>
      <c r="D161" s="713">
        <f>IF($M$3="English",'Table 19 data'!D157,IF($M$3="Mathematics",'Table 19 data'!Q157,FALSE))</f>
        <v>62.6</v>
      </c>
      <c r="E161" s="446">
        <f>IF($M$3="English",'Table 19 data'!E157,IF($M$3="Mathematics",'Table 19 data'!R157,FALSE))</f>
        <v>1940</v>
      </c>
      <c r="F161" s="713">
        <f>IF($M$3="English",'Table 19 data'!F157,IF($M$3="Mathematics",'Table 19 data'!S157,FALSE))</f>
        <v>67.2</v>
      </c>
      <c r="G161" s="446">
        <f>IF($M$3="English",'Table 19 data'!G157,IF($M$3="Mathematics",'Table 19 data'!T157,FALSE))</f>
        <v>1821</v>
      </c>
      <c r="H161" s="713">
        <f>IF($M$3="English",'Table 19 data'!H157,IF($M$3="Mathematics",'Table 19 data'!U157,FALSE))</f>
        <v>67.5</v>
      </c>
      <c r="I161" s="446">
        <f>IF($M$3="English",'Table 19 data'!I157,IF($M$3="Mathematics",'Table 19 data'!V157,FALSE))</f>
        <v>1991</v>
      </c>
      <c r="J161" s="475">
        <f>IF($M$3="English",'Table 19 data'!J157,IF($M$3="Mathematics",'Table 19 data'!W157,FALSE))</f>
        <v>71.599999999999994</v>
      </c>
      <c r="K161" s="515">
        <f>IF($M$3="English",'Table 19 data'!K157,IF($M$3="Mathematics",'Table 19 data'!X157,FALSE))</f>
        <v>1863</v>
      </c>
      <c r="L161" s="475">
        <f>IF($M$3="English",'Table 19 data'!L157,IF($M$3="Mathematics",'Table 19 data'!Y157,FALSE))</f>
        <v>74.900000000000006</v>
      </c>
      <c r="M161" s="360">
        <f>IF($M$3="English",'Table 19 data'!M157,IF($M$3="Mathematics",'Table 19 data'!Z157,FALSE))</f>
        <v>1852</v>
      </c>
      <c r="N161" s="713">
        <f>IF($M$3="English",'Table 19 data'!N157,IF($M$3="Mathematics",'Table 19 data'!AA157,FALSE))</f>
        <v>68.400000000000006</v>
      </c>
      <c r="O161" s="536"/>
    </row>
    <row r="162" spans="1:23" ht="11.25" customHeight="1" x14ac:dyDescent="0.2">
      <c r="A162" s="363" t="s">
        <v>399</v>
      </c>
      <c r="B162" s="364" t="s">
        <v>400</v>
      </c>
      <c r="C162" s="446">
        <f>IF($M$3="English",'Table 19 data'!C158,IF($M$3="Mathematics",'Table 19 data'!P158,FALSE))</f>
        <v>10491</v>
      </c>
      <c r="D162" s="713">
        <f>IF($M$3="English",'Table 19 data'!D158,IF($M$3="Mathematics",'Table 19 data'!Q158,FALSE))</f>
        <v>74.599999999999994</v>
      </c>
      <c r="E162" s="446">
        <f>IF($M$3="English",'Table 19 data'!E158,IF($M$3="Mathematics",'Table 19 data'!R158,FALSE))</f>
        <v>10434</v>
      </c>
      <c r="F162" s="713">
        <f>IF($M$3="English",'Table 19 data'!F158,IF($M$3="Mathematics",'Table 19 data'!S158,FALSE))</f>
        <v>75.2</v>
      </c>
      <c r="G162" s="446">
        <f>IF($M$3="English",'Table 19 data'!G158,IF($M$3="Mathematics",'Table 19 data'!T158,FALSE))</f>
        <v>10320</v>
      </c>
      <c r="H162" s="713">
        <f>IF($M$3="English",'Table 19 data'!H158,IF($M$3="Mathematics",'Table 19 data'!U158,FALSE))</f>
        <v>70.900000000000006</v>
      </c>
      <c r="I162" s="446">
        <f>IF($M$3="English",'Table 19 data'!I158,IF($M$3="Mathematics",'Table 19 data'!V158,FALSE))</f>
        <v>10370</v>
      </c>
      <c r="J162" s="475">
        <f>IF($M$3="English",'Table 19 data'!J158,IF($M$3="Mathematics",'Table 19 data'!W158,FALSE))</f>
        <v>76.400000000000006</v>
      </c>
      <c r="K162" s="515">
        <f>IF($M$3="English",'Table 19 data'!K158,IF($M$3="Mathematics",'Table 19 data'!X158,FALSE))</f>
        <v>10481</v>
      </c>
      <c r="L162" s="475">
        <f>IF($M$3="English",'Table 19 data'!L158,IF($M$3="Mathematics",'Table 19 data'!Y158,FALSE))</f>
        <v>75.8</v>
      </c>
      <c r="M162" s="360">
        <f>IF($M$3="English",'Table 19 data'!M158,IF($M$3="Mathematics",'Table 19 data'!Z158,FALSE))</f>
        <v>10542</v>
      </c>
      <c r="N162" s="713">
        <f>IF($M$3="English",'Table 19 data'!N158,IF($M$3="Mathematics",'Table 19 data'!AA158,FALSE))</f>
        <v>75.2</v>
      </c>
      <c r="O162" s="536"/>
    </row>
    <row r="163" spans="1:23" ht="11.25" customHeight="1" x14ac:dyDescent="0.2">
      <c r="A163" s="363" t="s">
        <v>401</v>
      </c>
      <c r="B163" s="364" t="s">
        <v>402</v>
      </c>
      <c r="C163" s="446">
        <f>IF($M$3="English",'Table 19 data'!C159,IF($M$3="Mathematics",'Table 19 data'!P159,FALSE))</f>
        <v>1956</v>
      </c>
      <c r="D163" s="713">
        <f>IF($M$3="English",'Table 19 data'!D159,IF($M$3="Mathematics",'Table 19 data'!Q159,FALSE))</f>
        <v>76.3</v>
      </c>
      <c r="E163" s="446">
        <f>IF($M$3="English",'Table 19 data'!E159,IF($M$3="Mathematics",'Table 19 data'!R159,FALSE))</f>
        <v>1927</v>
      </c>
      <c r="F163" s="713">
        <f>IF($M$3="English",'Table 19 data'!F159,IF($M$3="Mathematics",'Table 19 data'!S159,FALSE))</f>
        <v>76.3</v>
      </c>
      <c r="G163" s="446">
        <f>IF($M$3="English",'Table 19 data'!G159,IF($M$3="Mathematics",'Table 19 data'!T159,FALSE))</f>
        <v>1857</v>
      </c>
      <c r="H163" s="713">
        <f>IF($M$3="English",'Table 19 data'!H159,IF($M$3="Mathematics",'Table 19 data'!U159,FALSE))</f>
        <v>62.5</v>
      </c>
      <c r="I163" s="446">
        <f>IF($M$3="English",'Table 19 data'!I159,IF($M$3="Mathematics",'Table 19 data'!V159,FALSE))</f>
        <v>1923</v>
      </c>
      <c r="J163" s="475">
        <f>IF($M$3="English",'Table 19 data'!J159,IF($M$3="Mathematics",'Table 19 data'!W159,FALSE))</f>
        <v>70.8</v>
      </c>
      <c r="K163" s="515">
        <f>IF($M$3="English",'Table 19 data'!K159,IF($M$3="Mathematics",'Table 19 data'!X159,FALSE))</f>
        <v>1872</v>
      </c>
      <c r="L163" s="475">
        <f>IF($M$3="English",'Table 19 data'!L159,IF($M$3="Mathematics",'Table 19 data'!Y159,FALSE))</f>
        <v>72.2</v>
      </c>
      <c r="M163" s="360">
        <f>IF($M$3="English",'Table 19 data'!M159,IF($M$3="Mathematics",'Table 19 data'!Z159,FALSE))</f>
        <v>1862</v>
      </c>
      <c r="N163" s="713">
        <f>IF($M$3="English",'Table 19 data'!N159,IF($M$3="Mathematics",'Table 19 data'!AA159,FALSE))</f>
        <v>73.3</v>
      </c>
      <c r="O163" s="536"/>
    </row>
    <row r="164" spans="1:23" ht="11.25" customHeight="1" x14ac:dyDescent="0.2">
      <c r="A164" s="363" t="s">
        <v>403</v>
      </c>
      <c r="B164" s="364" t="s">
        <v>404</v>
      </c>
      <c r="C164" s="446">
        <f>IF($M$3="English",'Table 19 data'!C160,IF($M$3="Mathematics",'Table 19 data'!P160,FALSE))</f>
        <v>8288</v>
      </c>
      <c r="D164" s="713">
        <f>IF($M$3="English",'Table 19 data'!D160,IF($M$3="Mathematics",'Table 19 data'!Q160,FALSE))</f>
        <v>73.599999999999994</v>
      </c>
      <c r="E164" s="446">
        <f>IF($M$3="English",'Table 19 data'!E160,IF($M$3="Mathematics",'Table 19 data'!R160,FALSE))</f>
        <v>7957</v>
      </c>
      <c r="F164" s="713">
        <f>IF($M$3="English",'Table 19 data'!F160,IF($M$3="Mathematics",'Table 19 data'!S160,FALSE))</f>
        <v>74.599999999999994</v>
      </c>
      <c r="G164" s="446">
        <f>IF($M$3="English",'Table 19 data'!G160,IF($M$3="Mathematics",'Table 19 data'!T160,FALSE))</f>
        <v>8007</v>
      </c>
      <c r="H164" s="713">
        <f>IF($M$3="English",'Table 19 data'!H160,IF($M$3="Mathematics",'Table 19 data'!U160,FALSE))</f>
        <v>66.7</v>
      </c>
      <c r="I164" s="446">
        <f>IF($M$3="English",'Table 19 data'!I160,IF($M$3="Mathematics",'Table 19 data'!V160,FALSE))</f>
        <v>8071</v>
      </c>
      <c r="J164" s="475">
        <f>IF($M$3="English",'Table 19 data'!J160,IF($M$3="Mathematics",'Table 19 data'!W160,FALSE))</f>
        <v>70.8</v>
      </c>
      <c r="K164" s="515">
        <f>IF($M$3="English",'Table 19 data'!K160,IF($M$3="Mathematics",'Table 19 data'!X160,FALSE))</f>
        <v>8194</v>
      </c>
      <c r="L164" s="475">
        <f>IF($M$3="English",'Table 19 data'!L160,IF($M$3="Mathematics",'Table 19 data'!Y160,FALSE))</f>
        <v>74</v>
      </c>
      <c r="M164" s="360">
        <f>IF($M$3="English",'Table 19 data'!M160,IF($M$3="Mathematics",'Table 19 data'!Z160,FALSE))</f>
        <v>7939</v>
      </c>
      <c r="N164" s="713">
        <f>IF($M$3="English",'Table 19 data'!N160,IF($M$3="Mathematics",'Table 19 data'!AA160,FALSE))</f>
        <v>73.8</v>
      </c>
      <c r="O164" s="536"/>
    </row>
    <row r="165" spans="1:23" ht="11.25" customHeight="1" x14ac:dyDescent="0.2">
      <c r="A165" s="363" t="s">
        <v>405</v>
      </c>
      <c r="B165" s="364" t="s">
        <v>406</v>
      </c>
      <c r="C165" s="446">
        <f>IF($M$3="English",'Table 19 data'!C161,IF($M$3="Mathematics",'Table 19 data'!P161,FALSE))</f>
        <v>1491</v>
      </c>
      <c r="D165" s="713">
        <f>IF($M$3="English",'Table 19 data'!D161,IF($M$3="Mathematics",'Table 19 data'!Q161,FALSE))</f>
        <v>74.599999999999994</v>
      </c>
      <c r="E165" s="446">
        <f>IF($M$3="English",'Table 19 data'!E161,IF($M$3="Mathematics",'Table 19 data'!R161,FALSE))</f>
        <v>1444</v>
      </c>
      <c r="F165" s="713">
        <f>IF($M$3="English",'Table 19 data'!F161,IF($M$3="Mathematics",'Table 19 data'!S161,FALSE))</f>
        <v>75.099999999999994</v>
      </c>
      <c r="G165" s="446">
        <f>IF($M$3="English",'Table 19 data'!G161,IF($M$3="Mathematics",'Table 19 data'!T161,FALSE))</f>
        <v>1461</v>
      </c>
      <c r="H165" s="713">
        <f>IF($M$3="English",'Table 19 data'!H161,IF($M$3="Mathematics",'Table 19 data'!U161,FALSE))</f>
        <v>70.2</v>
      </c>
      <c r="I165" s="446">
        <f>IF($M$3="English",'Table 19 data'!I161,IF($M$3="Mathematics",'Table 19 data'!V161,FALSE))</f>
        <v>1520</v>
      </c>
      <c r="J165" s="475">
        <f>IF($M$3="English",'Table 19 data'!J161,IF($M$3="Mathematics",'Table 19 data'!W161,FALSE))</f>
        <v>77</v>
      </c>
      <c r="K165" s="515">
        <f>IF($M$3="English",'Table 19 data'!K161,IF($M$3="Mathematics",'Table 19 data'!X161,FALSE))</f>
        <v>1462</v>
      </c>
      <c r="L165" s="475">
        <f>IF($M$3="English",'Table 19 data'!L161,IF($M$3="Mathematics",'Table 19 data'!Y161,FALSE))</f>
        <v>77.099999999999994</v>
      </c>
      <c r="M165" s="360">
        <f>IF($M$3="English",'Table 19 data'!M161,IF($M$3="Mathematics",'Table 19 data'!Z161,FALSE))</f>
        <v>1486</v>
      </c>
      <c r="N165" s="713">
        <f>IF($M$3="English",'Table 19 data'!N161,IF($M$3="Mathematics",'Table 19 data'!AA161,FALSE))</f>
        <v>76.400000000000006</v>
      </c>
      <c r="O165" s="536"/>
    </row>
    <row r="166" spans="1:23" ht="11.25" customHeight="1" x14ac:dyDescent="0.2">
      <c r="A166" s="363" t="s">
        <v>407</v>
      </c>
      <c r="B166" s="364" t="s">
        <v>408</v>
      </c>
      <c r="C166" s="446">
        <f>IF($M$3="English",'Table 19 data'!C162,IF($M$3="Mathematics",'Table 19 data'!P162,FALSE))</f>
        <v>1779</v>
      </c>
      <c r="D166" s="713">
        <f>IF($M$3="English",'Table 19 data'!D162,IF($M$3="Mathematics",'Table 19 data'!Q162,FALSE))</f>
        <v>79.599999999999994</v>
      </c>
      <c r="E166" s="446">
        <f>IF($M$3="English",'Table 19 data'!E162,IF($M$3="Mathematics",'Table 19 data'!R162,FALSE))</f>
        <v>1652</v>
      </c>
      <c r="F166" s="713">
        <f>IF($M$3="English",'Table 19 data'!F162,IF($M$3="Mathematics",'Table 19 data'!S162,FALSE))</f>
        <v>77.599999999999994</v>
      </c>
      <c r="G166" s="446">
        <f>IF($M$3="English",'Table 19 data'!G162,IF($M$3="Mathematics",'Table 19 data'!T162,FALSE))</f>
        <v>1603</v>
      </c>
      <c r="H166" s="713">
        <f>IF($M$3="English",'Table 19 data'!H162,IF($M$3="Mathematics",'Table 19 data'!U162,FALSE))</f>
        <v>70.2</v>
      </c>
      <c r="I166" s="446">
        <f>IF($M$3="English",'Table 19 data'!I162,IF($M$3="Mathematics",'Table 19 data'!V162,FALSE))</f>
        <v>1641</v>
      </c>
      <c r="J166" s="475">
        <f>IF($M$3="English",'Table 19 data'!J162,IF($M$3="Mathematics",'Table 19 data'!W162,FALSE))</f>
        <v>75.7</v>
      </c>
      <c r="K166" s="515">
        <f>IF($M$3="English",'Table 19 data'!K162,IF($M$3="Mathematics",'Table 19 data'!X162,FALSE))</f>
        <v>1624</v>
      </c>
      <c r="L166" s="475">
        <f>IF($M$3="English",'Table 19 data'!L162,IF($M$3="Mathematics",'Table 19 data'!Y162,FALSE))</f>
        <v>80.099999999999994</v>
      </c>
      <c r="M166" s="360">
        <f>IF($M$3="English",'Table 19 data'!M162,IF($M$3="Mathematics",'Table 19 data'!Z162,FALSE))</f>
        <v>1583</v>
      </c>
      <c r="N166" s="713">
        <f>IF($M$3="English",'Table 19 data'!N162,IF($M$3="Mathematics",'Table 19 data'!AA162,FALSE))</f>
        <v>76.3</v>
      </c>
      <c r="O166" s="536"/>
    </row>
    <row r="167" spans="1:23" ht="11.25" customHeight="1" x14ac:dyDescent="0.2">
      <c r="A167" s="365"/>
      <c r="B167" s="364"/>
      <c r="C167" s="445"/>
      <c r="D167" s="724"/>
      <c r="E167" s="445"/>
      <c r="F167" s="724"/>
      <c r="G167" s="445"/>
      <c r="H167" s="477"/>
      <c r="I167" s="367"/>
      <c r="J167" s="478"/>
      <c r="K167" s="445"/>
      <c r="L167" s="478"/>
      <c r="M167" s="445"/>
      <c r="N167" s="716"/>
      <c r="O167" s="536"/>
    </row>
    <row r="168" spans="1:23" s="108" customFormat="1" ht="11.25" customHeight="1" x14ac:dyDescent="0.2">
      <c r="A168" s="361" t="s">
        <v>524</v>
      </c>
      <c r="B168" s="362" t="s">
        <v>409</v>
      </c>
      <c r="C168" s="480">
        <f>IF($M$3="English",'Table 19 data'!C164,IF($M$3="Mathematics",'Table 19 data'!P164,FALSE))</f>
        <v>55678</v>
      </c>
      <c r="D168" s="481">
        <f>IF($M$3="English",'Table 19 data'!D164,IF($M$3="Mathematics",'Table 19 data'!Q164,FALSE))</f>
        <v>70.599999999999994</v>
      </c>
      <c r="E168" s="480">
        <f>IF($M$3="English",'Table 19 data'!E164,IF($M$3="Mathematics",'Table 19 data'!R164,FALSE))</f>
        <v>53903</v>
      </c>
      <c r="F168" s="481">
        <f>IF($M$3="English",'Table 19 data'!F164,IF($M$3="Mathematics",'Table 19 data'!S164,FALSE))</f>
        <v>72.400000000000006</v>
      </c>
      <c r="G168" s="480">
        <f>IF($M$3="English",'Table 19 data'!G164,IF($M$3="Mathematics",'Table 19 data'!T164,FALSE))</f>
        <v>53276</v>
      </c>
      <c r="H168" s="481">
        <f>IF($M$3="English",'Table 19 data'!H164,IF($M$3="Mathematics",'Table 19 data'!U164,FALSE))</f>
        <v>67</v>
      </c>
      <c r="I168" s="480">
        <f>IF($M$3="English",'Table 19 data'!I164,IF($M$3="Mathematics",'Table 19 data'!V164,FALSE))</f>
        <v>54909</v>
      </c>
      <c r="J168" s="612">
        <f>IF($M$3="English",'Table 19 data'!J164,IF($M$3="Mathematics",'Table 19 data'!W164,FALSE))</f>
        <v>69.5</v>
      </c>
      <c r="K168" s="613">
        <f>IF($M$3="English",'Table 19 data'!K164,IF($M$3="Mathematics",'Table 19 data'!X164,FALSE))</f>
        <v>53689</v>
      </c>
      <c r="L168" s="612">
        <f>IF($M$3="English",'Table 19 data'!L164,IF($M$3="Mathematics",'Table 19 data'!Y164,FALSE))</f>
        <v>71.8</v>
      </c>
      <c r="M168" s="614">
        <f>IF($M$3="English",'Table 19 data'!M164,IF($M$3="Mathematics",'Table 19 data'!Z164,FALSE))</f>
        <v>52726</v>
      </c>
      <c r="N168" s="481">
        <f>IF($M$3="English",'Table 19 data'!N164,IF($M$3="Mathematics",'Table 19 data'!AA164,FALSE))</f>
        <v>71</v>
      </c>
      <c r="O168" s="536"/>
      <c r="P168" s="109"/>
      <c r="Q168" s="109"/>
      <c r="R168" s="109"/>
      <c r="S168" s="109"/>
      <c r="T168" s="109"/>
      <c r="U168" s="109"/>
      <c r="V168" s="109"/>
      <c r="W168" s="109"/>
    </row>
    <row r="169" spans="1:23" ht="11.25" customHeight="1" x14ac:dyDescent="0.2">
      <c r="A169" s="363" t="s">
        <v>412</v>
      </c>
      <c r="B169" s="364" t="s">
        <v>413</v>
      </c>
      <c r="C169" s="485">
        <f>IF($M$3="English",'Table 19 data'!C165,IF($M$3="Mathematics",'Table 19 data'!P165,FALSE))</f>
        <v>2232</v>
      </c>
      <c r="D169" s="714">
        <f>IF($M$3="English",'Table 19 data'!D165,IF($M$3="Mathematics",'Table 19 data'!Q165,FALSE))</f>
        <v>75.099999999999994</v>
      </c>
      <c r="E169" s="485">
        <f>IF($M$3="English",'Table 19 data'!E165,IF($M$3="Mathematics",'Table 19 data'!R165,FALSE))</f>
        <v>2072</v>
      </c>
      <c r="F169" s="714">
        <f>IF($M$3="English",'Table 19 data'!F165,IF($M$3="Mathematics",'Table 19 data'!S165,FALSE))</f>
        <v>78.2</v>
      </c>
      <c r="G169" s="485">
        <f>IF($M$3="English",'Table 19 data'!G165,IF($M$3="Mathematics",'Table 19 data'!T165,FALSE))</f>
        <v>2064</v>
      </c>
      <c r="H169" s="714">
        <f>IF($M$3="English",'Table 19 data'!H165,IF($M$3="Mathematics",'Table 19 data'!U165,FALSE))</f>
        <v>66.400000000000006</v>
      </c>
      <c r="I169" s="485">
        <f>IF($M$3="English",'Table 19 data'!I165,IF($M$3="Mathematics",'Table 19 data'!V165,FALSE))</f>
        <v>2169</v>
      </c>
      <c r="J169" s="475">
        <f>IF($M$3="English",'Table 19 data'!J165,IF($M$3="Mathematics",'Table 19 data'!W165,FALSE))</f>
        <v>70.400000000000006</v>
      </c>
      <c r="K169" s="515">
        <f>IF($M$3="English",'Table 19 data'!K165,IF($M$3="Mathematics",'Table 19 data'!X165,FALSE))</f>
        <v>2056</v>
      </c>
      <c r="L169" s="475">
        <f>IF($M$3="English",'Table 19 data'!L165,IF($M$3="Mathematics",'Table 19 data'!Y165,FALSE))</f>
        <v>73.2</v>
      </c>
      <c r="M169" s="615">
        <f>IF($M$3="English",'Table 19 data'!M165,IF($M$3="Mathematics",'Table 19 data'!Z165,FALSE))</f>
        <v>1999</v>
      </c>
      <c r="N169" s="714">
        <f>IF($M$3="English",'Table 19 data'!N165,IF($M$3="Mathematics",'Table 19 data'!AA165,FALSE))</f>
        <v>75.099999999999994</v>
      </c>
      <c r="O169" s="536"/>
    </row>
    <row r="170" spans="1:23" ht="11.25" customHeight="1" x14ac:dyDescent="0.2">
      <c r="A170" s="363" t="s">
        <v>414</v>
      </c>
      <c r="B170" s="364" t="s">
        <v>415</v>
      </c>
      <c r="C170" s="485">
        <f>IF($M$3="English",'Table 19 data'!C166,IF($M$3="Mathematics",'Table 19 data'!P166,FALSE))</f>
        <v>1674</v>
      </c>
      <c r="D170" s="714">
        <f>IF($M$3="English",'Table 19 data'!D166,IF($M$3="Mathematics",'Table 19 data'!Q166,FALSE))</f>
        <v>72.099999999999994</v>
      </c>
      <c r="E170" s="485">
        <f>IF($M$3="English",'Table 19 data'!E166,IF($M$3="Mathematics",'Table 19 data'!R166,FALSE))</f>
        <v>1638</v>
      </c>
      <c r="F170" s="714">
        <f>IF($M$3="English",'Table 19 data'!F166,IF($M$3="Mathematics",'Table 19 data'!S166,FALSE))</f>
        <v>68.7</v>
      </c>
      <c r="G170" s="485">
        <f>IF($M$3="English",'Table 19 data'!G166,IF($M$3="Mathematics",'Table 19 data'!T166,FALSE))</f>
        <v>1612</v>
      </c>
      <c r="H170" s="714">
        <f>IF($M$3="English",'Table 19 data'!H166,IF($M$3="Mathematics",'Table 19 data'!U166,FALSE))</f>
        <v>71.400000000000006</v>
      </c>
      <c r="I170" s="485">
        <f>IF($M$3="English",'Table 19 data'!I166,IF($M$3="Mathematics",'Table 19 data'!V166,FALSE))</f>
        <v>1674</v>
      </c>
      <c r="J170" s="475">
        <f>IF($M$3="English",'Table 19 data'!J166,IF($M$3="Mathematics",'Table 19 data'!W166,FALSE))</f>
        <v>77.2</v>
      </c>
      <c r="K170" s="515">
        <f>IF($M$3="English",'Table 19 data'!K166,IF($M$3="Mathematics",'Table 19 data'!X166,FALSE))</f>
        <v>1690</v>
      </c>
      <c r="L170" s="475">
        <f>IF($M$3="English",'Table 19 data'!L166,IF($M$3="Mathematics",'Table 19 data'!Y166,FALSE))</f>
        <v>78.7</v>
      </c>
      <c r="M170" s="615">
        <f>IF($M$3="English",'Table 19 data'!M166,IF($M$3="Mathematics",'Table 19 data'!Z166,FALSE))</f>
        <v>1610</v>
      </c>
      <c r="N170" s="714">
        <f>IF($M$3="English",'Table 19 data'!N166,IF($M$3="Mathematics",'Table 19 data'!AA166,FALSE))</f>
        <v>73.2</v>
      </c>
      <c r="O170" s="536"/>
    </row>
    <row r="171" spans="1:23" ht="11.25" customHeight="1" x14ac:dyDescent="0.2">
      <c r="A171" s="363" t="s">
        <v>416</v>
      </c>
      <c r="B171" s="364" t="s">
        <v>417</v>
      </c>
      <c r="C171" s="485">
        <f>IF($M$3="English",'Table 19 data'!C167,IF($M$3="Mathematics",'Table 19 data'!P167,FALSE))</f>
        <v>2876</v>
      </c>
      <c r="D171" s="714">
        <f>IF($M$3="English",'Table 19 data'!D167,IF($M$3="Mathematics",'Table 19 data'!Q167,FALSE))</f>
        <v>68.599999999999994</v>
      </c>
      <c r="E171" s="485">
        <f>IF($M$3="English",'Table 19 data'!E167,IF($M$3="Mathematics",'Table 19 data'!R167,FALSE))</f>
        <v>2888</v>
      </c>
      <c r="F171" s="714">
        <f>IF($M$3="English",'Table 19 data'!F167,IF($M$3="Mathematics",'Table 19 data'!S167,FALSE))</f>
        <v>69.099999999999994</v>
      </c>
      <c r="G171" s="485">
        <f>IF($M$3="English",'Table 19 data'!G167,IF($M$3="Mathematics",'Table 19 data'!T167,FALSE))</f>
        <v>2823</v>
      </c>
      <c r="H171" s="714">
        <f>IF($M$3="English",'Table 19 data'!H167,IF($M$3="Mathematics",'Table 19 data'!U167,FALSE))</f>
        <v>68</v>
      </c>
      <c r="I171" s="485">
        <f>IF($M$3="English",'Table 19 data'!I167,IF($M$3="Mathematics",'Table 19 data'!V167,FALSE))</f>
        <v>3140</v>
      </c>
      <c r="J171" s="475">
        <f>IF($M$3="English",'Table 19 data'!J167,IF($M$3="Mathematics",'Table 19 data'!W167,FALSE))</f>
        <v>64.3</v>
      </c>
      <c r="K171" s="515">
        <f>IF($M$3="English",'Table 19 data'!K167,IF($M$3="Mathematics",'Table 19 data'!X167,FALSE))</f>
        <v>3038</v>
      </c>
      <c r="L171" s="475">
        <f>IF($M$3="English",'Table 19 data'!L167,IF($M$3="Mathematics",'Table 19 data'!Y167,FALSE))</f>
        <v>74.099999999999994</v>
      </c>
      <c r="M171" s="615">
        <f>IF($M$3="English",'Table 19 data'!M167,IF($M$3="Mathematics",'Table 19 data'!Z167,FALSE))</f>
        <v>3009</v>
      </c>
      <c r="N171" s="714">
        <f>IF($M$3="English",'Table 19 data'!N167,IF($M$3="Mathematics",'Table 19 data'!AA167,FALSE))</f>
        <v>67.8</v>
      </c>
      <c r="O171" s="536"/>
    </row>
    <row r="172" spans="1:23" ht="11.25" customHeight="1" x14ac:dyDescent="0.2">
      <c r="A172" s="363" t="s">
        <v>418</v>
      </c>
      <c r="B172" s="364" t="s">
        <v>419</v>
      </c>
      <c r="C172" s="485">
        <f>IF($M$3="English",'Table 19 data'!C168,IF($M$3="Mathematics",'Table 19 data'!P168,FALSE))</f>
        <v>5801</v>
      </c>
      <c r="D172" s="714">
        <f>IF($M$3="English",'Table 19 data'!D168,IF($M$3="Mathematics",'Table 19 data'!Q168,FALSE))</f>
        <v>69.400000000000006</v>
      </c>
      <c r="E172" s="485">
        <f>IF($M$3="English",'Table 19 data'!E168,IF($M$3="Mathematics",'Table 19 data'!R168,FALSE))</f>
        <v>5604</v>
      </c>
      <c r="F172" s="714">
        <f>IF($M$3="English",'Table 19 data'!F168,IF($M$3="Mathematics",'Table 19 data'!S168,FALSE))</f>
        <v>69.5</v>
      </c>
      <c r="G172" s="485">
        <f>IF($M$3="English",'Table 19 data'!G168,IF($M$3="Mathematics",'Table 19 data'!T168,FALSE))</f>
        <v>5532</v>
      </c>
      <c r="H172" s="714">
        <f>IF($M$3="English",'Table 19 data'!H168,IF($M$3="Mathematics",'Table 19 data'!U168,FALSE))</f>
        <v>66</v>
      </c>
      <c r="I172" s="485">
        <f>IF($M$3="English",'Table 19 data'!I168,IF($M$3="Mathematics",'Table 19 data'!V168,FALSE))</f>
        <v>5715</v>
      </c>
      <c r="J172" s="475">
        <f>IF($M$3="English",'Table 19 data'!J168,IF($M$3="Mathematics",'Table 19 data'!W168,FALSE))</f>
        <v>72.099999999999994</v>
      </c>
      <c r="K172" s="515">
        <f>IF($M$3="English",'Table 19 data'!K168,IF($M$3="Mathematics",'Table 19 data'!X168,FALSE))</f>
        <v>5607</v>
      </c>
      <c r="L172" s="475">
        <f>IF($M$3="English",'Table 19 data'!L168,IF($M$3="Mathematics",'Table 19 data'!Y168,FALSE))</f>
        <v>71.2</v>
      </c>
      <c r="M172" s="615">
        <f>IF($M$3="English",'Table 19 data'!M168,IF($M$3="Mathematics",'Table 19 data'!Z168,FALSE))</f>
        <v>5474</v>
      </c>
      <c r="N172" s="714">
        <f>IF($M$3="English",'Table 19 data'!N168,IF($M$3="Mathematics",'Table 19 data'!AA168,FALSE))</f>
        <v>72.5</v>
      </c>
      <c r="O172" s="536"/>
    </row>
    <row r="173" spans="1:23" ht="11.25" customHeight="1" x14ac:dyDescent="0.2">
      <c r="A173" s="363" t="s">
        <v>420</v>
      </c>
      <c r="B173" s="364" t="s">
        <v>421</v>
      </c>
      <c r="C173" s="485">
        <f>IF($M$3="English",'Table 19 data'!C169,IF($M$3="Mathematics",'Table 19 data'!P169,FALSE))</f>
        <v>7569</v>
      </c>
      <c r="D173" s="714">
        <f>IF($M$3="English",'Table 19 data'!D169,IF($M$3="Mathematics",'Table 19 data'!Q169,FALSE))</f>
        <v>69.7</v>
      </c>
      <c r="E173" s="485">
        <f>IF($M$3="English",'Table 19 data'!E169,IF($M$3="Mathematics",'Table 19 data'!R169,FALSE))</f>
        <v>7308</v>
      </c>
      <c r="F173" s="714">
        <f>IF($M$3="English",'Table 19 data'!F169,IF($M$3="Mathematics",'Table 19 data'!S169,FALSE))</f>
        <v>71.900000000000006</v>
      </c>
      <c r="G173" s="485">
        <f>IF($M$3="English",'Table 19 data'!G169,IF($M$3="Mathematics",'Table 19 data'!T169,FALSE))</f>
        <v>7508</v>
      </c>
      <c r="H173" s="714">
        <f>IF($M$3="English",'Table 19 data'!H169,IF($M$3="Mathematics",'Table 19 data'!U169,FALSE))</f>
        <v>67</v>
      </c>
      <c r="I173" s="485">
        <f>IF($M$3="English",'Table 19 data'!I169,IF($M$3="Mathematics",'Table 19 data'!V169,FALSE))</f>
        <v>7545</v>
      </c>
      <c r="J173" s="475">
        <f>IF($M$3="English",'Table 19 data'!J169,IF($M$3="Mathematics",'Table 19 data'!W169,FALSE))</f>
        <v>69.099999999999994</v>
      </c>
      <c r="K173" s="515">
        <f>IF($M$3="English",'Table 19 data'!K169,IF($M$3="Mathematics",'Table 19 data'!X169,FALSE))</f>
        <v>7137</v>
      </c>
      <c r="L173" s="475">
        <f>IF($M$3="English",'Table 19 data'!L169,IF($M$3="Mathematics",'Table 19 data'!Y169,FALSE))</f>
        <v>72</v>
      </c>
      <c r="M173" s="615">
        <f>IF($M$3="English",'Table 19 data'!M169,IF($M$3="Mathematics",'Table 19 data'!Z169,FALSE))</f>
        <v>7124</v>
      </c>
      <c r="N173" s="714">
        <f>IF($M$3="English",'Table 19 data'!N169,IF($M$3="Mathematics",'Table 19 data'!AA169,FALSE))</f>
        <v>71.3</v>
      </c>
      <c r="O173" s="536"/>
    </row>
    <row r="174" spans="1:23" ht="11.25" customHeight="1" x14ac:dyDescent="0.2">
      <c r="A174" s="363" t="s">
        <v>422</v>
      </c>
      <c r="B174" s="364" t="s">
        <v>423</v>
      </c>
      <c r="C174" s="485">
        <f>IF($M$3="English",'Table 19 data'!C170,IF($M$3="Mathematics",'Table 19 data'!P170,FALSE))</f>
        <v>4316</v>
      </c>
      <c r="D174" s="714">
        <f>IF($M$3="English",'Table 19 data'!D170,IF($M$3="Mathematics",'Table 19 data'!Q170,FALSE))</f>
        <v>74.8</v>
      </c>
      <c r="E174" s="485">
        <f>IF($M$3="English",'Table 19 data'!E170,IF($M$3="Mathematics",'Table 19 data'!R170,FALSE))</f>
        <v>4134</v>
      </c>
      <c r="F174" s="714">
        <f>IF($M$3="English",'Table 19 data'!F170,IF($M$3="Mathematics",'Table 19 data'!S170,FALSE))</f>
        <v>76.099999999999994</v>
      </c>
      <c r="G174" s="485">
        <f>IF($M$3="English",'Table 19 data'!G170,IF($M$3="Mathematics",'Table 19 data'!T170,FALSE))</f>
        <v>4204</v>
      </c>
      <c r="H174" s="714">
        <f>IF($M$3="English",'Table 19 data'!H170,IF($M$3="Mathematics",'Table 19 data'!U170,FALSE))</f>
        <v>63.1</v>
      </c>
      <c r="I174" s="485">
        <f>IF($M$3="English",'Table 19 data'!I170,IF($M$3="Mathematics",'Table 19 data'!V170,FALSE))</f>
        <v>4284</v>
      </c>
      <c r="J174" s="475">
        <f>IF($M$3="English",'Table 19 data'!J170,IF($M$3="Mathematics",'Table 19 data'!W170,FALSE))</f>
        <v>68.900000000000006</v>
      </c>
      <c r="K174" s="515">
        <f>IF($M$3="English",'Table 19 data'!K170,IF($M$3="Mathematics",'Table 19 data'!X170,FALSE))</f>
        <v>4288</v>
      </c>
      <c r="L174" s="475">
        <f>IF($M$3="English",'Table 19 data'!L170,IF($M$3="Mathematics",'Table 19 data'!Y170,FALSE))</f>
        <v>74</v>
      </c>
      <c r="M174" s="615">
        <f>IF($M$3="English",'Table 19 data'!M170,IF($M$3="Mathematics",'Table 19 data'!Z170,FALSE))</f>
        <v>4097</v>
      </c>
      <c r="N174" s="714">
        <f>IF($M$3="English",'Table 19 data'!N170,IF($M$3="Mathematics",'Table 19 data'!AA170,FALSE))</f>
        <v>70.599999999999994</v>
      </c>
      <c r="O174" s="536"/>
    </row>
    <row r="175" spans="1:23" ht="11.25" customHeight="1" x14ac:dyDescent="0.2">
      <c r="A175" s="363" t="s">
        <v>424</v>
      </c>
      <c r="B175" s="364" t="s">
        <v>425</v>
      </c>
      <c r="C175" s="485">
        <f>IF($M$3="English",'Table 19 data'!C171,IF($M$3="Mathematics",'Table 19 data'!P171,FALSE))</f>
        <v>6816</v>
      </c>
      <c r="D175" s="714">
        <f>IF($M$3="English",'Table 19 data'!D171,IF($M$3="Mathematics",'Table 19 data'!Q171,FALSE))</f>
        <v>71.7</v>
      </c>
      <c r="E175" s="485">
        <f>IF($M$3="English",'Table 19 data'!E171,IF($M$3="Mathematics",'Table 19 data'!R171,FALSE))</f>
        <v>6639</v>
      </c>
      <c r="F175" s="714">
        <f>IF($M$3="English",'Table 19 data'!F171,IF($M$3="Mathematics",'Table 19 data'!S171,FALSE))</f>
        <v>74.099999999999994</v>
      </c>
      <c r="G175" s="485">
        <f>IF($M$3="English",'Table 19 data'!G171,IF($M$3="Mathematics",'Table 19 data'!T171,FALSE))</f>
        <v>6495</v>
      </c>
      <c r="H175" s="714">
        <f>IF($M$3="English",'Table 19 data'!H171,IF($M$3="Mathematics",'Table 19 data'!U171,FALSE))</f>
        <v>68.099999999999994</v>
      </c>
      <c r="I175" s="485">
        <f>IF($M$3="English",'Table 19 data'!I171,IF($M$3="Mathematics",'Table 19 data'!V171,FALSE))</f>
        <v>6569</v>
      </c>
      <c r="J175" s="475">
        <f>IF($M$3="English",'Table 19 data'!J171,IF($M$3="Mathematics",'Table 19 data'!W171,FALSE))</f>
        <v>68.7</v>
      </c>
      <c r="K175" s="515">
        <f>IF($M$3="English",'Table 19 data'!K171,IF($M$3="Mathematics",'Table 19 data'!X171,FALSE))</f>
        <v>6404</v>
      </c>
      <c r="L175" s="475">
        <f>IF($M$3="English",'Table 19 data'!L171,IF($M$3="Mathematics",'Table 19 data'!Y171,FALSE))</f>
        <v>73.3</v>
      </c>
      <c r="M175" s="615">
        <f>IF($M$3="English",'Table 19 data'!M171,IF($M$3="Mathematics",'Table 19 data'!Z171,FALSE))</f>
        <v>6426</v>
      </c>
      <c r="N175" s="714">
        <f>IF($M$3="English",'Table 19 data'!N171,IF($M$3="Mathematics",'Table 19 data'!AA171,FALSE))</f>
        <v>71.2</v>
      </c>
      <c r="O175" s="536"/>
    </row>
    <row r="176" spans="1:23" ht="11.25" customHeight="1" x14ac:dyDescent="0.2">
      <c r="A176" s="363" t="s">
        <v>410</v>
      </c>
      <c r="B176" s="364" t="s">
        <v>411</v>
      </c>
      <c r="C176" s="485">
        <f>IF($M$3="English",'Table 19 data'!C172,IF($M$3="Mathematics",'Table 19 data'!P172,FALSE))</f>
        <v>22</v>
      </c>
      <c r="D176" s="714">
        <f>IF($M$3="English",'Table 19 data'!D172,IF($M$3="Mathematics",'Table 19 data'!Q172,FALSE))</f>
        <v>77.3</v>
      </c>
      <c r="E176" s="485">
        <f>IF($M$3="English",'Table 19 data'!E172,IF($M$3="Mathematics",'Table 19 data'!R172,FALSE))</f>
        <v>19</v>
      </c>
      <c r="F176" s="714">
        <f>IF($M$3="English",'Table 19 data'!F172,IF($M$3="Mathematics",'Table 19 data'!S172,FALSE))</f>
        <v>73.7</v>
      </c>
      <c r="G176" s="485">
        <f>IF($M$3="English",'Table 19 data'!G172,IF($M$3="Mathematics",'Table 19 data'!T172,FALSE))</f>
        <v>22</v>
      </c>
      <c r="H176" s="714">
        <f>IF($M$3="English",'Table 19 data'!H172,IF($M$3="Mathematics",'Table 19 data'!U172,FALSE))</f>
        <v>86.4</v>
      </c>
      <c r="I176" s="485">
        <f>IF($M$3="English",'Table 19 data'!I172,IF($M$3="Mathematics",'Table 19 data'!V172,FALSE))</f>
        <v>21</v>
      </c>
      <c r="J176" s="475">
        <f>IF($M$3="English",'Table 19 data'!J172,IF($M$3="Mathematics",'Table 19 data'!W172,FALSE))</f>
        <v>81</v>
      </c>
      <c r="K176" s="515">
        <f>IF($M$3="English",'Table 19 data'!K172,IF($M$3="Mathematics",'Table 19 data'!X172,FALSE))</f>
        <v>22</v>
      </c>
      <c r="L176" s="475">
        <f>IF($M$3="English",'Table 19 data'!L172,IF($M$3="Mathematics",'Table 19 data'!Y172,FALSE))</f>
        <v>95.5</v>
      </c>
      <c r="M176" s="615">
        <f>IF($M$3="English",'Table 19 data'!M172,IF($M$3="Mathematics",'Table 19 data'!Z172,FALSE))</f>
        <v>19</v>
      </c>
      <c r="N176" s="714" t="str">
        <f>IF($M$3="English",'Table 19 data'!N172,IF($M$3="Mathematics",'Table 19 data'!AA172,FALSE))</f>
        <v>x</v>
      </c>
      <c r="O176" s="536"/>
    </row>
    <row r="177" spans="1:15" ht="11.25" customHeight="1" x14ac:dyDescent="0.2">
      <c r="A177" s="363" t="s">
        <v>426</v>
      </c>
      <c r="B177" s="364" t="s">
        <v>427</v>
      </c>
      <c r="C177" s="485">
        <f>IF($M$3="English",'Table 19 data'!C173,IF($M$3="Mathematics",'Table 19 data'!P173,FALSE))</f>
        <v>2230</v>
      </c>
      <c r="D177" s="714">
        <f>IF($M$3="English",'Table 19 data'!D173,IF($M$3="Mathematics",'Table 19 data'!Q173,FALSE))</f>
        <v>72.5</v>
      </c>
      <c r="E177" s="485">
        <f>IF($M$3="English",'Table 19 data'!E173,IF($M$3="Mathematics",'Table 19 data'!R173,FALSE))</f>
        <v>2244</v>
      </c>
      <c r="F177" s="714">
        <f>IF($M$3="English",'Table 19 data'!F173,IF($M$3="Mathematics",'Table 19 data'!S173,FALSE))</f>
        <v>73.400000000000006</v>
      </c>
      <c r="G177" s="485">
        <f>IF($M$3="English",'Table 19 data'!G173,IF($M$3="Mathematics",'Table 19 data'!T173,FALSE))</f>
        <v>2165</v>
      </c>
      <c r="H177" s="714">
        <f>IF($M$3="English",'Table 19 data'!H173,IF($M$3="Mathematics",'Table 19 data'!U173,FALSE))</f>
        <v>70.099999999999994</v>
      </c>
      <c r="I177" s="485">
        <f>IF($M$3="English",'Table 19 data'!I173,IF($M$3="Mathematics",'Table 19 data'!V173,FALSE))</f>
        <v>2204</v>
      </c>
      <c r="J177" s="475">
        <f>IF($M$3="English",'Table 19 data'!J173,IF($M$3="Mathematics",'Table 19 data'!W173,FALSE))</f>
        <v>71</v>
      </c>
      <c r="K177" s="515">
        <f>IF($M$3="English",'Table 19 data'!K173,IF($M$3="Mathematics",'Table 19 data'!X173,FALSE))</f>
        <v>2165</v>
      </c>
      <c r="L177" s="475">
        <f>IF($M$3="English",'Table 19 data'!L173,IF($M$3="Mathematics",'Table 19 data'!Y173,FALSE))</f>
        <v>71</v>
      </c>
      <c r="M177" s="615">
        <f>IF($M$3="English",'Table 19 data'!M173,IF($M$3="Mathematics",'Table 19 data'!Z173,FALSE))</f>
        <v>2185</v>
      </c>
      <c r="N177" s="714">
        <f>IF($M$3="English",'Table 19 data'!N173,IF($M$3="Mathematics",'Table 19 data'!AA173,FALSE))</f>
        <v>72.400000000000006</v>
      </c>
      <c r="O177" s="536"/>
    </row>
    <row r="178" spans="1:15" ht="11.25" customHeight="1" x14ac:dyDescent="0.2">
      <c r="A178" s="363" t="s">
        <v>428</v>
      </c>
      <c r="B178" s="364" t="s">
        <v>429</v>
      </c>
      <c r="C178" s="485">
        <f>IF($M$3="English",'Table 19 data'!C174,IF($M$3="Mathematics",'Table 19 data'!P174,FALSE))</f>
        <v>2943</v>
      </c>
      <c r="D178" s="714">
        <f>IF($M$3="English",'Table 19 data'!D174,IF($M$3="Mathematics",'Table 19 data'!Q174,FALSE))</f>
        <v>68.7</v>
      </c>
      <c r="E178" s="485">
        <f>IF($M$3="English",'Table 19 data'!E174,IF($M$3="Mathematics",'Table 19 data'!R174,FALSE))</f>
        <v>2794</v>
      </c>
      <c r="F178" s="714">
        <f>IF($M$3="English",'Table 19 data'!F174,IF($M$3="Mathematics",'Table 19 data'!S174,FALSE))</f>
        <v>71.8</v>
      </c>
      <c r="G178" s="485">
        <f>IF($M$3="English",'Table 19 data'!G174,IF($M$3="Mathematics",'Table 19 data'!T174,FALSE))</f>
        <v>2720</v>
      </c>
      <c r="H178" s="714">
        <f>IF($M$3="English",'Table 19 data'!H174,IF($M$3="Mathematics",'Table 19 data'!U174,FALSE))</f>
        <v>69.7</v>
      </c>
      <c r="I178" s="485">
        <f>IF($M$3="English",'Table 19 data'!I174,IF($M$3="Mathematics",'Table 19 data'!V174,FALSE))</f>
        <v>2772</v>
      </c>
      <c r="J178" s="475">
        <f>IF($M$3="English",'Table 19 data'!J174,IF($M$3="Mathematics",'Table 19 data'!W174,FALSE))</f>
        <v>71.8</v>
      </c>
      <c r="K178" s="515">
        <f>IF($M$3="English",'Table 19 data'!K174,IF($M$3="Mathematics",'Table 19 data'!X174,FALSE))</f>
        <v>2716</v>
      </c>
      <c r="L178" s="475">
        <f>IF($M$3="English",'Table 19 data'!L174,IF($M$3="Mathematics",'Table 19 data'!Y174,FALSE))</f>
        <v>69</v>
      </c>
      <c r="M178" s="615">
        <f>IF($M$3="English",'Table 19 data'!M174,IF($M$3="Mathematics",'Table 19 data'!Z174,FALSE))</f>
        <v>2686</v>
      </c>
      <c r="N178" s="714">
        <f>IF($M$3="English",'Table 19 data'!N174,IF($M$3="Mathematics",'Table 19 data'!AA174,FALSE))</f>
        <v>64.7</v>
      </c>
      <c r="O178" s="536"/>
    </row>
    <row r="179" spans="1:15" ht="11.25" customHeight="1" x14ac:dyDescent="0.2">
      <c r="A179" s="363" t="s">
        <v>430</v>
      </c>
      <c r="B179" s="364" t="s">
        <v>431</v>
      </c>
      <c r="C179" s="485">
        <f>IF($M$3="English",'Table 19 data'!C175,IF($M$3="Mathematics",'Table 19 data'!P175,FALSE))</f>
        <v>1644</v>
      </c>
      <c r="D179" s="714">
        <f>IF($M$3="English",'Table 19 data'!D175,IF($M$3="Mathematics",'Table 19 data'!Q175,FALSE))</f>
        <v>68.599999999999994</v>
      </c>
      <c r="E179" s="485">
        <f>IF($M$3="English",'Table 19 data'!E175,IF($M$3="Mathematics",'Table 19 data'!R175,FALSE))</f>
        <v>1561</v>
      </c>
      <c r="F179" s="714">
        <f>IF($M$3="English",'Table 19 data'!F175,IF($M$3="Mathematics",'Table 19 data'!S175,FALSE))</f>
        <v>71.900000000000006</v>
      </c>
      <c r="G179" s="485">
        <f>IF($M$3="English",'Table 19 data'!G175,IF($M$3="Mathematics",'Table 19 data'!T175,FALSE))</f>
        <v>1567</v>
      </c>
      <c r="H179" s="714">
        <f>IF($M$3="English",'Table 19 data'!H175,IF($M$3="Mathematics",'Table 19 data'!U175,FALSE))</f>
        <v>70.599999999999994</v>
      </c>
      <c r="I179" s="485">
        <f>IF($M$3="English",'Table 19 data'!I175,IF($M$3="Mathematics",'Table 19 data'!V175,FALSE))</f>
        <v>1608</v>
      </c>
      <c r="J179" s="475">
        <f>IF($M$3="English",'Table 19 data'!J175,IF($M$3="Mathematics",'Table 19 data'!W175,FALSE))</f>
        <v>71.8</v>
      </c>
      <c r="K179" s="515">
        <f>IF($M$3="English",'Table 19 data'!K175,IF($M$3="Mathematics",'Table 19 data'!X175,FALSE))</f>
        <v>1537</v>
      </c>
      <c r="L179" s="475">
        <f>IF($M$3="English",'Table 19 data'!L175,IF($M$3="Mathematics",'Table 19 data'!Y175,FALSE))</f>
        <v>70.8</v>
      </c>
      <c r="M179" s="615">
        <f>IF($M$3="English",'Table 19 data'!M175,IF($M$3="Mathematics",'Table 19 data'!Z175,FALSE))</f>
        <v>1498</v>
      </c>
      <c r="N179" s="714">
        <f>IF($M$3="English",'Table 19 data'!N175,IF($M$3="Mathematics",'Table 19 data'!AA175,FALSE))</f>
        <v>71.099999999999994</v>
      </c>
      <c r="O179" s="536"/>
    </row>
    <row r="180" spans="1:15" ht="11.25" customHeight="1" x14ac:dyDescent="0.2">
      <c r="A180" s="363" t="s">
        <v>432</v>
      </c>
      <c r="B180" s="364" t="s">
        <v>433</v>
      </c>
      <c r="C180" s="485">
        <f>IF($M$3="English",'Table 19 data'!C176,IF($M$3="Mathematics",'Table 19 data'!P176,FALSE))</f>
        <v>5633</v>
      </c>
      <c r="D180" s="714">
        <f>IF($M$3="English",'Table 19 data'!D176,IF($M$3="Mathematics",'Table 19 data'!Q176,FALSE))</f>
        <v>69.900000000000006</v>
      </c>
      <c r="E180" s="485">
        <f>IF($M$3="English",'Table 19 data'!E176,IF($M$3="Mathematics",'Table 19 data'!R176,FALSE))</f>
        <v>5322</v>
      </c>
      <c r="F180" s="714">
        <f>IF($M$3="English",'Table 19 data'!F176,IF($M$3="Mathematics",'Table 19 data'!S176,FALSE))</f>
        <v>72.8</v>
      </c>
      <c r="G180" s="485">
        <f>IF($M$3="English",'Table 19 data'!G176,IF($M$3="Mathematics",'Table 19 data'!T176,FALSE))</f>
        <v>5159</v>
      </c>
      <c r="H180" s="714">
        <f>IF($M$3="English",'Table 19 data'!H176,IF($M$3="Mathematics",'Table 19 data'!U176,FALSE))</f>
        <v>64.5</v>
      </c>
      <c r="I180" s="485">
        <f>IF($M$3="English",'Table 19 data'!I176,IF($M$3="Mathematics",'Table 19 data'!V176,FALSE))</f>
        <v>5410</v>
      </c>
      <c r="J180" s="475">
        <f>IF($M$3="English",'Table 19 data'!J176,IF($M$3="Mathematics",'Table 19 data'!W176,FALSE))</f>
        <v>67.7</v>
      </c>
      <c r="K180" s="515">
        <f>IF($M$3="English",'Table 19 data'!K176,IF($M$3="Mathematics",'Table 19 data'!X176,FALSE))</f>
        <v>5285</v>
      </c>
      <c r="L180" s="475">
        <f>IF($M$3="English",'Table 19 data'!L176,IF($M$3="Mathematics",'Table 19 data'!Y176,FALSE))</f>
        <v>69.900000000000006</v>
      </c>
      <c r="M180" s="615">
        <f>IF($M$3="English",'Table 19 data'!M176,IF($M$3="Mathematics",'Table 19 data'!Z176,FALSE))</f>
        <v>5135</v>
      </c>
      <c r="N180" s="714">
        <f>IF($M$3="English",'Table 19 data'!N176,IF($M$3="Mathematics",'Table 19 data'!AA176,FALSE))</f>
        <v>72.7</v>
      </c>
      <c r="O180" s="536"/>
    </row>
    <row r="181" spans="1:15" ht="11.25" customHeight="1" x14ac:dyDescent="0.2">
      <c r="A181" s="363" t="s">
        <v>434</v>
      </c>
      <c r="B181" s="364" t="s">
        <v>435</v>
      </c>
      <c r="C181" s="485">
        <f>IF($M$3="English",'Table 19 data'!C177,IF($M$3="Mathematics",'Table 19 data'!P177,FALSE))</f>
        <v>3155</v>
      </c>
      <c r="D181" s="714">
        <f>IF($M$3="English",'Table 19 data'!D177,IF($M$3="Mathematics",'Table 19 data'!Q177,FALSE))</f>
        <v>67.400000000000006</v>
      </c>
      <c r="E181" s="485">
        <f>IF($M$3="English",'Table 19 data'!E177,IF($M$3="Mathematics",'Table 19 data'!R177,FALSE))</f>
        <v>3174</v>
      </c>
      <c r="F181" s="714">
        <f>IF($M$3="English",'Table 19 data'!F177,IF($M$3="Mathematics",'Table 19 data'!S177,FALSE))</f>
        <v>69.7</v>
      </c>
      <c r="G181" s="485">
        <f>IF($M$3="English",'Table 19 data'!G177,IF($M$3="Mathematics",'Table 19 data'!T177,FALSE))</f>
        <v>3001</v>
      </c>
      <c r="H181" s="714">
        <f>IF($M$3="English",'Table 19 data'!H177,IF($M$3="Mathematics",'Table 19 data'!U177,FALSE))</f>
        <v>66</v>
      </c>
      <c r="I181" s="485">
        <f>IF($M$3="English",'Table 19 data'!I177,IF($M$3="Mathematics",'Table 19 data'!V177,FALSE))</f>
        <v>3044</v>
      </c>
      <c r="J181" s="475">
        <f>IF($M$3="English",'Table 19 data'!J177,IF($M$3="Mathematics",'Table 19 data'!W177,FALSE))</f>
        <v>67.099999999999994</v>
      </c>
      <c r="K181" s="515">
        <f>IF($M$3="English",'Table 19 data'!K177,IF($M$3="Mathematics",'Table 19 data'!X177,FALSE))</f>
        <v>3022</v>
      </c>
      <c r="L181" s="475">
        <f>IF($M$3="English",'Table 19 data'!L177,IF($M$3="Mathematics",'Table 19 data'!Y177,FALSE))</f>
        <v>66.099999999999994</v>
      </c>
      <c r="M181" s="615">
        <f>IF($M$3="English",'Table 19 data'!M177,IF($M$3="Mathematics",'Table 19 data'!Z177,FALSE))</f>
        <v>2871</v>
      </c>
      <c r="N181" s="714">
        <f>IF($M$3="English",'Table 19 data'!N177,IF($M$3="Mathematics",'Table 19 data'!AA177,FALSE))</f>
        <v>66.599999999999994</v>
      </c>
      <c r="O181" s="536"/>
    </row>
    <row r="182" spans="1:15" ht="11.25" customHeight="1" x14ac:dyDescent="0.2">
      <c r="A182" s="363" t="s">
        <v>436</v>
      </c>
      <c r="B182" s="364" t="s">
        <v>437</v>
      </c>
      <c r="C182" s="485">
        <f>IF($M$3="English",'Table 19 data'!C178,IF($M$3="Mathematics",'Table 19 data'!P178,FALSE))</f>
        <v>2122</v>
      </c>
      <c r="D182" s="714">
        <f>IF($M$3="English",'Table 19 data'!D178,IF($M$3="Mathematics",'Table 19 data'!Q178,FALSE))</f>
        <v>69.8</v>
      </c>
      <c r="E182" s="485">
        <f>IF($M$3="English",'Table 19 data'!E178,IF($M$3="Mathematics",'Table 19 data'!R178,FALSE))</f>
        <v>2069</v>
      </c>
      <c r="F182" s="714">
        <f>IF($M$3="English",'Table 19 data'!F178,IF($M$3="Mathematics",'Table 19 data'!S178,FALSE))</f>
        <v>70.900000000000006</v>
      </c>
      <c r="G182" s="485">
        <f>IF($M$3="English",'Table 19 data'!G178,IF($M$3="Mathematics",'Table 19 data'!T178,FALSE))</f>
        <v>2168</v>
      </c>
      <c r="H182" s="714">
        <f>IF($M$3="English",'Table 19 data'!H178,IF($M$3="Mathematics",'Table 19 data'!U178,FALSE))</f>
        <v>67.900000000000006</v>
      </c>
      <c r="I182" s="485">
        <f>IF($M$3="English",'Table 19 data'!I178,IF($M$3="Mathematics",'Table 19 data'!V178,FALSE))</f>
        <v>2178</v>
      </c>
      <c r="J182" s="475">
        <f>IF($M$3="English",'Table 19 data'!J178,IF($M$3="Mathematics",'Table 19 data'!W178,FALSE))</f>
        <v>67.7</v>
      </c>
      <c r="K182" s="515">
        <f>IF($M$3="English",'Table 19 data'!K178,IF($M$3="Mathematics",'Table 19 data'!X178,FALSE))</f>
        <v>2220</v>
      </c>
      <c r="L182" s="475">
        <f>IF($M$3="English",'Table 19 data'!L178,IF($M$3="Mathematics",'Table 19 data'!Y178,FALSE))</f>
        <v>70.5</v>
      </c>
      <c r="M182" s="615">
        <f>IF($M$3="English",'Table 19 data'!M178,IF($M$3="Mathematics",'Table 19 data'!Z178,FALSE))</f>
        <v>2123</v>
      </c>
      <c r="N182" s="714">
        <f>IF($M$3="English",'Table 19 data'!N178,IF($M$3="Mathematics",'Table 19 data'!AA178,FALSE))</f>
        <v>68.3</v>
      </c>
      <c r="O182" s="536"/>
    </row>
    <row r="183" spans="1:15" ht="11.25" customHeight="1" x14ac:dyDescent="0.2">
      <c r="A183" s="516" t="s">
        <v>438</v>
      </c>
      <c r="B183" s="517" t="s">
        <v>439</v>
      </c>
      <c r="C183" s="485">
        <f>IF($M$3="English",'Table 19 data'!C179,IF($M$3="Mathematics",'Table 19 data'!P179,FALSE))</f>
        <v>1500</v>
      </c>
      <c r="D183" s="714">
        <f>IF($M$3="English",'Table 19 data'!D179,IF($M$3="Mathematics",'Table 19 data'!Q179,FALSE))</f>
        <v>67.599999999999994</v>
      </c>
      <c r="E183" s="485">
        <f>IF($M$3="English",'Table 19 data'!E179,IF($M$3="Mathematics",'Table 19 data'!R179,FALSE))</f>
        <v>1445</v>
      </c>
      <c r="F183" s="714">
        <f>IF($M$3="English",'Table 19 data'!F179,IF($M$3="Mathematics",'Table 19 data'!S179,FALSE))</f>
        <v>73.8</v>
      </c>
      <c r="G183" s="485">
        <f>IF($M$3="English",'Table 19 data'!G179,IF($M$3="Mathematics",'Table 19 data'!T179,FALSE))</f>
        <v>1389</v>
      </c>
      <c r="H183" s="714">
        <f>IF($M$3="English",'Table 19 data'!H179,IF($M$3="Mathematics",'Table 19 data'!U179,FALSE))</f>
        <v>69.099999999999994</v>
      </c>
      <c r="I183" s="485">
        <f>IF($M$3="English",'Table 19 data'!I179,IF($M$3="Mathematics",'Table 19 data'!V179,FALSE))</f>
        <v>1441</v>
      </c>
      <c r="J183" s="475">
        <f>IF($M$3="English",'Table 19 data'!J179,IF($M$3="Mathematics",'Table 19 data'!W179,FALSE))</f>
        <v>71.900000000000006</v>
      </c>
      <c r="K183" s="515">
        <f>IF($M$3="English",'Table 19 data'!K179,IF($M$3="Mathematics",'Table 19 data'!X179,FALSE))</f>
        <v>1464</v>
      </c>
      <c r="L183" s="475">
        <f>IF($M$3="English",'Table 19 data'!L179,IF($M$3="Mathematics",'Table 19 data'!Y179,FALSE))</f>
        <v>78.7</v>
      </c>
      <c r="M183" s="615">
        <f>IF($M$3="English",'Table 19 data'!M179,IF($M$3="Mathematics",'Table 19 data'!Z179,FALSE))</f>
        <v>1502</v>
      </c>
      <c r="N183" s="714" t="str">
        <f>IF($M$3="English",'Table 19 data'!N179,IF($M$3="Mathematics",'Table 19 data'!AA179,FALSE))</f>
        <v>x</v>
      </c>
      <c r="O183" s="536"/>
    </row>
    <row r="184" spans="1:15" ht="11.25" customHeight="1" x14ac:dyDescent="0.2">
      <c r="A184" s="518" t="s">
        <v>440</v>
      </c>
      <c r="B184" s="519" t="s">
        <v>441</v>
      </c>
      <c r="C184" s="610">
        <f>IF($M$3="English",'Table 19 data'!C180,IF($M$3="Mathematics",'Table 19 data'!P180,FALSE))</f>
        <v>5145</v>
      </c>
      <c r="D184" s="717">
        <f>IF($M$3="English",'Table 19 data'!D180,IF($M$3="Mathematics",'Table 19 data'!Q180,FALSE))</f>
        <v>71.5</v>
      </c>
      <c r="E184" s="610">
        <f>IF($M$3="English",'Table 19 data'!E180,IF($M$3="Mathematics",'Table 19 data'!R180,FALSE))</f>
        <v>4992</v>
      </c>
      <c r="F184" s="717">
        <f>IF($M$3="English",'Table 19 data'!F180,IF($M$3="Mathematics",'Table 19 data'!S180,FALSE))</f>
        <v>73.8</v>
      </c>
      <c r="G184" s="610">
        <f>IF($M$3="English",'Table 19 data'!G180,IF($M$3="Mathematics",'Table 19 data'!T180,FALSE))</f>
        <v>4847</v>
      </c>
      <c r="H184" s="717">
        <f>IF($M$3="English",'Table 19 data'!H180,IF($M$3="Mathematics",'Table 19 data'!U180,FALSE))</f>
        <v>66.7</v>
      </c>
      <c r="I184" s="610">
        <f>IF($M$3="English",'Table 19 data'!I180,IF($M$3="Mathematics",'Table 19 data'!V180,FALSE))</f>
        <v>5135</v>
      </c>
      <c r="J184" s="616">
        <f>IF($M$3="English",'Table 19 data'!J180,IF($M$3="Mathematics",'Table 19 data'!W180,FALSE))</f>
        <v>69.7</v>
      </c>
      <c r="K184" s="617">
        <f>IF($M$3="English",'Table 19 data'!K180,IF($M$3="Mathematics",'Table 19 data'!X180,FALSE))</f>
        <v>5038</v>
      </c>
      <c r="L184" s="616">
        <f>IF($M$3="English",'Table 19 data'!L180,IF($M$3="Mathematics",'Table 19 data'!Y180,FALSE))</f>
        <v>70.5</v>
      </c>
      <c r="M184" s="618">
        <f>IF($M$3="English",'Table 19 data'!M180,IF($M$3="Mathematics",'Table 19 data'!Z180,FALSE))</f>
        <v>4968</v>
      </c>
      <c r="N184" s="717">
        <f>IF($M$3="English",'Table 19 data'!N180,IF($M$3="Mathematics",'Table 19 data'!AA180,FALSE))</f>
        <v>70.8</v>
      </c>
      <c r="O184" s="536"/>
    </row>
    <row r="185" spans="1:15" s="342" customFormat="1" ht="18.75" customHeight="1" x14ac:dyDescent="0.2">
      <c r="C185" s="343"/>
      <c r="D185" s="344"/>
      <c r="E185" s="343"/>
      <c r="F185" s="344"/>
      <c r="G185" s="345"/>
      <c r="H185" s="344"/>
      <c r="I185" s="344"/>
      <c r="J185" s="344"/>
      <c r="K185" s="423"/>
      <c r="L185" s="344"/>
      <c r="M185" s="424"/>
      <c r="N185" s="341" t="s">
        <v>502</v>
      </c>
    </row>
    <row r="186" spans="1:15" s="167" customFormat="1" ht="22.5" customHeight="1" x14ac:dyDescent="0.2">
      <c r="A186" s="803" t="s">
        <v>703</v>
      </c>
      <c r="B186" s="803"/>
      <c r="C186" s="803"/>
      <c r="D186" s="803"/>
      <c r="E186" s="803"/>
      <c r="F186" s="803"/>
      <c r="G186" s="803"/>
      <c r="H186" s="803"/>
      <c r="I186" s="803"/>
      <c r="J186" s="803"/>
      <c r="K186" s="803"/>
      <c r="L186" s="803"/>
      <c r="M186" s="803"/>
      <c r="N186" s="803"/>
    </row>
    <row r="187" spans="1:15" ht="10.5" customHeight="1" x14ac:dyDescent="0.2">
      <c r="A187" s="800" t="s">
        <v>726</v>
      </c>
      <c r="B187" s="800"/>
      <c r="C187" s="800"/>
      <c r="D187" s="800"/>
      <c r="E187" s="800"/>
      <c r="F187" s="800"/>
      <c r="G187" s="800"/>
      <c r="H187" s="800"/>
      <c r="I187" s="289"/>
      <c r="J187" s="289"/>
      <c r="K187" s="291"/>
      <c r="L187" s="289"/>
      <c r="M187" s="291"/>
      <c r="N187" s="289"/>
    </row>
    <row r="188" spans="1:15" ht="24.75" customHeight="1" x14ac:dyDescent="0.2">
      <c r="A188" s="804" t="s">
        <v>736</v>
      </c>
      <c r="B188" s="804"/>
      <c r="C188" s="804"/>
      <c r="D188" s="804"/>
      <c r="E188" s="804"/>
      <c r="F188" s="804"/>
      <c r="G188" s="804"/>
      <c r="H188" s="804"/>
      <c r="I188" s="804"/>
      <c r="J188" s="804"/>
      <c r="K188" s="804"/>
      <c r="L188" s="804"/>
      <c r="M188" s="804"/>
      <c r="N188" s="804"/>
    </row>
    <row r="189" spans="1:15" ht="10.5" customHeight="1" x14ac:dyDescent="0.2">
      <c r="A189" s="805" t="s">
        <v>735</v>
      </c>
      <c r="B189" s="805"/>
      <c r="C189" s="805"/>
      <c r="D189" s="805"/>
      <c r="E189" s="805"/>
      <c r="F189" s="805"/>
      <c r="G189" s="805"/>
      <c r="H189" s="805"/>
      <c r="I189" s="805"/>
      <c r="J189" s="805"/>
      <c r="K189" s="805"/>
      <c r="L189" s="805"/>
      <c r="M189" s="805"/>
      <c r="N189" s="805"/>
    </row>
    <row r="190" spans="1:15" ht="24" customHeight="1" x14ac:dyDescent="0.2">
      <c r="A190" s="764" t="s">
        <v>739</v>
      </c>
      <c r="B190" s="764"/>
      <c r="C190" s="764"/>
      <c r="D190" s="764"/>
      <c r="E190" s="764"/>
      <c r="F190" s="764"/>
      <c r="G190" s="764"/>
      <c r="H190" s="764"/>
      <c r="I190" s="764"/>
      <c r="J190" s="764"/>
      <c r="K190" s="764"/>
      <c r="L190" s="764"/>
      <c r="M190" s="764"/>
      <c r="N190" s="764"/>
    </row>
    <row r="191" spans="1:15" s="167" customFormat="1" ht="11.25" customHeight="1" x14ac:dyDescent="0.2">
      <c r="A191" s="808" t="s">
        <v>728</v>
      </c>
      <c r="B191" s="808"/>
      <c r="C191" s="808"/>
      <c r="D191" s="808"/>
      <c r="E191" s="808"/>
      <c r="F191" s="808"/>
      <c r="G191" s="808"/>
      <c r="H191" s="808"/>
      <c r="I191" s="808"/>
      <c r="J191" s="808"/>
      <c r="K191" s="808"/>
      <c r="L191" s="808"/>
      <c r="M191" s="808"/>
      <c r="N191" s="808"/>
    </row>
    <row r="192" spans="1:15" s="167" customFormat="1" ht="11.25" customHeight="1" x14ac:dyDescent="0.2">
      <c r="A192" s="749" t="s">
        <v>756</v>
      </c>
      <c r="B192" s="749"/>
      <c r="C192" s="749"/>
      <c r="D192" s="749"/>
      <c r="E192" s="749"/>
      <c r="F192" s="749"/>
      <c r="G192" s="749"/>
      <c r="H192" s="749"/>
      <c r="I192" s="749"/>
      <c r="J192" s="749"/>
      <c r="K192" s="749"/>
      <c r="L192" s="749"/>
      <c r="M192" s="749"/>
      <c r="N192" s="749"/>
    </row>
    <row r="193" spans="1:14" s="167" customFormat="1" ht="35.25" customHeight="1" x14ac:dyDescent="0.2">
      <c r="A193" s="781" t="s">
        <v>747</v>
      </c>
      <c r="B193" s="781"/>
      <c r="C193" s="781"/>
      <c r="D193" s="781"/>
      <c r="E193" s="781"/>
      <c r="F193" s="781"/>
      <c r="G193" s="781"/>
      <c r="H193" s="781"/>
      <c r="I193" s="781"/>
      <c r="J193" s="781"/>
      <c r="K193" s="781"/>
      <c r="L193" s="781"/>
      <c r="M193" s="781"/>
      <c r="N193" s="781"/>
    </row>
    <row r="194" spans="1:14" s="167" customFormat="1" x14ac:dyDescent="0.2">
      <c r="A194" s="719" t="s">
        <v>816</v>
      </c>
      <c r="B194" s="720"/>
      <c r="C194" s="720"/>
      <c r="D194" s="720"/>
      <c r="E194" s="720"/>
      <c r="F194" s="720"/>
      <c r="G194" s="720"/>
      <c r="H194" s="720"/>
      <c r="I194" s="720"/>
      <c r="J194" s="720"/>
      <c r="K194" s="720"/>
      <c r="L194" s="720"/>
      <c r="M194" s="720"/>
      <c r="N194" s="720"/>
    </row>
    <row r="195" spans="1:14" ht="9.75" customHeight="1" x14ac:dyDescent="0.2">
      <c r="C195" s="109"/>
      <c r="D195" s="182"/>
      <c r="E195" s="183"/>
      <c r="F195" s="182"/>
      <c r="G195" s="183"/>
      <c r="H195" s="182"/>
      <c r="I195" s="182"/>
      <c r="J195" s="182"/>
      <c r="K195" s="141"/>
      <c r="L195" s="141"/>
      <c r="M195" s="141"/>
      <c r="N195" s="141"/>
    </row>
    <row r="196" spans="1:14" ht="11.25" customHeight="1" x14ac:dyDescent="0.2">
      <c r="A196" s="32" t="s">
        <v>596</v>
      </c>
      <c r="C196" s="109"/>
      <c r="D196" s="182"/>
      <c r="E196" s="183"/>
      <c r="F196" s="182"/>
      <c r="G196" s="183"/>
      <c r="H196" s="182"/>
      <c r="I196" s="182"/>
      <c r="J196" s="182"/>
      <c r="K196" s="141"/>
      <c r="L196" s="182"/>
      <c r="M196" s="141"/>
      <c r="N196" s="182"/>
    </row>
  </sheetData>
  <sheetProtection sheet="1" objects="1" scenarios="1"/>
  <protectedRanges>
    <protectedRange sqref="M3" name="Range1"/>
  </protectedRanges>
  <mergeCells count="16">
    <mergeCell ref="A192:N192"/>
    <mergeCell ref="A189:N189"/>
    <mergeCell ref="A193:N193"/>
    <mergeCell ref="A1:N1"/>
    <mergeCell ref="M2:N2"/>
    <mergeCell ref="M3:N3"/>
    <mergeCell ref="A5:A7"/>
    <mergeCell ref="B5:B7"/>
    <mergeCell ref="K6:L6"/>
    <mergeCell ref="A191:N191"/>
    <mergeCell ref="A190:N190"/>
    <mergeCell ref="M6:N6"/>
    <mergeCell ref="C5:N5"/>
    <mergeCell ref="A187:H187"/>
    <mergeCell ref="A186:N186"/>
    <mergeCell ref="A188:N188"/>
  </mergeCells>
  <dataValidations count="1">
    <dataValidation type="list" allowBlank="1" showInputMessage="1" showErrorMessage="1" sqref="WVS983047:WVT983047 JG3:JH3 TC3:TD3 ACY3:ACZ3 AMU3:AMV3 AWQ3:AWR3 BGM3:BGN3 BQI3:BQJ3 CAE3:CAF3 CKA3:CKB3 CTW3:CTX3 DDS3:DDT3 DNO3:DNP3 DXK3:DXL3 EHG3:EHH3 ERC3:ERD3 FAY3:FAZ3 FKU3:FKV3 FUQ3:FUR3 GEM3:GEN3 GOI3:GOJ3 GYE3:GYF3 HIA3:HIB3 HRW3:HRX3 IBS3:IBT3 ILO3:ILP3 IVK3:IVL3 JFG3:JFH3 JPC3:JPD3 JYY3:JYZ3 KIU3:KIV3 KSQ3:KSR3 LCM3:LCN3 LMI3:LMJ3 LWE3:LWF3 MGA3:MGB3 MPW3:MPX3 MZS3:MZT3 NJO3:NJP3 NTK3:NTL3 ODG3:ODH3 ONC3:OND3 OWY3:OWZ3 PGU3:PGV3 PQQ3:PQR3 QAM3:QAN3 QKI3:QKJ3 QUE3:QUF3 REA3:REB3 RNW3:RNX3 RXS3:RXT3 SHO3:SHP3 SRK3:SRL3 TBG3:TBH3 TLC3:TLD3 TUY3:TUZ3 UEU3:UEV3 UOQ3:UOR3 UYM3:UYN3 VII3:VIJ3 VSE3:VSF3 WCA3:WCB3 WLW3:WLX3 WVS3:WVT3 K65543:L65543 JG65543:JH65543 TC65543:TD65543 ACY65543:ACZ65543 AMU65543:AMV65543 AWQ65543:AWR65543 BGM65543:BGN65543 BQI65543:BQJ65543 CAE65543:CAF65543 CKA65543:CKB65543 CTW65543:CTX65543 DDS65543:DDT65543 DNO65543:DNP65543 DXK65543:DXL65543 EHG65543:EHH65543 ERC65543:ERD65543 FAY65543:FAZ65543 FKU65543:FKV65543 FUQ65543:FUR65543 GEM65543:GEN65543 GOI65543:GOJ65543 GYE65543:GYF65543 HIA65543:HIB65543 HRW65543:HRX65543 IBS65543:IBT65543 ILO65543:ILP65543 IVK65543:IVL65543 JFG65543:JFH65543 JPC65543:JPD65543 JYY65543:JYZ65543 KIU65543:KIV65543 KSQ65543:KSR65543 LCM65543:LCN65543 LMI65543:LMJ65543 LWE65543:LWF65543 MGA65543:MGB65543 MPW65543:MPX65543 MZS65543:MZT65543 NJO65543:NJP65543 NTK65543:NTL65543 ODG65543:ODH65543 ONC65543:OND65543 OWY65543:OWZ65543 PGU65543:PGV65543 PQQ65543:PQR65543 QAM65543:QAN65543 QKI65543:QKJ65543 QUE65543:QUF65543 REA65543:REB65543 RNW65543:RNX65543 RXS65543:RXT65543 SHO65543:SHP65543 SRK65543:SRL65543 TBG65543:TBH65543 TLC65543:TLD65543 TUY65543:TUZ65543 UEU65543:UEV65543 UOQ65543:UOR65543 UYM65543:UYN65543 VII65543:VIJ65543 VSE65543:VSF65543 WCA65543:WCB65543 WLW65543:WLX65543 WVS65543:WVT65543 K131079:L131079 JG131079:JH131079 TC131079:TD131079 ACY131079:ACZ131079 AMU131079:AMV131079 AWQ131079:AWR131079 BGM131079:BGN131079 BQI131079:BQJ131079 CAE131079:CAF131079 CKA131079:CKB131079 CTW131079:CTX131079 DDS131079:DDT131079 DNO131079:DNP131079 DXK131079:DXL131079 EHG131079:EHH131079 ERC131079:ERD131079 FAY131079:FAZ131079 FKU131079:FKV131079 FUQ131079:FUR131079 GEM131079:GEN131079 GOI131079:GOJ131079 GYE131079:GYF131079 HIA131079:HIB131079 HRW131079:HRX131079 IBS131079:IBT131079 ILO131079:ILP131079 IVK131079:IVL131079 JFG131079:JFH131079 JPC131079:JPD131079 JYY131079:JYZ131079 KIU131079:KIV131079 KSQ131079:KSR131079 LCM131079:LCN131079 LMI131079:LMJ131079 LWE131079:LWF131079 MGA131079:MGB131079 MPW131079:MPX131079 MZS131079:MZT131079 NJO131079:NJP131079 NTK131079:NTL131079 ODG131079:ODH131079 ONC131079:OND131079 OWY131079:OWZ131079 PGU131079:PGV131079 PQQ131079:PQR131079 QAM131079:QAN131079 QKI131079:QKJ131079 QUE131079:QUF131079 REA131079:REB131079 RNW131079:RNX131079 RXS131079:RXT131079 SHO131079:SHP131079 SRK131079:SRL131079 TBG131079:TBH131079 TLC131079:TLD131079 TUY131079:TUZ131079 UEU131079:UEV131079 UOQ131079:UOR131079 UYM131079:UYN131079 VII131079:VIJ131079 VSE131079:VSF131079 WCA131079:WCB131079 WLW131079:WLX131079 WVS131079:WVT131079 K196615:L196615 JG196615:JH196615 TC196615:TD196615 ACY196615:ACZ196615 AMU196615:AMV196615 AWQ196615:AWR196615 BGM196615:BGN196615 BQI196615:BQJ196615 CAE196615:CAF196615 CKA196615:CKB196615 CTW196615:CTX196615 DDS196615:DDT196615 DNO196615:DNP196615 DXK196615:DXL196615 EHG196615:EHH196615 ERC196615:ERD196615 FAY196615:FAZ196615 FKU196615:FKV196615 FUQ196615:FUR196615 GEM196615:GEN196615 GOI196615:GOJ196615 GYE196615:GYF196615 HIA196615:HIB196615 HRW196615:HRX196615 IBS196615:IBT196615 ILO196615:ILP196615 IVK196615:IVL196615 JFG196615:JFH196615 JPC196615:JPD196615 JYY196615:JYZ196615 KIU196615:KIV196615 KSQ196615:KSR196615 LCM196615:LCN196615 LMI196615:LMJ196615 LWE196615:LWF196615 MGA196615:MGB196615 MPW196615:MPX196615 MZS196615:MZT196615 NJO196615:NJP196615 NTK196615:NTL196615 ODG196615:ODH196615 ONC196615:OND196615 OWY196615:OWZ196615 PGU196615:PGV196615 PQQ196615:PQR196615 QAM196615:QAN196615 QKI196615:QKJ196615 QUE196615:QUF196615 REA196615:REB196615 RNW196615:RNX196615 RXS196615:RXT196615 SHO196615:SHP196615 SRK196615:SRL196615 TBG196615:TBH196615 TLC196615:TLD196615 TUY196615:TUZ196615 UEU196615:UEV196615 UOQ196615:UOR196615 UYM196615:UYN196615 VII196615:VIJ196615 VSE196615:VSF196615 WCA196615:WCB196615 WLW196615:WLX196615 WVS196615:WVT196615 K262151:L262151 JG262151:JH262151 TC262151:TD262151 ACY262151:ACZ262151 AMU262151:AMV262151 AWQ262151:AWR262151 BGM262151:BGN262151 BQI262151:BQJ262151 CAE262151:CAF262151 CKA262151:CKB262151 CTW262151:CTX262151 DDS262151:DDT262151 DNO262151:DNP262151 DXK262151:DXL262151 EHG262151:EHH262151 ERC262151:ERD262151 FAY262151:FAZ262151 FKU262151:FKV262151 FUQ262151:FUR262151 GEM262151:GEN262151 GOI262151:GOJ262151 GYE262151:GYF262151 HIA262151:HIB262151 HRW262151:HRX262151 IBS262151:IBT262151 ILO262151:ILP262151 IVK262151:IVL262151 JFG262151:JFH262151 JPC262151:JPD262151 JYY262151:JYZ262151 KIU262151:KIV262151 KSQ262151:KSR262151 LCM262151:LCN262151 LMI262151:LMJ262151 LWE262151:LWF262151 MGA262151:MGB262151 MPW262151:MPX262151 MZS262151:MZT262151 NJO262151:NJP262151 NTK262151:NTL262151 ODG262151:ODH262151 ONC262151:OND262151 OWY262151:OWZ262151 PGU262151:PGV262151 PQQ262151:PQR262151 QAM262151:QAN262151 QKI262151:QKJ262151 QUE262151:QUF262151 REA262151:REB262151 RNW262151:RNX262151 RXS262151:RXT262151 SHO262151:SHP262151 SRK262151:SRL262151 TBG262151:TBH262151 TLC262151:TLD262151 TUY262151:TUZ262151 UEU262151:UEV262151 UOQ262151:UOR262151 UYM262151:UYN262151 VII262151:VIJ262151 VSE262151:VSF262151 WCA262151:WCB262151 WLW262151:WLX262151 WVS262151:WVT262151 K327687:L327687 JG327687:JH327687 TC327687:TD327687 ACY327687:ACZ327687 AMU327687:AMV327687 AWQ327687:AWR327687 BGM327687:BGN327687 BQI327687:BQJ327687 CAE327687:CAF327687 CKA327687:CKB327687 CTW327687:CTX327687 DDS327687:DDT327687 DNO327687:DNP327687 DXK327687:DXL327687 EHG327687:EHH327687 ERC327687:ERD327687 FAY327687:FAZ327687 FKU327687:FKV327687 FUQ327687:FUR327687 GEM327687:GEN327687 GOI327687:GOJ327687 GYE327687:GYF327687 HIA327687:HIB327687 HRW327687:HRX327687 IBS327687:IBT327687 ILO327687:ILP327687 IVK327687:IVL327687 JFG327687:JFH327687 JPC327687:JPD327687 JYY327687:JYZ327687 KIU327687:KIV327687 KSQ327687:KSR327687 LCM327687:LCN327687 LMI327687:LMJ327687 LWE327687:LWF327687 MGA327687:MGB327687 MPW327687:MPX327687 MZS327687:MZT327687 NJO327687:NJP327687 NTK327687:NTL327687 ODG327687:ODH327687 ONC327687:OND327687 OWY327687:OWZ327687 PGU327687:PGV327687 PQQ327687:PQR327687 QAM327687:QAN327687 QKI327687:QKJ327687 QUE327687:QUF327687 REA327687:REB327687 RNW327687:RNX327687 RXS327687:RXT327687 SHO327687:SHP327687 SRK327687:SRL327687 TBG327687:TBH327687 TLC327687:TLD327687 TUY327687:TUZ327687 UEU327687:UEV327687 UOQ327687:UOR327687 UYM327687:UYN327687 VII327687:VIJ327687 VSE327687:VSF327687 WCA327687:WCB327687 WLW327687:WLX327687 WVS327687:WVT327687 K393223:L393223 JG393223:JH393223 TC393223:TD393223 ACY393223:ACZ393223 AMU393223:AMV393223 AWQ393223:AWR393223 BGM393223:BGN393223 BQI393223:BQJ393223 CAE393223:CAF393223 CKA393223:CKB393223 CTW393223:CTX393223 DDS393223:DDT393223 DNO393223:DNP393223 DXK393223:DXL393223 EHG393223:EHH393223 ERC393223:ERD393223 FAY393223:FAZ393223 FKU393223:FKV393223 FUQ393223:FUR393223 GEM393223:GEN393223 GOI393223:GOJ393223 GYE393223:GYF393223 HIA393223:HIB393223 HRW393223:HRX393223 IBS393223:IBT393223 ILO393223:ILP393223 IVK393223:IVL393223 JFG393223:JFH393223 JPC393223:JPD393223 JYY393223:JYZ393223 KIU393223:KIV393223 KSQ393223:KSR393223 LCM393223:LCN393223 LMI393223:LMJ393223 LWE393223:LWF393223 MGA393223:MGB393223 MPW393223:MPX393223 MZS393223:MZT393223 NJO393223:NJP393223 NTK393223:NTL393223 ODG393223:ODH393223 ONC393223:OND393223 OWY393223:OWZ393223 PGU393223:PGV393223 PQQ393223:PQR393223 QAM393223:QAN393223 QKI393223:QKJ393223 QUE393223:QUF393223 REA393223:REB393223 RNW393223:RNX393223 RXS393223:RXT393223 SHO393223:SHP393223 SRK393223:SRL393223 TBG393223:TBH393223 TLC393223:TLD393223 TUY393223:TUZ393223 UEU393223:UEV393223 UOQ393223:UOR393223 UYM393223:UYN393223 VII393223:VIJ393223 VSE393223:VSF393223 WCA393223:WCB393223 WLW393223:WLX393223 WVS393223:WVT393223 K458759:L458759 JG458759:JH458759 TC458759:TD458759 ACY458759:ACZ458759 AMU458759:AMV458759 AWQ458759:AWR458759 BGM458759:BGN458759 BQI458759:BQJ458759 CAE458759:CAF458759 CKA458759:CKB458759 CTW458759:CTX458759 DDS458759:DDT458759 DNO458759:DNP458759 DXK458759:DXL458759 EHG458759:EHH458759 ERC458759:ERD458759 FAY458759:FAZ458759 FKU458759:FKV458759 FUQ458759:FUR458759 GEM458759:GEN458759 GOI458759:GOJ458759 GYE458759:GYF458759 HIA458759:HIB458759 HRW458759:HRX458759 IBS458759:IBT458759 ILO458759:ILP458759 IVK458759:IVL458759 JFG458759:JFH458759 JPC458759:JPD458759 JYY458759:JYZ458759 KIU458759:KIV458759 KSQ458759:KSR458759 LCM458759:LCN458759 LMI458759:LMJ458759 LWE458759:LWF458759 MGA458759:MGB458759 MPW458759:MPX458759 MZS458759:MZT458759 NJO458759:NJP458759 NTK458759:NTL458759 ODG458759:ODH458759 ONC458759:OND458759 OWY458759:OWZ458759 PGU458759:PGV458759 PQQ458759:PQR458759 QAM458759:QAN458759 QKI458759:QKJ458759 QUE458759:QUF458759 REA458759:REB458759 RNW458759:RNX458759 RXS458759:RXT458759 SHO458759:SHP458759 SRK458759:SRL458759 TBG458759:TBH458759 TLC458759:TLD458759 TUY458759:TUZ458759 UEU458759:UEV458759 UOQ458759:UOR458759 UYM458759:UYN458759 VII458759:VIJ458759 VSE458759:VSF458759 WCA458759:WCB458759 WLW458759:WLX458759 WVS458759:WVT458759 K524295:L524295 JG524295:JH524295 TC524295:TD524295 ACY524295:ACZ524295 AMU524295:AMV524295 AWQ524295:AWR524295 BGM524295:BGN524295 BQI524295:BQJ524295 CAE524295:CAF524295 CKA524295:CKB524295 CTW524295:CTX524295 DDS524295:DDT524295 DNO524295:DNP524295 DXK524295:DXL524295 EHG524295:EHH524295 ERC524295:ERD524295 FAY524295:FAZ524295 FKU524295:FKV524295 FUQ524295:FUR524295 GEM524295:GEN524295 GOI524295:GOJ524295 GYE524295:GYF524295 HIA524295:HIB524295 HRW524295:HRX524295 IBS524295:IBT524295 ILO524295:ILP524295 IVK524295:IVL524295 JFG524295:JFH524295 JPC524295:JPD524295 JYY524295:JYZ524295 KIU524295:KIV524295 KSQ524295:KSR524295 LCM524295:LCN524295 LMI524295:LMJ524295 LWE524295:LWF524295 MGA524295:MGB524295 MPW524295:MPX524295 MZS524295:MZT524295 NJO524295:NJP524295 NTK524295:NTL524295 ODG524295:ODH524295 ONC524295:OND524295 OWY524295:OWZ524295 PGU524295:PGV524295 PQQ524295:PQR524295 QAM524295:QAN524295 QKI524295:QKJ524295 QUE524295:QUF524295 REA524295:REB524295 RNW524295:RNX524295 RXS524295:RXT524295 SHO524295:SHP524295 SRK524295:SRL524295 TBG524295:TBH524295 TLC524295:TLD524295 TUY524295:TUZ524295 UEU524295:UEV524295 UOQ524295:UOR524295 UYM524295:UYN524295 VII524295:VIJ524295 VSE524295:VSF524295 WCA524295:WCB524295 WLW524295:WLX524295 WVS524295:WVT524295 K589831:L589831 JG589831:JH589831 TC589831:TD589831 ACY589831:ACZ589831 AMU589831:AMV589831 AWQ589831:AWR589831 BGM589831:BGN589831 BQI589831:BQJ589831 CAE589831:CAF589831 CKA589831:CKB589831 CTW589831:CTX589831 DDS589831:DDT589831 DNO589831:DNP589831 DXK589831:DXL589831 EHG589831:EHH589831 ERC589831:ERD589831 FAY589831:FAZ589831 FKU589831:FKV589831 FUQ589831:FUR589831 GEM589831:GEN589831 GOI589831:GOJ589831 GYE589831:GYF589831 HIA589831:HIB589831 HRW589831:HRX589831 IBS589831:IBT589831 ILO589831:ILP589831 IVK589831:IVL589831 JFG589831:JFH589831 JPC589831:JPD589831 JYY589831:JYZ589831 KIU589831:KIV589831 KSQ589831:KSR589831 LCM589831:LCN589831 LMI589831:LMJ589831 LWE589831:LWF589831 MGA589831:MGB589831 MPW589831:MPX589831 MZS589831:MZT589831 NJO589831:NJP589831 NTK589831:NTL589831 ODG589831:ODH589831 ONC589831:OND589831 OWY589831:OWZ589831 PGU589831:PGV589831 PQQ589831:PQR589831 QAM589831:QAN589831 QKI589831:QKJ589831 QUE589831:QUF589831 REA589831:REB589831 RNW589831:RNX589831 RXS589831:RXT589831 SHO589831:SHP589831 SRK589831:SRL589831 TBG589831:TBH589831 TLC589831:TLD589831 TUY589831:TUZ589831 UEU589831:UEV589831 UOQ589831:UOR589831 UYM589831:UYN589831 VII589831:VIJ589831 VSE589831:VSF589831 WCA589831:WCB589831 WLW589831:WLX589831 WVS589831:WVT589831 K655367:L655367 JG655367:JH655367 TC655367:TD655367 ACY655367:ACZ655367 AMU655367:AMV655367 AWQ655367:AWR655367 BGM655367:BGN655367 BQI655367:BQJ655367 CAE655367:CAF655367 CKA655367:CKB655367 CTW655367:CTX655367 DDS655367:DDT655367 DNO655367:DNP655367 DXK655367:DXL655367 EHG655367:EHH655367 ERC655367:ERD655367 FAY655367:FAZ655367 FKU655367:FKV655367 FUQ655367:FUR655367 GEM655367:GEN655367 GOI655367:GOJ655367 GYE655367:GYF655367 HIA655367:HIB655367 HRW655367:HRX655367 IBS655367:IBT655367 ILO655367:ILP655367 IVK655367:IVL655367 JFG655367:JFH655367 JPC655367:JPD655367 JYY655367:JYZ655367 KIU655367:KIV655367 KSQ655367:KSR655367 LCM655367:LCN655367 LMI655367:LMJ655367 LWE655367:LWF655367 MGA655367:MGB655367 MPW655367:MPX655367 MZS655367:MZT655367 NJO655367:NJP655367 NTK655367:NTL655367 ODG655367:ODH655367 ONC655367:OND655367 OWY655367:OWZ655367 PGU655367:PGV655367 PQQ655367:PQR655367 QAM655367:QAN655367 QKI655367:QKJ655367 QUE655367:QUF655367 REA655367:REB655367 RNW655367:RNX655367 RXS655367:RXT655367 SHO655367:SHP655367 SRK655367:SRL655367 TBG655367:TBH655367 TLC655367:TLD655367 TUY655367:TUZ655367 UEU655367:UEV655367 UOQ655367:UOR655367 UYM655367:UYN655367 VII655367:VIJ655367 VSE655367:VSF655367 WCA655367:WCB655367 WLW655367:WLX655367 WVS655367:WVT655367 K720903:L720903 JG720903:JH720903 TC720903:TD720903 ACY720903:ACZ720903 AMU720903:AMV720903 AWQ720903:AWR720903 BGM720903:BGN720903 BQI720903:BQJ720903 CAE720903:CAF720903 CKA720903:CKB720903 CTW720903:CTX720903 DDS720903:DDT720903 DNO720903:DNP720903 DXK720903:DXL720903 EHG720903:EHH720903 ERC720903:ERD720903 FAY720903:FAZ720903 FKU720903:FKV720903 FUQ720903:FUR720903 GEM720903:GEN720903 GOI720903:GOJ720903 GYE720903:GYF720903 HIA720903:HIB720903 HRW720903:HRX720903 IBS720903:IBT720903 ILO720903:ILP720903 IVK720903:IVL720903 JFG720903:JFH720903 JPC720903:JPD720903 JYY720903:JYZ720903 KIU720903:KIV720903 KSQ720903:KSR720903 LCM720903:LCN720903 LMI720903:LMJ720903 LWE720903:LWF720903 MGA720903:MGB720903 MPW720903:MPX720903 MZS720903:MZT720903 NJO720903:NJP720903 NTK720903:NTL720903 ODG720903:ODH720903 ONC720903:OND720903 OWY720903:OWZ720903 PGU720903:PGV720903 PQQ720903:PQR720903 QAM720903:QAN720903 QKI720903:QKJ720903 QUE720903:QUF720903 REA720903:REB720903 RNW720903:RNX720903 RXS720903:RXT720903 SHO720903:SHP720903 SRK720903:SRL720903 TBG720903:TBH720903 TLC720903:TLD720903 TUY720903:TUZ720903 UEU720903:UEV720903 UOQ720903:UOR720903 UYM720903:UYN720903 VII720903:VIJ720903 VSE720903:VSF720903 WCA720903:WCB720903 WLW720903:WLX720903 WVS720903:WVT720903 K786439:L786439 JG786439:JH786439 TC786439:TD786439 ACY786439:ACZ786439 AMU786439:AMV786439 AWQ786439:AWR786439 BGM786439:BGN786439 BQI786439:BQJ786439 CAE786439:CAF786439 CKA786439:CKB786439 CTW786439:CTX786439 DDS786439:DDT786439 DNO786439:DNP786439 DXK786439:DXL786439 EHG786439:EHH786439 ERC786439:ERD786439 FAY786439:FAZ786439 FKU786439:FKV786439 FUQ786439:FUR786439 GEM786439:GEN786439 GOI786439:GOJ786439 GYE786439:GYF786439 HIA786439:HIB786439 HRW786439:HRX786439 IBS786439:IBT786439 ILO786439:ILP786439 IVK786439:IVL786439 JFG786439:JFH786439 JPC786439:JPD786439 JYY786439:JYZ786439 KIU786439:KIV786439 KSQ786439:KSR786439 LCM786439:LCN786439 LMI786439:LMJ786439 LWE786439:LWF786439 MGA786439:MGB786439 MPW786439:MPX786439 MZS786439:MZT786439 NJO786439:NJP786439 NTK786439:NTL786439 ODG786439:ODH786439 ONC786439:OND786439 OWY786439:OWZ786439 PGU786439:PGV786439 PQQ786439:PQR786439 QAM786439:QAN786439 QKI786439:QKJ786439 QUE786439:QUF786439 REA786439:REB786439 RNW786439:RNX786439 RXS786439:RXT786439 SHO786439:SHP786439 SRK786439:SRL786439 TBG786439:TBH786439 TLC786439:TLD786439 TUY786439:TUZ786439 UEU786439:UEV786439 UOQ786439:UOR786439 UYM786439:UYN786439 VII786439:VIJ786439 VSE786439:VSF786439 WCA786439:WCB786439 WLW786439:WLX786439 WVS786439:WVT786439 K851975:L851975 JG851975:JH851975 TC851975:TD851975 ACY851975:ACZ851975 AMU851975:AMV851975 AWQ851975:AWR851975 BGM851975:BGN851975 BQI851975:BQJ851975 CAE851975:CAF851975 CKA851975:CKB851975 CTW851975:CTX851975 DDS851975:DDT851975 DNO851975:DNP851975 DXK851975:DXL851975 EHG851975:EHH851975 ERC851975:ERD851975 FAY851975:FAZ851975 FKU851975:FKV851975 FUQ851975:FUR851975 GEM851975:GEN851975 GOI851975:GOJ851975 GYE851975:GYF851975 HIA851975:HIB851975 HRW851975:HRX851975 IBS851975:IBT851975 ILO851975:ILP851975 IVK851975:IVL851975 JFG851975:JFH851975 JPC851975:JPD851975 JYY851975:JYZ851975 KIU851975:KIV851975 KSQ851975:KSR851975 LCM851975:LCN851975 LMI851975:LMJ851975 LWE851975:LWF851975 MGA851975:MGB851975 MPW851975:MPX851975 MZS851975:MZT851975 NJO851975:NJP851975 NTK851975:NTL851975 ODG851975:ODH851975 ONC851975:OND851975 OWY851975:OWZ851975 PGU851975:PGV851975 PQQ851975:PQR851975 QAM851975:QAN851975 QKI851975:QKJ851975 QUE851975:QUF851975 REA851975:REB851975 RNW851975:RNX851975 RXS851975:RXT851975 SHO851975:SHP851975 SRK851975:SRL851975 TBG851975:TBH851975 TLC851975:TLD851975 TUY851975:TUZ851975 UEU851975:UEV851975 UOQ851975:UOR851975 UYM851975:UYN851975 VII851975:VIJ851975 VSE851975:VSF851975 WCA851975:WCB851975 WLW851975:WLX851975 WVS851975:WVT851975 K917511:L917511 JG917511:JH917511 TC917511:TD917511 ACY917511:ACZ917511 AMU917511:AMV917511 AWQ917511:AWR917511 BGM917511:BGN917511 BQI917511:BQJ917511 CAE917511:CAF917511 CKA917511:CKB917511 CTW917511:CTX917511 DDS917511:DDT917511 DNO917511:DNP917511 DXK917511:DXL917511 EHG917511:EHH917511 ERC917511:ERD917511 FAY917511:FAZ917511 FKU917511:FKV917511 FUQ917511:FUR917511 GEM917511:GEN917511 GOI917511:GOJ917511 GYE917511:GYF917511 HIA917511:HIB917511 HRW917511:HRX917511 IBS917511:IBT917511 ILO917511:ILP917511 IVK917511:IVL917511 JFG917511:JFH917511 JPC917511:JPD917511 JYY917511:JYZ917511 KIU917511:KIV917511 KSQ917511:KSR917511 LCM917511:LCN917511 LMI917511:LMJ917511 LWE917511:LWF917511 MGA917511:MGB917511 MPW917511:MPX917511 MZS917511:MZT917511 NJO917511:NJP917511 NTK917511:NTL917511 ODG917511:ODH917511 ONC917511:OND917511 OWY917511:OWZ917511 PGU917511:PGV917511 PQQ917511:PQR917511 QAM917511:QAN917511 QKI917511:QKJ917511 QUE917511:QUF917511 REA917511:REB917511 RNW917511:RNX917511 RXS917511:RXT917511 SHO917511:SHP917511 SRK917511:SRL917511 TBG917511:TBH917511 TLC917511:TLD917511 TUY917511:TUZ917511 UEU917511:UEV917511 UOQ917511:UOR917511 UYM917511:UYN917511 VII917511:VIJ917511 VSE917511:VSF917511 WCA917511:WCB917511 WLW917511:WLX917511 WVS917511:WVT917511 K983047:L983047 JG983047:JH983047 TC983047:TD983047 ACY983047:ACZ983047 AMU983047:AMV983047 AWQ983047:AWR983047 BGM983047:BGN983047 BQI983047:BQJ983047 CAE983047:CAF983047 CKA983047:CKB983047 CTW983047:CTX983047 DDS983047:DDT983047 DNO983047:DNP983047 DXK983047:DXL983047 EHG983047:EHH983047 ERC983047:ERD983047 FAY983047:FAZ983047 FKU983047:FKV983047 FUQ983047:FUR983047 GEM983047:GEN983047 GOI983047:GOJ983047 GYE983047:GYF983047 HIA983047:HIB983047 HRW983047:HRX983047 IBS983047:IBT983047 ILO983047:ILP983047 IVK983047:IVL983047 JFG983047:JFH983047 JPC983047:JPD983047 JYY983047:JYZ983047 KIU983047:KIV983047 KSQ983047:KSR983047 LCM983047:LCN983047 LMI983047:LMJ983047 LWE983047:LWF983047 MGA983047:MGB983047 MPW983047:MPX983047 MZS983047:MZT983047 NJO983047:NJP983047 NTK983047:NTL983047 ODG983047:ODH983047 ONC983047:OND983047 OWY983047:OWZ983047 PGU983047:PGV983047 PQQ983047:PQR983047 QAM983047:QAN983047 QKI983047:QKJ983047 QUE983047:QUF983047 REA983047:REB983047 RNW983047:RNX983047 RXS983047:RXT983047 SHO983047:SHP983047 SRK983047:SRL983047 TBG983047:TBH983047 TLC983047:TLD983047 TUY983047:TUZ983047 UEU983047:UEV983047 UOQ983047:UOR983047 UYM983047:UYN983047 VII983047:VIJ983047 VSE983047:VSF983047 WCA983047:WCB983047 WLW983047:WLX983047 M3:N3">
      <formula1>EngMaths</formula1>
    </dataValidation>
  </dataValidations>
  <pageMargins left="0.74803149606299213" right="0.74803149606299213" top="0.98425196850393704" bottom="0.98425196850393704" header="0.51181102362204722" footer="0.51181102362204722"/>
  <pageSetup paperSize="9" scale="61"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XDA115"/>
  <sheetViews>
    <sheetView zoomScaleNormal="100" workbookViewId="0">
      <pane ySplit="8" topLeftCell="A9" activePane="bottomLeft" state="frozen"/>
      <selection pane="bottomLeft"/>
    </sheetView>
  </sheetViews>
  <sheetFormatPr defaultRowHeight="11.25" x14ac:dyDescent="0.2"/>
  <cols>
    <col min="1" max="1" width="29.140625" style="292" customWidth="1"/>
    <col min="2" max="2" width="9.7109375" style="292" customWidth="1"/>
    <col min="3" max="3" width="2.140625" style="292" customWidth="1"/>
    <col min="4" max="4" width="10.140625" style="292" customWidth="1"/>
    <col min="5" max="5" width="10.5703125" style="292" customWidth="1"/>
    <col min="6" max="6" width="2.140625" style="292" customWidth="1"/>
    <col min="7" max="7" width="10.140625" style="292" customWidth="1"/>
    <col min="8" max="8" width="10.5703125" style="292" customWidth="1"/>
    <col min="9" max="10" width="2.140625" style="292" customWidth="1"/>
    <col min="11" max="11" width="9.7109375" style="292" customWidth="1"/>
    <col min="12" max="12" width="2.140625" style="292" customWidth="1"/>
    <col min="13" max="13" width="10.140625" style="292" customWidth="1"/>
    <col min="14" max="14" width="10.5703125" style="292" customWidth="1"/>
    <col min="15" max="15" width="2.140625" style="292" customWidth="1"/>
    <col min="16" max="16" width="10.140625" style="292" customWidth="1"/>
    <col min="17" max="17" width="10.5703125" style="292" customWidth="1"/>
    <col min="18" max="18" width="5.140625" style="292" customWidth="1"/>
    <col min="19" max="219" width="9.140625" style="292"/>
    <col min="220" max="220" width="12.28515625" style="292" customWidth="1"/>
    <col min="221" max="221" width="11.5703125" style="292" bestFit="1" customWidth="1"/>
    <col min="222" max="222" width="13.42578125" style="292" bestFit="1" customWidth="1"/>
    <col min="223" max="223" width="11.5703125" style="292" bestFit="1" customWidth="1"/>
    <col min="224" max="224" width="13.42578125" style="292" bestFit="1" customWidth="1"/>
    <col min="225" max="225" width="2.140625" style="292" customWidth="1"/>
    <col min="226" max="226" width="11.5703125" style="292" bestFit="1" customWidth="1"/>
    <col min="227" max="227" width="13.42578125" style="292" bestFit="1" customWidth="1"/>
    <col min="228" max="228" width="11.5703125" style="292" bestFit="1" customWidth="1"/>
    <col min="229" max="229" width="13.42578125" style="292" bestFit="1" customWidth="1"/>
    <col min="230" max="475" width="9.140625" style="292"/>
    <col min="476" max="476" width="12.28515625" style="292" customWidth="1"/>
    <col min="477" max="477" width="11.5703125" style="292" bestFit="1" customWidth="1"/>
    <col min="478" max="478" width="13.42578125" style="292" bestFit="1" customWidth="1"/>
    <col min="479" max="479" width="11.5703125" style="292" bestFit="1" customWidth="1"/>
    <col min="480" max="480" width="13.42578125" style="292" bestFit="1" customWidth="1"/>
    <col min="481" max="481" width="2.140625" style="292" customWidth="1"/>
    <col min="482" max="482" width="11.5703125" style="292" bestFit="1" customWidth="1"/>
    <col min="483" max="483" width="13.42578125" style="292" bestFit="1" customWidth="1"/>
    <col min="484" max="484" width="11.5703125" style="292" bestFit="1" customWidth="1"/>
    <col min="485" max="485" width="13.42578125" style="292" bestFit="1" customWidth="1"/>
    <col min="486" max="731" width="9.140625" style="292"/>
    <col min="732" max="732" width="12.28515625" style="292" customWidth="1"/>
    <col min="733" max="733" width="11.5703125" style="292" bestFit="1" customWidth="1"/>
    <col min="734" max="734" width="13.42578125" style="292" bestFit="1" customWidth="1"/>
    <col min="735" max="735" width="11.5703125" style="292" bestFit="1" customWidth="1"/>
    <col min="736" max="736" width="13.42578125" style="292" bestFit="1" customWidth="1"/>
    <col min="737" max="737" width="2.140625" style="292" customWidth="1"/>
    <col min="738" max="738" width="11.5703125" style="292" bestFit="1" customWidth="1"/>
    <col min="739" max="739" width="13.42578125" style="292" bestFit="1" customWidth="1"/>
    <col min="740" max="740" width="11.5703125" style="292" bestFit="1" customWidth="1"/>
    <col min="741" max="741" width="13.42578125" style="292" bestFit="1" customWidth="1"/>
    <col min="742" max="987" width="9.140625" style="292"/>
    <col min="988" max="988" width="12.28515625" style="292" customWidth="1"/>
    <col min="989" max="989" width="11.5703125" style="292" bestFit="1" customWidth="1"/>
    <col min="990" max="990" width="13.42578125" style="292" bestFit="1" customWidth="1"/>
    <col min="991" max="991" width="11.5703125" style="292" bestFit="1" customWidth="1"/>
    <col min="992" max="992" width="13.42578125" style="292" bestFit="1" customWidth="1"/>
    <col min="993" max="993" width="2.140625" style="292" customWidth="1"/>
    <col min="994" max="994" width="11.5703125" style="292" bestFit="1" customWidth="1"/>
    <col min="995" max="995" width="13.42578125" style="292" bestFit="1" customWidth="1"/>
    <col min="996" max="996" width="11.5703125" style="292" bestFit="1" customWidth="1"/>
    <col min="997" max="997" width="13.42578125" style="292" bestFit="1" customWidth="1"/>
    <col min="998" max="1243" width="9.140625" style="292"/>
    <col min="1244" max="1244" width="12.28515625" style="292" customWidth="1"/>
    <col min="1245" max="1245" width="11.5703125" style="292" bestFit="1" customWidth="1"/>
    <col min="1246" max="1246" width="13.42578125" style="292" bestFit="1" customWidth="1"/>
    <col min="1247" max="1247" width="11.5703125" style="292" bestFit="1" customWidth="1"/>
    <col min="1248" max="1248" width="13.42578125" style="292" bestFit="1" customWidth="1"/>
    <col min="1249" max="1249" width="2.140625" style="292" customWidth="1"/>
    <col min="1250" max="1250" width="11.5703125" style="292" bestFit="1" customWidth="1"/>
    <col min="1251" max="1251" width="13.42578125" style="292" bestFit="1" customWidth="1"/>
    <col min="1252" max="1252" width="11.5703125" style="292" bestFit="1" customWidth="1"/>
    <col min="1253" max="1253" width="13.42578125" style="292" bestFit="1" customWidth="1"/>
    <col min="1254" max="1499" width="9.140625" style="292"/>
    <col min="1500" max="1500" width="12.28515625" style="292" customWidth="1"/>
    <col min="1501" max="1501" width="11.5703125" style="292" bestFit="1" customWidth="1"/>
    <col min="1502" max="1502" width="13.42578125" style="292" bestFit="1" customWidth="1"/>
    <col min="1503" max="1503" width="11.5703125" style="292" bestFit="1" customWidth="1"/>
    <col min="1504" max="1504" width="13.42578125" style="292" bestFit="1" customWidth="1"/>
    <col min="1505" max="1505" width="2.140625" style="292" customWidth="1"/>
    <col min="1506" max="1506" width="11.5703125" style="292" bestFit="1" customWidth="1"/>
    <col min="1507" max="1507" width="13.42578125" style="292" bestFit="1" customWidth="1"/>
    <col min="1508" max="1508" width="11.5703125" style="292" bestFit="1" customWidth="1"/>
    <col min="1509" max="1509" width="13.42578125" style="292" bestFit="1" customWidth="1"/>
    <col min="1510" max="1755" width="9.140625" style="292"/>
    <col min="1756" max="1756" width="12.28515625" style="292" customWidth="1"/>
    <col min="1757" max="1757" width="11.5703125" style="292" bestFit="1" customWidth="1"/>
    <col min="1758" max="1758" width="13.42578125" style="292" bestFit="1" customWidth="1"/>
    <col min="1759" max="1759" width="11.5703125" style="292" bestFit="1" customWidth="1"/>
    <col min="1760" max="1760" width="13.42578125" style="292" bestFit="1" customWidth="1"/>
    <col min="1761" max="1761" width="2.140625" style="292" customWidth="1"/>
    <col min="1762" max="1762" width="11.5703125" style="292" bestFit="1" customWidth="1"/>
    <col min="1763" max="1763" width="13.42578125" style="292" bestFit="1" customWidth="1"/>
    <col min="1764" max="1764" width="11.5703125" style="292" bestFit="1" customWidth="1"/>
    <col min="1765" max="1765" width="13.42578125" style="292" bestFit="1" customWidth="1"/>
    <col min="1766" max="2011" width="9.140625" style="292"/>
    <col min="2012" max="2012" width="12.28515625" style="292" customWidth="1"/>
    <col min="2013" max="2013" width="11.5703125" style="292" bestFit="1" customWidth="1"/>
    <col min="2014" max="2014" width="13.42578125" style="292" bestFit="1" customWidth="1"/>
    <col min="2015" max="2015" width="11.5703125" style="292" bestFit="1" customWidth="1"/>
    <col min="2016" max="2016" width="13.42578125" style="292" bestFit="1" customWidth="1"/>
    <col min="2017" max="2017" width="2.140625" style="292" customWidth="1"/>
    <col min="2018" max="2018" width="11.5703125" style="292" bestFit="1" customWidth="1"/>
    <col min="2019" max="2019" width="13.42578125" style="292" bestFit="1" customWidth="1"/>
    <col min="2020" max="2020" width="11.5703125" style="292" bestFit="1" customWidth="1"/>
    <col min="2021" max="2021" width="13.42578125" style="292" bestFit="1" customWidth="1"/>
    <col min="2022" max="2267" width="9.140625" style="292"/>
    <col min="2268" max="2268" width="12.28515625" style="292" customWidth="1"/>
    <col min="2269" max="2269" width="11.5703125" style="292" bestFit="1" customWidth="1"/>
    <col min="2270" max="2270" width="13.42578125" style="292" bestFit="1" customWidth="1"/>
    <col min="2271" max="2271" width="11.5703125" style="292" bestFit="1" customWidth="1"/>
    <col min="2272" max="2272" width="13.42578125" style="292" bestFit="1" customWidth="1"/>
    <col min="2273" max="2273" width="2.140625" style="292" customWidth="1"/>
    <col min="2274" max="2274" width="11.5703125" style="292" bestFit="1" customWidth="1"/>
    <col min="2275" max="2275" width="13.42578125" style="292" bestFit="1" customWidth="1"/>
    <col min="2276" max="2276" width="11.5703125" style="292" bestFit="1" customWidth="1"/>
    <col min="2277" max="2277" width="13.42578125" style="292" bestFit="1" customWidth="1"/>
    <col min="2278" max="2523" width="9.140625" style="292"/>
    <col min="2524" max="2524" width="12.28515625" style="292" customWidth="1"/>
    <col min="2525" max="2525" width="11.5703125" style="292" bestFit="1" customWidth="1"/>
    <col min="2526" max="2526" width="13.42578125" style="292" bestFit="1" customWidth="1"/>
    <col min="2527" max="2527" width="11.5703125" style="292" bestFit="1" customWidth="1"/>
    <col min="2528" max="2528" width="13.42578125" style="292" bestFit="1" customWidth="1"/>
    <col min="2529" max="2529" width="2.140625" style="292" customWidth="1"/>
    <col min="2530" max="2530" width="11.5703125" style="292" bestFit="1" customWidth="1"/>
    <col min="2531" max="2531" width="13.42578125" style="292" bestFit="1" customWidth="1"/>
    <col min="2532" max="2532" width="11.5703125" style="292" bestFit="1" customWidth="1"/>
    <col min="2533" max="2533" width="13.42578125" style="292" bestFit="1" customWidth="1"/>
    <col min="2534" max="2779" width="9.140625" style="292"/>
    <col min="2780" max="2780" width="12.28515625" style="292" customWidth="1"/>
    <col min="2781" max="2781" width="11.5703125" style="292" bestFit="1" customWidth="1"/>
    <col min="2782" max="2782" width="13.42578125" style="292" bestFit="1" customWidth="1"/>
    <col min="2783" max="2783" width="11.5703125" style="292" bestFit="1" customWidth="1"/>
    <col min="2784" max="2784" width="13.42578125" style="292" bestFit="1" customWidth="1"/>
    <col min="2785" max="2785" width="2.140625" style="292" customWidth="1"/>
    <col min="2786" max="2786" width="11.5703125" style="292" bestFit="1" customWidth="1"/>
    <col min="2787" max="2787" width="13.42578125" style="292" bestFit="1" customWidth="1"/>
    <col min="2788" max="2788" width="11.5703125" style="292" bestFit="1" customWidth="1"/>
    <col min="2789" max="2789" width="13.42578125" style="292" bestFit="1" customWidth="1"/>
    <col min="2790" max="3035" width="9.140625" style="292"/>
    <col min="3036" max="3036" width="12.28515625" style="292" customWidth="1"/>
    <col min="3037" max="3037" width="11.5703125" style="292" bestFit="1" customWidth="1"/>
    <col min="3038" max="3038" width="13.42578125" style="292" bestFit="1" customWidth="1"/>
    <col min="3039" max="3039" width="11.5703125" style="292" bestFit="1" customWidth="1"/>
    <col min="3040" max="3040" width="13.42578125" style="292" bestFit="1" customWidth="1"/>
    <col min="3041" max="3041" width="2.140625" style="292" customWidth="1"/>
    <col min="3042" max="3042" width="11.5703125" style="292" bestFit="1" customWidth="1"/>
    <col min="3043" max="3043" width="13.42578125" style="292" bestFit="1" customWidth="1"/>
    <col min="3044" max="3044" width="11.5703125" style="292" bestFit="1" customWidth="1"/>
    <col min="3045" max="3045" width="13.42578125" style="292" bestFit="1" customWidth="1"/>
    <col min="3046" max="3291" width="9.140625" style="292"/>
    <col min="3292" max="3292" width="12.28515625" style="292" customWidth="1"/>
    <col min="3293" max="3293" width="11.5703125" style="292" bestFit="1" customWidth="1"/>
    <col min="3294" max="3294" width="13.42578125" style="292" bestFit="1" customWidth="1"/>
    <col min="3295" max="3295" width="11.5703125" style="292" bestFit="1" customWidth="1"/>
    <col min="3296" max="3296" width="13.42578125" style="292" bestFit="1" customWidth="1"/>
    <col min="3297" max="3297" width="2.140625" style="292" customWidth="1"/>
    <col min="3298" max="3298" width="11.5703125" style="292" bestFit="1" customWidth="1"/>
    <col min="3299" max="3299" width="13.42578125" style="292" bestFit="1" customWidth="1"/>
    <col min="3300" max="3300" width="11.5703125" style="292" bestFit="1" customWidth="1"/>
    <col min="3301" max="3301" width="13.42578125" style="292" bestFit="1" customWidth="1"/>
    <col min="3302" max="3547" width="9.140625" style="292"/>
    <col min="3548" max="3548" width="12.28515625" style="292" customWidth="1"/>
    <col min="3549" max="3549" width="11.5703125" style="292" bestFit="1" customWidth="1"/>
    <col min="3550" max="3550" width="13.42578125" style="292" bestFit="1" customWidth="1"/>
    <col min="3551" max="3551" width="11.5703125" style="292" bestFit="1" customWidth="1"/>
    <col min="3552" max="3552" width="13.42578125" style="292" bestFit="1" customWidth="1"/>
    <col min="3553" max="3553" width="2.140625" style="292" customWidth="1"/>
    <col min="3554" max="3554" width="11.5703125" style="292" bestFit="1" customWidth="1"/>
    <col min="3555" max="3555" width="13.42578125" style="292" bestFit="1" customWidth="1"/>
    <col min="3556" max="3556" width="11.5703125" style="292" bestFit="1" customWidth="1"/>
    <col min="3557" max="3557" width="13.42578125" style="292" bestFit="1" customWidth="1"/>
    <col min="3558" max="3803" width="9.140625" style="292"/>
    <col min="3804" max="3804" width="12.28515625" style="292" customWidth="1"/>
    <col min="3805" max="3805" width="11.5703125" style="292" bestFit="1" customWidth="1"/>
    <col min="3806" max="3806" width="13.42578125" style="292" bestFit="1" customWidth="1"/>
    <col min="3807" max="3807" width="11.5703125" style="292" bestFit="1" customWidth="1"/>
    <col min="3808" max="3808" width="13.42578125" style="292" bestFit="1" customWidth="1"/>
    <col min="3809" max="3809" width="2.140625" style="292" customWidth="1"/>
    <col min="3810" max="3810" width="11.5703125" style="292" bestFit="1" customWidth="1"/>
    <col min="3811" max="3811" width="13.42578125" style="292" bestFit="1" customWidth="1"/>
    <col min="3812" max="3812" width="11.5703125" style="292" bestFit="1" customWidth="1"/>
    <col min="3813" max="3813" width="13.42578125" style="292" bestFit="1" customWidth="1"/>
    <col min="3814" max="4059" width="9.140625" style="292"/>
    <col min="4060" max="4060" width="12.28515625" style="292" customWidth="1"/>
    <col min="4061" max="4061" width="11.5703125" style="292" bestFit="1" customWidth="1"/>
    <col min="4062" max="4062" width="13.42578125" style="292" bestFit="1" customWidth="1"/>
    <col min="4063" max="4063" width="11.5703125" style="292" bestFit="1" customWidth="1"/>
    <col min="4064" max="4064" width="13.42578125" style="292" bestFit="1" customWidth="1"/>
    <col min="4065" max="4065" width="2.140625" style="292" customWidth="1"/>
    <col min="4066" max="4066" width="11.5703125" style="292" bestFit="1" customWidth="1"/>
    <col min="4067" max="4067" width="13.42578125" style="292" bestFit="1" customWidth="1"/>
    <col min="4068" max="4068" width="11.5703125" style="292" bestFit="1" customWidth="1"/>
    <col min="4069" max="4069" width="13.42578125" style="292" bestFit="1" customWidth="1"/>
    <col min="4070" max="4315" width="9.140625" style="292"/>
    <col min="4316" max="4316" width="12.28515625" style="292" customWidth="1"/>
    <col min="4317" max="4317" width="11.5703125" style="292" bestFit="1" customWidth="1"/>
    <col min="4318" max="4318" width="13.42578125" style="292" bestFit="1" customWidth="1"/>
    <col min="4319" max="4319" width="11.5703125" style="292" bestFit="1" customWidth="1"/>
    <col min="4320" max="4320" width="13.42578125" style="292" bestFit="1" customWidth="1"/>
    <col min="4321" max="4321" width="2.140625" style="292" customWidth="1"/>
    <col min="4322" max="4322" width="11.5703125" style="292" bestFit="1" customWidth="1"/>
    <col min="4323" max="4323" width="13.42578125" style="292" bestFit="1" customWidth="1"/>
    <col min="4324" max="4324" width="11.5703125" style="292" bestFit="1" customWidth="1"/>
    <col min="4325" max="4325" width="13.42578125" style="292" bestFit="1" customWidth="1"/>
    <col min="4326" max="4571" width="9.140625" style="292"/>
    <col min="4572" max="4572" width="12.28515625" style="292" customWidth="1"/>
    <col min="4573" max="4573" width="11.5703125" style="292" bestFit="1" customWidth="1"/>
    <col min="4574" max="4574" width="13.42578125" style="292" bestFit="1" customWidth="1"/>
    <col min="4575" max="4575" width="11.5703125" style="292" bestFit="1" customWidth="1"/>
    <col min="4576" max="4576" width="13.42578125" style="292" bestFit="1" customWidth="1"/>
    <col min="4577" max="4577" width="2.140625" style="292" customWidth="1"/>
    <col min="4578" max="4578" width="11.5703125" style="292" bestFit="1" customWidth="1"/>
    <col min="4579" max="4579" width="13.42578125" style="292" bestFit="1" customWidth="1"/>
    <col min="4580" max="4580" width="11.5703125" style="292" bestFit="1" customWidth="1"/>
    <col min="4581" max="4581" width="13.42578125" style="292" bestFit="1" customWidth="1"/>
    <col min="4582" max="4827" width="9.140625" style="292"/>
    <col min="4828" max="4828" width="12.28515625" style="292" customWidth="1"/>
    <col min="4829" max="4829" width="11.5703125" style="292" bestFit="1" customWidth="1"/>
    <col min="4830" max="4830" width="13.42578125" style="292" bestFit="1" customWidth="1"/>
    <col min="4831" max="4831" width="11.5703125" style="292" bestFit="1" customWidth="1"/>
    <col min="4832" max="4832" width="13.42578125" style="292" bestFit="1" customWidth="1"/>
    <col min="4833" max="4833" width="2.140625" style="292" customWidth="1"/>
    <col min="4834" max="4834" width="11.5703125" style="292" bestFit="1" customWidth="1"/>
    <col min="4835" max="4835" width="13.42578125" style="292" bestFit="1" customWidth="1"/>
    <col min="4836" max="4836" width="11.5703125" style="292" bestFit="1" customWidth="1"/>
    <col min="4837" max="4837" width="13.42578125" style="292" bestFit="1" customWidth="1"/>
    <col min="4838" max="5083" width="9.140625" style="292"/>
    <col min="5084" max="5084" width="12.28515625" style="292" customWidth="1"/>
    <col min="5085" max="5085" width="11.5703125" style="292" bestFit="1" customWidth="1"/>
    <col min="5086" max="5086" width="13.42578125" style="292" bestFit="1" customWidth="1"/>
    <col min="5087" max="5087" width="11.5703125" style="292" bestFit="1" customWidth="1"/>
    <col min="5088" max="5088" width="13.42578125" style="292" bestFit="1" customWidth="1"/>
    <col min="5089" max="5089" width="2.140625" style="292" customWidth="1"/>
    <col min="5090" max="5090" width="11.5703125" style="292" bestFit="1" customWidth="1"/>
    <col min="5091" max="5091" width="13.42578125" style="292" bestFit="1" customWidth="1"/>
    <col min="5092" max="5092" width="11.5703125" style="292" bestFit="1" customWidth="1"/>
    <col min="5093" max="5093" width="13.42578125" style="292" bestFit="1" customWidth="1"/>
    <col min="5094" max="5339" width="9.140625" style="292"/>
    <col min="5340" max="5340" width="12.28515625" style="292" customWidth="1"/>
    <col min="5341" max="5341" width="11.5703125" style="292" bestFit="1" customWidth="1"/>
    <col min="5342" max="5342" width="13.42578125" style="292" bestFit="1" customWidth="1"/>
    <col min="5343" max="5343" width="11.5703125" style="292" bestFit="1" customWidth="1"/>
    <col min="5344" max="5344" width="13.42578125" style="292" bestFit="1" customWidth="1"/>
    <col min="5345" max="5345" width="2.140625" style="292" customWidth="1"/>
    <col min="5346" max="5346" width="11.5703125" style="292" bestFit="1" customWidth="1"/>
    <col min="5347" max="5347" width="13.42578125" style="292" bestFit="1" customWidth="1"/>
    <col min="5348" max="5348" width="11.5703125" style="292" bestFit="1" customWidth="1"/>
    <col min="5349" max="5349" width="13.42578125" style="292" bestFit="1" customWidth="1"/>
    <col min="5350" max="5595" width="9.140625" style="292"/>
    <col min="5596" max="5596" width="12.28515625" style="292" customWidth="1"/>
    <col min="5597" max="5597" width="11.5703125" style="292" bestFit="1" customWidth="1"/>
    <col min="5598" max="5598" width="13.42578125" style="292" bestFit="1" customWidth="1"/>
    <col min="5599" max="5599" width="11.5703125" style="292" bestFit="1" customWidth="1"/>
    <col min="5600" max="5600" width="13.42578125" style="292" bestFit="1" customWidth="1"/>
    <col min="5601" max="5601" width="2.140625" style="292" customWidth="1"/>
    <col min="5602" max="5602" width="11.5703125" style="292" bestFit="1" customWidth="1"/>
    <col min="5603" max="5603" width="13.42578125" style="292" bestFit="1" customWidth="1"/>
    <col min="5604" max="5604" width="11.5703125" style="292" bestFit="1" customWidth="1"/>
    <col min="5605" max="5605" width="13.42578125" style="292" bestFit="1" customWidth="1"/>
    <col min="5606" max="5851" width="9.140625" style="292"/>
    <col min="5852" max="5852" width="12.28515625" style="292" customWidth="1"/>
    <col min="5853" max="5853" width="11.5703125" style="292" bestFit="1" customWidth="1"/>
    <col min="5854" max="5854" width="13.42578125" style="292" bestFit="1" customWidth="1"/>
    <col min="5855" max="5855" width="11.5703125" style="292" bestFit="1" customWidth="1"/>
    <col min="5856" max="5856" width="13.42578125" style="292" bestFit="1" customWidth="1"/>
    <col min="5857" max="5857" width="2.140625" style="292" customWidth="1"/>
    <col min="5858" max="5858" width="11.5703125" style="292" bestFit="1" customWidth="1"/>
    <col min="5859" max="5859" width="13.42578125" style="292" bestFit="1" customWidth="1"/>
    <col min="5860" max="5860" width="11.5703125" style="292" bestFit="1" customWidth="1"/>
    <col min="5861" max="5861" width="13.42578125" style="292" bestFit="1" customWidth="1"/>
    <col min="5862" max="6107" width="9.140625" style="292"/>
    <col min="6108" max="6108" width="12.28515625" style="292" customWidth="1"/>
    <col min="6109" max="6109" width="11.5703125" style="292" bestFit="1" customWidth="1"/>
    <col min="6110" max="6110" width="13.42578125" style="292" bestFit="1" customWidth="1"/>
    <col min="6111" max="6111" width="11.5703125" style="292" bestFit="1" customWidth="1"/>
    <col min="6112" max="6112" width="13.42578125" style="292" bestFit="1" customWidth="1"/>
    <col min="6113" max="6113" width="2.140625" style="292" customWidth="1"/>
    <col min="6114" max="6114" width="11.5703125" style="292" bestFit="1" customWidth="1"/>
    <col min="6115" max="6115" width="13.42578125" style="292" bestFit="1" customWidth="1"/>
    <col min="6116" max="6116" width="11.5703125" style="292" bestFit="1" customWidth="1"/>
    <col min="6117" max="6117" width="13.42578125" style="292" bestFit="1" customWidth="1"/>
    <col min="6118" max="6363" width="9.140625" style="292"/>
    <col min="6364" max="6364" width="12.28515625" style="292" customWidth="1"/>
    <col min="6365" max="6365" width="11.5703125" style="292" bestFit="1" customWidth="1"/>
    <col min="6366" max="6366" width="13.42578125" style="292" bestFit="1" customWidth="1"/>
    <col min="6367" max="6367" width="11.5703125" style="292" bestFit="1" customWidth="1"/>
    <col min="6368" max="6368" width="13.42578125" style="292" bestFit="1" customWidth="1"/>
    <col min="6369" max="6369" width="2.140625" style="292" customWidth="1"/>
    <col min="6370" max="6370" width="11.5703125" style="292" bestFit="1" customWidth="1"/>
    <col min="6371" max="6371" width="13.42578125" style="292" bestFit="1" customWidth="1"/>
    <col min="6372" max="6372" width="11.5703125" style="292" bestFit="1" customWidth="1"/>
    <col min="6373" max="6373" width="13.42578125" style="292" bestFit="1" customWidth="1"/>
    <col min="6374" max="6619" width="9.140625" style="292"/>
    <col min="6620" max="6620" width="12.28515625" style="292" customWidth="1"/>
    <col min="6621" max="6621" width="11.5703125" style="292" bestFit="1" customWidth="1"/>
    <col min="6622" max="6622" width="13.42578125" style="292" bestFit="1" customWidth="1"/>
    <col min="6623" max="6623" width="11.5703125" style="292" bestFit="1" customWidth="1"/>
    <col min="6624" max="6624" width="13.42578125" style="292" bestFit="1" customWidth="1"/>
    <col min="6625" max="6625" width="2.140625" style="292" customWidth="1"/>
    <col min="6626" max="6626" width="11.5703125" style="292" bestFit="1" customWidth="1"/>
    <col min="6627" max="6627" width="13.42578125" style="292" bestFit="1" customWidth="1"/>
    <col min="6628" max="6628" width="11.5703125" style="292" bestFit="1" customWidth="1"/>
    <col min="6629" max="6629" width="13.42578125" style="292" bestFit="1" customWidth="1"/>
    <col min="6630" max="6875" width="9.140625" style="292"/>
    <col min="6876" max="6876" width="12.28515625" style="292" customWidth="1"/>
    <col min="6877" max="6877" width="11.5703125" style="292" bestFit="1" customWidth="1"/>
    <col min="6878" max="6878" width="13.42578125" style="292" bestFit="1" customWidth="1"/>
    <col min="6879" max="6879" width="11.5703125" style="292" bestFit="1" customWidth="1"/>
    <col min="6880" max="6880" width="13.42578125" style="292" bestFit="1" customWidth="1"/>
    <col min="6881" max="6881" width="2.140625" style="292" customWidth="1"/>
    <col min="6882" max="6882" width="11.5703125" style="292" bestFit="1" customWidth="1"/>
    <col min="6883" max="6883" width="13.42578125" style="292" bestFit="1" customWidth="1"/>
    <col min="6884" max="6884" width="11.5703125" style="292" bestFit="1" customWidth="1"/>
    <col min="6885" max="6885" width="13.42578125" style="292" bestFit="1" customWidth="1"/>
    <col min="6886" max="7131" width="9.140625" style="292"/>
    <col min="7132" max="7132" width="12.28515625" style="292" customWidth="1"/>
    <col min="7133" max="7133" width="11.5703125" style="292" bestFit="1" customWidth="1"/>
    <col min="7134" max="7134" width="13.42578125" style="292" bestFit="1" customWidth="1"/>
    <col min="7135" max="7135" width="11.5703125" style="292" bestFit="1" customWidth="1"/>
    <col min="7136" max="7136" width="13.42578125" style="292" bestFit="1" customWidth="1"/>
    <col min="7137" max="7137" width="2.140625" style="292" customWidth="1"/>
    <col min="7138" max="7138" width="11.5703125" style="292" bestFit="1" customWidth="1"/>
    <col min="7139" max="7139" width="13.42578125" style="292" bestFit="1" customWidth="1"/>
    <col min="7140" max="7140" width="11.5703125" style="292" bestFit="1" customWidth="1"/>
    <col min="7141" max="7141" width="13.42578125" style="292" bestFit="1" customWidth="1"/>
    <col min="7142" max="7387" width="9.140625" style="292"/>
    <col min="7388" max="7388" width="12.28515625" style="292" customWidth="1"/>
    <col min="7389" max="7389" width="11.5703125" style="292" bestFit="1" customWidth="1"/>
    <col min="7390" max="7390" width="13.42578125" style="292" bestFit="1" customWidth="1"/>
    <col min="7391" max="7391" width="11.5703125" style="292" bestFit="1" customWidth="1"/>
    <col min="7392" max="7392" width="13.42578125" style="292" bestFit="1" customWidth="1"/>
    <col min="7393" max="7393" width="2.140625" style="292" customWidth="1"/>
    <col min="7394" max="7394" width="11.5703125" style="292" bestFit="1" customWidth="1"/>
    <col min="7395" max="7395" width="13.42578125" style="292" bestFit="1" customWidth="1"/>
    <col min="7396" max="7396" width="11.5703125" style="292" bestFit="1" customWidth="1"/>
    <col min="7397" max="7397" width="13.42578125" style="292" bestFit="1" customWidth="1"/>
    <col min="7398" max="7643" width="9.140625" style="292"/>
    <col min="7644" max="7644" width="12.28515625" style="292" customWidth="1"/>
    <col min="7645" max="7645" width="11.5703125" style="292" bestFit="1" customWidth="1"/>
    <col min="7646" max="7646" width="13.42578125" style="292" bestFit="1" customWidth="1"/>
    <col min="7647" max="7647" width="11.5703125" style="292" bestFit="1" customWidth="1"/>
    <col min="7648" max="7648" width="13.42578125" style="292" bestFit="1" customWidth="1"/>
    <col min="7649" max="7649" width="2.140625" style="292" customWidth="1"/>
    <col min="7650" max="7650" width="11.5703125" style="292" bestFit="1" customWidth="1"/>
    <col min="7651" max="7651" width="13.42578125" style="292" bestFit="1" customWidth="1"/>
    <col min="7652" max="7652" width="11.5703125" style="292" bestFit="1" customWidth="1"/>
    <col min="7653" max="7653" width="13.42578125" style="292" bestFit="1" customWidth="1"/>
    <col min="7654" max="7899" width="9.140625" style="292"/>
    <col min="7900" max="7900" width="12.28515625" style="292" customWidth="1"/>
    <col min="7901" max="7901" width="11.5703125" style="292" bestFit="1" customWidth="1"/>
    <col min="7902" max="7902" width="13.42578125" style="292" bestFit="1" customWidth="1"/>
    <col min="7903" max="7903" width="11.5703125" style="292" bestFit="1" customWidth="1"/>
    <col min="7904" max="7904" width="13.42578125" style="292" bestFit="1" customWidth="1"/>
    <col min="7905" max="7905" width="2.140625" style="292" customWidth="1"/>
    <col min="7906" max="7906" width="11.5703125" style="292" bestFit="1" customWidth="1"/>
    <col min="7907" max="7907" width="13.42578125" style="292" bestFit="1" customWidth="1"/>
    <col min="7908" max="7908" width="11.5703125" style="292" bestFit="1" customWidth="1"/>
    <col min="7909" max="7909" width="13.42578125" style="292" bestFit="1" customWidth="1"/>
    <col min="7910" max="8155" width="9.140625" style="292"/>
    <col min="8156" max="8156" width="12.28515625" style="292" customWidth="1"/>
    <col min="8157" max="8157" width="11.5703125" style="292" bestFit="1" customWidth="1"/>
    <col min="8158" max="8158" width="13.42578125" style="292" bestFit="1" customWidth="1"/>
    <col min="8159" max="8159" width="11.5703125" style="292" bestFit="1" customWidth="1"/>
    <col min="8160" max="8160" width="13.42578125" style="292" bestFit="1" customWidth="1"/>
    <col min="8161" max="8161" width="2.140625" style="292" customWidth="1"/>
    <col min="8162" max="8162" width="11.5703125" style="292" bestFit="1" customWidth="1"/>
    <col min="8163" max="8163" width="13.42578125" style="292" bestFit="1" customWidth="1"/>
    <col min="8164" max="8164" width="11.5703125" style="292" bestFit="1" customWidth="1"/>
    <col min="8165" max="8165" width="13.42578125" style="292" bestFit="1" customWidth="1"/>
    <col min="8166" max="8411" width="9.140625" style="292"/>
    <col min="8412" max="8412" width="12.28515625" style="292" customWidth="1"/>
    <col min="8413" max="8413" width="11.5703125" style="292" bestFit="1" customWidth="1"/>
    <col min="8414" max="8414" width="13.42578125" style="292" bestFit="1" customWidth="1"/>
    <col min="8415" max="8415" width="11.5703125" style="292" bestFit="1" customWidth="1"/>
    <col min="8416" max="8416" width="13.42578125" style="292" bestFit="1" customWidth="1"/>
    <col min="8417" max="8417" width="2.140625" style="292" customWidth="1"/>
    <col min="8418" max="8418" width="11.5703125" style="292" bestFit="1" customWidth="1"/>
    <col min="8419" max="8419" width="13.42578125" style="292" bestFit="1" customWidth="1"/>
    <col min="8420" max="8420" width="11.5703125" style="292" bestFit="1" customWidth="1"/>
    <col min="8421" max="8421" width="13.42578125" style="292" bestFit="1" customWidth="1"/>
    <col min="8422" max="8667" width="9.140625" style="292"/>
    <col min="8668" max="8668" width="12.28515625" style="292" customWidth="1"/>
    <col min="8669" max="8669" width="11.5703125" style="292" bestFit="1" customWidth="1"/>
    <col min="8670" max="8670" width="13.42578125" style="292" bestFit="1" customWidth="1"/>
    <col min="8671" max="8671" width="11.5703125" style="292" bestFit="1" customWidth="1"/>
    <col min="8672" max="8672" width="13.42578125" style="292" bestFit="1" customWidth="1"/>
    <col min="8673" max="8673" width="2.140625" style="292" customWidth="1"/>
    <col min="8674" max="8674" width="11.5703125" style="292" bestFit="1" customWidth="1"/>
    <col min="8675" max="8675" width="13.42578125" style="292" bestFit="1" customWidth="1"/>
    <col min="8676" max="8676" width="11.5703125" style="292" bestFit="1" customWidth="1"/>
    <col min="8677" max="8677" width="13.42578125" style="292" bestFit="1" customWidth="1"/>
    <col min="8678" max="8923" width="9.140625" style="292"/>
    <col min="8924" max="8924" width="12.28515625" style="292" customWidth="1"/>
    <col min="8925" max="8925" width="11.5703125" style="292" bestFit="1" customWidth="1"/>
    <col min="8926" max="8926" width="13.42578125" style="292" bestFit="1" customWidth="1"/>
    <col min="8927" max="8927" width="11.5703125" style="292" bestFit="1" customWidth="1"/>
    <col min="8928" max="8928" width="13.42578125" style="292" bestFit="1" customWidth="1"/>
    <col min="8929" max="8929" width="2.140625" style="292" customWidth="1"/>
    <col min="8930" max="8930" width="11.5703125" style="292" bestFit="1" customWidth="1"/>
    <col min="8931" max="8931" width="13.42578125" style="292" bestFit="1" customWidth="1"/>
    <col min="8932" max="8932" width="11.5703125" style="292" bestFit="1" customWidth="1"/>
    <col min="8933" max="8933" width="13.42578125" style="292" bestFit="1" customWidth="1"/>
    <col min="8934" max="9179" width="9.140625" style="292"/>
    <col min="9180" max="9180" width="12.28515625" style="292" customWidth="1"/>
    <col min="9181" max="9181" width="11.5703125" style="292" bestFit="1" customWidth="1"/>
    <col min="9182" max="9182" width="13.42578125" style="292" bestFit="1" customWidth="1"/>
    <col min="9183" max="9183" width="11.5703125" style="292" bestFit="1" customWidth="1"/>
    <col min="9184" max="9184" width="13.42578125" style="292" bestFit="1" customWidth="1"/>
    <col min="9185" max="9185" width="2.140625" style="292" customWidth="1"/>
    <col min="9186" max="9186" width="11.5703125" style="292" bestFit="1" customWidth="1"/>
    <col min="9187" max="9187" width="13.42578125" style="292" bestFit="1" customWidth="1"/>
    <col min="9188" max="9188" width="11.5703125" style="292" bestFit="1" customWidth="1"/>
    <col min="9189" max="9189" width="13.42578125" style="292" bestFit="1" customWidth="1"/>
    <col min="9190" max="9435" width="9.140625" style="292"/>
    <col min="9436" max="9436" width="12.28515625" style="292" customWidth="1"/>
    <col min="9437" max="9437" width="11.5703125" style="292" bestFit="1" customWidth="1"/>
    <col min="9438" max="9438" width="13.42578125" style="292" bestFit="1" customWidth="1"/>
    <col min="9439" max="9439" width="11.5703125" style="292" bestFit="1" customWidth="1"/>
    <col min="9440" max="9440" width="13.42578125" style="292" bestFit="1" customWidth="1"/>
    <col min="9441" max="9441" width="2.140625" style="292" customWidth="1"/>
    <col min="9442" max="9442" width="11.5703125" style="292" bestFit="1" customWidth="1"/>
    <col min="9443" max="9443" width="13.42578125" style="292" bestFit="1" customWidth="1"/>
    <col min="9444" max="9444" width="11.5703125" style="292" bestFit="1" customWidth="1"/>
    <col min="9445" max="9445" width="13.42578125" style="292" bestFit="1" customWidth="1"/>
    <col min="9446" max="9691" width="9.140625" style="292"/>
    <col min="9692" max="9692" width="12.28515625" style="292" customWidth="1"/>
    <col min="9693" max="9693" width="11.5703125" style="292" bestFit="1" customWidth="1"/>
    <col min="9694" max="9694" width="13.42578125" style="292" bestFit="1" customWidth="1"/>
    <col min="9695" max="9695" width="11.5703125" style="292" bestFit="1" customWidth="1"/>
    <col min="9696" max="9696" width="13.42578125" style="292" bestFit="1" customWidth="1"/>
    <col min="9697" max="9697" width="2.140625" style="292" customWidth="1"/>
    <col min="9698" max="9698" width="11.5703125" style="292" bestFit="1" customWidth="1"/>
    <col min="9699" max="9699" width="13.42578125" style="292" bestFit="1" customWidth="1"/>
    <col min="9700" max="9700" width="11.5703125" style="292" bestFit="1" customWidth="1"/>
    <col min="9701" max="9701" width="13.42578125" style="292" bestFit="1" customWidth="1"/>
    <col min="9702" max="9947" width="9.140625" style="292"/>
    <col min="9948" max="9948" width="12.28515625" style="292" customWidth="1"/>
    <col min="9949" max="9949" width="11.5703125" style="292" bestFit="1" customWidth="1"/>
    <col min="9950" max="9950" width="13.42578125" style="292" bestFit="1" customWidth="1"/>
    <col min="9951" max="9951" width="11.5703125" style="292" bestFit="1" customWidth="1"/>
    <col min="9952" max="9952" width="13.42578125" style="292" bestFit="1" customWidth="1"/>
    <col min="9953" max="9953" width="2.140625" style="292" customWidth="1"/>
    <col min="9954" max="9954" width="11.5703125" style="292" bestFit="1" customWidth="1"/>
    <col min="9955" max="9955" width="13.42578125" style="292" bestFit="1" customWidth="1"/>
    <col min="9956" max="9956" width="11.5703125" style="292" bestFit="1" customWidth="1"/>
    <col min="9957" max="9957" width="13.42578125" style="292" bestFit="1" customWidth="1"/>
    <col min="9958" max="10203" width="9.140625" style="292"/>
    <col min="10204" max="10204" width="12.28515625" style="292" customWidth="1"/>
    <col min="10205" max="10205" width="11.5703125" style="292" bestFit="1" customWidth="1"/>
    <col min="10206" max="10206" width="13.42578125" style="292" bestFit="1" customWidth="1"/>
    <col min="10207" max="10207" width="11.5703125" style="292" bestFit="1" customWidth="1"/>
    <col min="10208" max="10208" width="13.42578125" style="292" bestFit="1" customWidth="1"/>
    <col min="10209" max="10209" width="2.140625" style="292" customWidth="1"/>
    <col min="10210" max="10210" width="11.5703125" style="292" bestFit="1" customWidth="1"/>
    <col min="10211" max="10211" width="13.42578125" style="292" bestFit="1" customWidth="1"/>
    <col min="10212" max="10212" width="11.5703125" style="292" bestFit="1" customWidth="1"/>
    <col min="10213" max="10213" width="13.42578125" style="292" bestFit="1" customWidth="1"/>
    <col min="10214" max="10459" width="9.140625" style="292"/>
    <col min="10460" max="10460" width="12.28515625" style="292" customWidth="1"/>
    <col min="10461" max="10461" width="11.5703125" style="292" bestFit="1" customWidth="1"/>
    <col min="10462" max="10462" width="13.42578125" style="292" bestFit="1" customWidth="1"/>
    <col min="10463" max="10463" width="11.5703125" style="292" bestFit="1" customWidth="1"/>
    <col min="10464" max="10464" width="13.42578125" style="292" bestFit="1" customWidth="1"/>
    <col min="10465" max="10465" width="2.140625" style="292" customWidth="1"/>
    <col min="10466" max="10466" width="11.5703125" style="292" bestFit="1" customWidth="1"/>
    <col min="10467" max="10467" width="13.42578125" style="292" bestFit="1" customWidth="1"/>
    <col min="10468" max="10468" width="11.5703125" style="292" bestFit="1" customWidth="1"/>
    <col min="10469" max="10469" width="13.42578125" style="292" bestFit="1" customWidth="1"/>
    <col min="10470" max="10715" width="9.140625" style="292"/>
    <col min="10716" max="10716" width="12.28515625" style="292" customWidth="1"/>
    <col min="10717" max="10717" width="11.5703125" style="292" bestFit="1" customWidth="1"/>
    <col min="10718" max="10718" width="13.42578125" style="292" bestFit="1" customWidth="1"/>
    <col min="10719" max="10719" width="11.5703125" style="292" bestFit="1" customWidth="1"/>
    <col min="10720" max="10720" width="13.42578125" style="292" bestFit="1" customWidth="1"/>
    <col min="10721" max="10721" width="2.140625" style="292" customWidth="1"/>
    <col min="10722" max="10722" width="11.5703125" style="292" bestFit="1" customWidth="1"/>
    <col min="10723" max="10723" width="13.42578125" style="292" bestFit="1" customWidth="1"/>
    <col min="10724" max="10724" width="11.5703125" style="292" bestFit="1" customWidth="1"/>
    <col min="10725" max="10725" width="13.42578125" style="292" bestFit="1" customWidth="1"/>
    <col min="10726" max="10971" width="9.140625" style="292"/>
    <col min="10972" max="10972" width="12.28515625" style="292" customWidth="1"/>
    <col min="10973" max="10973" width="11.5703125" style="292" bestFit="1" customWidth="1"/>
    <col min="10974" max="10974" width="13.42578125" style="292" bestFit="1" customWidth="1"/>
    <col min="10975" max="10975" width="11.5703125" style="292" bestFit="1" customWidth="1"/>
    <col min="10976" max="10976" width="13.42578125" style="292" bestFit="1" customWidth="1"/>
    <col min="10977" max="10977" width="2.140625" style="292" customWidth="1"/>
    <col min="10978" max="10978" width="11.5703125" style="292" bestFit="1" customWidth="1"/>
    <col min="10979" max="10979" width="13.42578125" style="292" bestFit="1" customWidth="1"/>
    <col min="10980" max="10980" width="11.5703125" style="292" bestFit="1" customWidth="1"/>
    <col min="10981" max="10981" width="13.42578125" style="292" bestFit="1" customWidth="1"/>
    <col min="10982" max="11227" width="9.140625" style="292"/>
    <col min="11228" max="11228" width="12.28515625" style="292" customWidth="1"/>
    <col min="11229" max="11229" width="11.5703125" style="292" bestFit="1" customWidth="1"/>
    <col min="11230" max="11230" width="13.42578125" style="292" bestFit="1" customWidth="1"/>
    <col min="11231" max="11231" width="11.5703125" style="292" bestFit="1" customWidth="1"/>
    <col min="11232" max="11232" width="13.42578125" style="292" bestFit="1" customWidth="1"/>
    <col min="11233" max="11233" width="2.140625" style="292" customWidth="1"/>
    <col min="11234" max="11234" width="11.5703125" style="292" bestFit="1" customWidth="1"/>
    <col min="11235" max="11235" width="13.42578125" style="292" bestFit="1" customWidth="1"/>
    <col min="11236" max="11236" width="11.5703125" style="292" bestFit="1" customWidth="1"/>
    <col min="11237" max="11237" width="13.42578125" style="292" bestFit="1" customWidth="1"/>
    <col min="11238" max="11483" width="9.140625" style="292"/>
    <col min="11484" max="11484" width="12.28515625" style="292" customWidth="1"/>
    <col min="11485" max="11485" width="11.5703125" style="292" bestFit="1" customWidth="1"/>
    <col min="11486" max="11486" width="13.42578125" style="292" bestFit="1" customWidth="1"/>
    <col min="11487" max="11487" width="11.5703125" style="292" bestFit="1" customWidth="1"/>
    <col min="11488" max="11488" width="13.42578125" style="292" bestFit="1" customWidth="1"/>
    <col min="11489" max="11489" width="2.140625" style="292" customWidth="1"/>
    <col min="11490" max="11490" width="11.5703125" style="292" bestFit="1" customWidth="1"/>
    <col min="11491" max="11491" width="13.42578125" style="292" bestFit="1" customWidth="1"/>
    <col min="11492" max="11492" width="11.5703125" style="292" bestFit="1" customWidth="1"/>
    <col min="11493" max="11493" width="13.42578125" style="292" bestFit="1" customWidth="1"/>
    <col min="11494" max="11739" width="9.140625" style="292"/>
    <col min="11740" max="11740" width="12.28515625" style="292" customWidth="1"/>
    <col min="11741" max="11741" width="11.5703125" style="292" bestFit="1" customWidth="1"/>
    <col min="11742" max="11742" width="13.42578125" style="292" bestFit="1" customWidth="1"/>
    <col min="11743" max="11743" width="11.5703125" style="292" bestFit="1" customWidth="1"/>
    <col min="11744" max="11744" width="13.42578125" style="292" bestFit="1" customWidth="1"/>
    <col min="11745" max="11745" width="2.140625" style="292" customWidth="1"/>
    <col min="11746" max="11746" width="11.5703125" style="292" bestFit="1" customWidth="1"/>
    <col min="11747" max="11747" width="13.42578125" style="292" bestFit="1" customWidth="1"/>
    <col min="11748" max="11748" width="11.5703125" style="292" bestFit="1" customWidth="1"/>
    <col min="11749" max="11749" width="13.42578125" style="292" bestFit="1" customWidth="1"/>
    <col min="11750" max="11995" width="9.140625" style="292"/>
    <col min="11996" max="11996" width="12.28515625" style="292" customWidth="1"/>
    <col min="11997" max="11997" width="11.5703125" style="292" bestFit="1" customWidth="1"/>
    <col min="11998" max="11998" width="13.42578125" style="292" bestFit="1" customWidth="1"/>
    <col min="11999" max="11999" width="11.5703125" style="292" bestFit="1" customWidth="1"/>
    <col min="12000" max="12000" width="13.42578125" style="292" bestFit="1" customWidth="1"/>
    <col min="12001" max="12001" width="2.140625" style="292" customWidth="1"/>
    <col min="12002" max="12002" width="11.5703125" style="292" bestFit="1" customWidth="1"/>
    <col min="12003" max="12003" width="13.42578125" style="292" bestFit="1" customWidth="1"/>
    <col min="12004" max="12004" width="11.5703125" style="292" bestFit="1" customWidth="1"/>
    <col min="12005" max="12005" width="13.42578125" style="292" bestFit="1" customWidth="1"/>
    <col min="12006" max="12251" width="9.140625" style="292"/>
    <col min="12252" max="12252" width="12.28515625" style="292" customWidth="1"/>
    <col min="12253" max="12253" width="11.5703125" style="292" bestFit="1" customWidth="1"/>
    <col min="12254" max="12254" width="13.42578125" style="292" bestFit="1" customWidth="1"/>
    <col min="12255" max="12255" width="11.5703125" style="292" bestFit="1" customWidth="1"/>
    <col min="12256" max="12256" width="13.42578125" style="292" bestFit="1" customWidth="1"/>
    <col min="12257" max="12257" width="2.140625" style="292" customWidth="1"/>
    <col min="12258" max="12258" width="11.5703125" style="292" bestFit="1" customWidth="1"/>
    <col min="12259" max="12259" width="13.42578125" style="292" bestFit="1" customWidth="1"/>
    <col min="12260" max="12260" width="11.5703125" style="292" bestFit="1" customWidth="1"/>
    <col min="12261" max="12261" width="13.42578125" style="292" bestFit="1" customWidth="1"/>
    <col min="12262" max="12507" width="9.140625" style="292"/>
    <col min="12508" max="12508" width="12.28515625" style="292" customWidth="1"/>
    <col min="12509" max="12509" width="11.5703125" style="292" bestFit="1" customWidth="1"/>
    <col min="12510" max="12510" width="13.42578125" style="292" bestFit="1" customWidth="1"/>
    <col min="12511" max="12511" width="11.5703125" style="292" bestFit="1" customWidth="1"/>
    <col min="12512" max="12512" width="13.42578125" style="292" bestFit="1" customWidth="1"/>
    <col min="12513" max="12513" width="2.140625" style="292" customWidth="1"/>
    <col min="12514" max="12514" width="11.5703125" style="292" bestFit="1" customWidth="1"/>
    <col min="12515" max="12515" width="13.42578125" style="292" bestFit="1" customWidth="1"/>
    <col min="12516" max="12516" width="11.5703125" style="292" bestFit="1" customWidth="1"/>
    <col min="12517" max="12517" width="13.42578125" style="292" bestFit="1" customWidth="1"/>
    <col min="12518" max="12763" width="9.140625" style="292"/>
    <col min="12764" max="12764" width="12.28515625" style="292" customWidth="1"/>
    <col min="12765" max="12765" width="11.5703125" style="292" bestFit="1" customWidth="1"/>
    <col min="12766" max="12766" width="13.42578125" style="292" bestFit="1" customWidth="1"/>
    <col min="12767" max="12767" width="11.5703125" style="292" bestFit="1" customWidth="1"/>
    <col min="12768" max="12768" width="13.42578125" style="292" bestFit="1" customWidth="1"/>
    <col min="12769" max="12769" width="2.140625" style="292" customWidth="1"/>
    <col min="12770" max="12770" width="11.5703125" style="292" bestFit="1" customWidth="1"/>
    <col min="12771" max="12771" width="13.42578125" style="292" bestFit="1" customWidth="1"/>
    <col min="12772" max="12772" width="11.5703125" style="292" bestFit="1" customWidth="1"/>
    <col min="12773" max="12773" width="13.42578125" style="292" bestFit="1" customWidth="1"/>
    <col min="12774" max="13019" width="9.140625" style="292"/>
    <col min="13020" max="13020" width="12.28515625" style="292" customWidth="1"/>
    <col min="13021" max="13021" width="11.5703125" style="292" bestFit="1" customWidth="1"/>
    <col min="13022" max="13022" width="13.42578125" style="292" bestFit="1" customWidth="1"/>
    <col min="13023" max="13023" width="11.5703125" style="292" bestFit="1" customWidth="1"/>
    <col min="13024" max="13024" width="13.42578125" style="292" bestFit="1" customWidth="1"/>
    <col min="13025" max="13025" width="2.140625" style="292" customWidth="1"/>
    <col min="13026" max="13026" width="11.5703125" style="292" bestFit="1" customWidth="1"/>
    <col min="13027" max="13027" width="13.42578125" style="292" bestFit="1" customWidth="1"/>
    <col min="13028" max="13028" width="11.5703125" style="292" bestFit="1" customWidth="1"/>
    <col min="13029" max="13029" width="13.42578125" style="292" bestFit="1" customWidth="1"/>
    <col min="13030" max="13275" width="9.140625" style="292"/>
    <col min="13276" max="13276" width="12.28515625" style="292" customWidth="1"/>
    <col min="13277" max="13277" width="11.5703125" style="292" bestFit="1" customWidth="1"/>
    <col min="13278" max="13278" width="13.42578125" style="292" bestFit="1" customWidth="1"/>
    <col min="13279" max="13279" width="11.5703125" style="292" bestFit="1" customWidth="1"/>
    <col min="13280" max="13280" width="13.42578125" style="292" bestFit="1" customWidth="1"/>
    <col min="13281" max="13281" width="2.140625" style="292" customWidth="1"/>
    <col min="13282" max="13282" width="11.5703125" style="292" bestFit="1" customWidth="1"/>
    <col min="13283" max="13283" width="13.42578125" style="292" bestFit="1" customWidth="1"/>
    <col min="13284" max="13284" width="11.5703125" style="292" bestFit="1" customWidth="1"/>
    <col min="13285" max="13285" width="13.42578125" style="292" bestFit="1" customWidth="1"/>
    <col min="13286" max="13531" width="9.140625" style="292"/>
    <col min="13532" max="13532" width="12.28515625" style="292" customWidth="1"/>
    <col min="13533" max="13533" width="11.5703125" style="292" bestFit="1" customWidth="1"/>
    <col min="13534" max="13534" width="13.42578125" style="292" bestFit="1" customWidth="1"/>
    <col min="13535" max="13535" width="11.5703125" style="292" bestFit="1" customWidth="1"/>
    <col min="13536" max="13536" width="13.42578125" style="292" bestFit="1" customWidth="1"/>
    <col min="13537" max="13537" width="2.140625" style="292" customWidth="1"/>
    <col min="13538" max="13538" width="11.5703125" style="292" bestFit="1" customWidth="1"/>
    <col min="13539" max="13539" width="13.42578125" style="292" bestFit="1" customWidth="1"/>
    <col min="13540" max="13540" width="11.5703125" style="292" bestFit="1" customWidth="1"/>
    <col min="13541" max="13541" width="13.42578125" style="292" bestFit="1" customWidth="1"/>
    <col min="13542" max="13787" width="9.140625" style="292"/>
    <col min="13788" max="13788" width="12.28515625" style="292" customWidth="1"/>
    <col min="13789" max="13789" width="11.5703125" style="292" bestFit="1" customWidth="1"/>
    <col min="13790" max="13790" width="13.42578125" style="292" bestFit="1" customWidth="1"/>
    <col min="13791" max="13791" width="11.5703125" style="292" bestFit="1" customWidth="1"/>
    <col min="13792" max="13792" width="13.42578125" style="292" bestFit="1" customWidth="1"/>
    <col min="13793" max="13793" width="2.140625" style="292" customWidth="1"/>
    <col min="13794" max="13794" width="11.5703125" style="292" bestFit="1" customWidth="1"/>
    <col min="13795" max="13795" width="13.42578125" style="292" bestFit="1" customWidth="1"/>
    <col min="13796" max="13796" width="11.5703125" style="292" bestFit="1" customWidth="1"/>
    <col min="13797" max="13797" width="13.42578125" style="292" bestFit="1" customWidth="1"/>
    <col min="13798" max="14043" width="9.140625" style="292"/>
    <col min="14044" max="14044" width="12.28515625" style="292" customWidth="1"/>
    <col min="14045" max="14045" width="11.5703125" style="292" bestFit="1" customWidth="1"/>
    <col min="14046" max="14046" width="13.42578125" style="292" bestFit="1" customWidth="1"/>
    <col min="14047" max="14047" width="11.5703125" style="292" bestFit="1" customWidth="1"/>
    <col min="14048" max="14048" width="13.42578125" style="292" bestFit="1" customWidth="1"/>
    <col min="14049" max="14049" width="2.140625" style="292" customWidth="1"/>
    <col min="14050" max="14050" width="11.5703125" style="292" bestFit="1" customWidth="1"/>
    <col min="14051" max="14051" width="13.42578125" style="292" bestFit="1" customWidth="1"/>
    <col min="14052" max="14052" width="11.5703125" style="292" bestFit="1" customWidth="1"/>
    <col min="14053" max="14053" width="13.42578125" style="292" bestFit="1" customWidth="1"/>
    <col min="14054" max="14299" width="9.140625" style="292"/>
    <col min="14300" max="14300" width="12.28515625" style="292" customWidth="1"/>
    <col min="14301" max="14301" width="11.5703125" style="292" bestFit="1" customWidth="1"/>
    <col min="14302" max="14302" width="13.42578125" style="292" bestFit="1" customWidth="1"/>
    <col min="14303" max="14303" width="11.5703125" style="292" bestFit="1" customWidth="1"/>
    <col min="14304" max="14304" width="13.42578125" style="292" bestFit="1" customWidth="1"/>
    <col min="14305" max="14305" width="2.140625" style="292" customWidth="1"/>
    <col min="14306" max="14306" width="11.5703125" style="292" bestFit="1" customWidth="1"/>
    <col min="14307" max="14307" width="13.42578125" style="292" bestFit="1" customWidth="1"/>
    <col min="14308" max="14308" width="11.5703125" style="292" bestFit="1" customWidth="1"/>
    <col min="14309" max="14309" width="13.42578125" style="292" bestFit="1" customWidth="1"/>
    <col min="14310" max="14555" width="9.140625" style="292"/>
    <col min="14556" max="14556" width="12.28515625" style="292" customWidth="1"/>
    <col min="14557" max="14557" width="11.5703125" style="292" bestFit="1" customWidth="1"/>
    <col min="14558" max="14558" width="13.42578125" style="292" bestFit="1" customWidth="1"/>
    <col min="14559" max="14559" width="11.5703125" style="292" bestFit="1" customWidth="1"/>
    <col min="14560" max="14560" width="13.42578125" style="292" bestFit="1" customWidth="1"/>
    <col min="14561" max="14561" width="2.140625" style="292" customWidth="1"/>
    <col min="14562" max="14562" width="11.5703125" style="292" bestFit="1" customWidth="1"/>
    <col min="14563" max="14563" width="13.42578125" style="292" bestFit="1" customWidth="1"/>
    <col min="14564" max="14564" width="11.5703125" style="292" bestFit="1" customWidth="1"/>
    <col min="14565" max="14565" width="13.42578125" style="292" bestFit="1" customWidth="1"/>
    <col min="14566" max="14811" width="9.140625" style="292"/>
    <col min="14812" max="14812" width="12.28515625" style="292" customWidth="1"/>
    <col min="14813" max="14813" width="11.5703125" style="292" bestFit="1" customWidth="1"/>
    <col min="14814" max="14814" width="13.42578125" style="292" bestFit="1" customWidth="1"/>
    <col min="14815" max="14815" width="11.5703125" style="292" bestFit="1" customWidth="1"/>
    <col min="14816" max="14816" width="13.42578125" style="292" bestFit="1" customWidth="1"/>
    <col min="14817" max="14817" width="2.140625" style="292" customWidth="1"/>
    <col min="14818" max="14818" width="11.5703125" style="292" bestFit="1" customWidth="1"/>
    <col min="14819" max="14819" width="13.42578125" style="292" bestFit="1" customWidth="1"/>
    <col min="14820" max="14820" width="11.5703125" style="292" bestFit="1" customWidth="1"/>
    <col min="14821" max="14821" width="13.42578125" style="292" bestFit="1" customWidth="1"/>
    <col min="14822" max="15067" width="9.140625" style="292"/>
    <col min="15068" max="15068" width="12.28515625" style="292" customWidth="1"/>
    <col min="15069" max="15069" width="11.5703125" style="292" bestFit="1" customWidth="1"/>
    <col min="15070" max="15070" width="13.42578125" style="292" bestFit="1" customWidth="1"/>
    <col min="15071" max="15071" width="11.5703125" style="292" bestFit="1" customWidth="1"/>
    <col min="15072" max="15072" width="13.42578125" style="292" bestFit="1" customWidth="1"/>
    <col min="15073" max="15073" width="2.140625" style="292" customWidth="1"/>
    <col min="15074" max="15074" width="11.5703125" style="292" bestFit="1" customWidth="1"/>
    <col min="15075" max="15075" width="13.42578125" style="292" bestFit="1" customWidth="1"/>
    <col min="15076" max="15076" width="11.5703125" style="292" bestFit="1" customWidth="1"/>
    <col min="15077" max="15077" width="13.42578125" style="292" bestFit="1" customWidth="1"/>
    <col min="15078" max="15323" width="9.140625" style="292"/>
    <col min="15324" max="15324" width="12.28515625" style="292" customWidth="1"/>
    <col min="15325" max="15325" width="11.5703125" style="292" bestFit="1" customWidth="1"/>
    <col min="15326" max="15326" width="13.42578125" style="292" bestFit="1" customWidth="1"/>
    <col min="15327" max="15327" width="11.5703125" style="292" bestFit="1" customWidth="1"/>
    <col min="15328" max="15328" width="13.42578125" style="292" bestFit="1" customWidth="1"/>
    <col min="15329" max="15329" width="2.140625" style="292" customWidth="1"/>
    <col min="15330" max="15330" width="11.5703125" style="292" bestFit="1" customWidth="1"/>
    <col min="15331" max="15331" width="13.42578125" style="292" bestFit="1" customWidth="1"/>
    <col min="15332" max="15332" width="11.5703125" style="292" bestFit="1" customWidth="1"/>
    <col min="15333" max="15333" width="13.42578125" style="292" bestFit="1" customWidth="1"/>
    <col min="15334" max="15579" width="9.140625" style="292"/>
    <col min="15580" max="15580" width="12.28515625" style="292" customWidth="1"/>
    <col min="15581" max="15581" width="11.5703125" style="292" bestFit="1" customWidth="1"/>
    <col min="15582" max="15582" width="13.42578125" style="292" bestFit="1" customWidth="1"/>
    <col min="15583" max="15583" width="11.5703125" style="292" bestFit="1" customWidth="1"/>
    <col min="15584" max="15584" width="13.42578125" style="292" bestFit="1" customWidth="1"/>
    <col min="15585" max="15585" width="2.140625" style="292" customWidth="1"/>
    <col min="15586" max="15586" width="11.5703125" style="292" bestFit="1" customWidth="1"/>
    <col min="15587" max="15587" width="13.42578125" style="292" bestFit="1" customWidth="1"/>
    <col min="15588" max="15588" width="11.5703125" style="292" bestFit="1" customWidth="1"/>
    <col min="15589" max="15589" width="13.42578125" style="292" bestFit="1" customWidth="1"/>
    <col min="15590" max="15835" width="9.140625" style="292"/>
    <col min="15836" max="15836" width="12.28515625" style="292" customWidth="1"/>
    <col min="15837" max="15837" width="11.5703125" style="292" bestFit="1" customWidth="1"/>
    <col min="15838" max="15838" width="13.42578125" style="292" bestFit="1" customWidth="1"/>
    <col min="15839" max="15839" width="11.5703125" style="292" bestFit="1" customWidth="1"/>
    <col min="15840" max="15840" width="13.42578125" style="292" bestFit="1" customWidth="1"/>
    <col min="15841" max="15841" width="2.140625" style="292" customWidth="1"/>
    <col min="15842" max="15842" width="11.5703125" style="292" bestFit="1" customWidth="1"/>
    <col min="15843" max="15843" width="13.42578125" style="292" bestFit="1" customWidth="1"/>
    <col min="15844" max="15844" width="11.5703125" style="292" bestFit="1" customWidth="1"/>
    <col min="15845" max="15845" width="13.42578125" style="292" bestFit="1" customWidth="1"/>
    <col min="15846" max="16091" width="9.140625" style="292"/>
    <col min="16092" max="16092" width="12.28515625" style="292" customWidth="1"/>
    <col min="16093" max="16093" width="11.5703125" style="292" bestFit="1" customWidth="1"/>
    <col min="16094" max="16094" width="13.42578125" style="292" bestFit="1" customWidth="1"/>
    <col min="16095" max="16095" width="11.5703125" style="292" bestFit="1" customWidth="1"/>
    <col min="16096" max="16096" width="13.42578125" style="292" bestFit="1" customWidth="1"/>
    <col min="16097" max="16097" width="2.140625" style="292" customWidth="1"/>
    <col min="16098" max="16098" width="11.5703125" style="292" bestFit="1" customWidth="1"/>
    <col min="16099" max="16099" width="13.42578125" style="292" bestFit="1" customWidth="1"/>
    <col min="16100" max="16100" width="11.5703125" style="292" bestFit="1" customWidth="1"/>
    <col min="16101" max="16101" width="13.42578125" style="292" bestFit="1" customWidth="1"/>
    <col min="16102" max="16384" width="9.140625" style="292"/>
  </cols>
  <sheetData>
    <row r="1" spans="1:17" ht="13.5" x14ac:dyDescent="0.2">
      <c r="A1" s="300" t="s">
        <v>740</v>
      </c>
    </row>
    <row r="2" spans="1:17" ht="13.5" x14ac:dyDescent="0.2">
      <c r="A2" s="356" t="s">
        <v>745</v>
      </c>
      <c r="B2" s="356"/>
      <c r="C2" s="356"/>
      <c r="L2" s="322"/>
    </row>
    <row r="3" spans="1:17" ht="12" x14ac:dyDescent="0.2">
      <c r="A3" s="101" t="s">
        <v>49</v>
      </c>
    </row>
    <row r="4" spans="1:17" ht="12" x14ac:dyDescent="0.2">
      <c r="A4" s="101"/>
    </row>
    <row r="5" spans="1:17" x14ac:dyDescent="0.2">
      <c r="A5" s="324"/>
      <c r="B5" s="810" t="s">
        <v>661</v>
      </c>
      <c r="C5" s="810"/>
      <c r="D5" s="810"/>
      <c r="E5" s="810"/>
      <c r="F5" s="810"/>
      <c r="G5" s="810"/>
      <c r="H5" s="810"/>
      <c r="I5" s="811"/>
      <c r="J5" s="810"/>
      <c r="K5" s="810"/>
      <c r="L5" s="810"/>
      <c r="M5" s="810"/>
      <c r="N5" s="810"/>
      <c r="O5" s="810"/>
      <c r="P5" s="810"/>
      <c r="Q5" s="810"/>
    </row>
    <row r="6" spans="1:17" x14ac:dyDescent="0.2">
      <c r="A6" s="325"/>
      <c r="B6" s="815" t="s">
        <v>685</v>
      </c>
      <c r="C6" s="815"/>
      <c r="D6" s="815"/>
      <c r="E6" s="815"/>
      <c r="F6" s="815"/>
      <c r="G6" s="815"/>
      <c r="H6" s="815"/>
      <c r="I6" s="330"/>
      <c r="J6" s="301"/>
      <c r="K6" s="815" t="s">
        <v>686</v>
      </c>
      <c r="L6" s="815"/>
      <c r="M6" s="815"/>
      <c r="N6" s="815"/>
      <c r="O6" s="815"/>
      <c r="P6" s="815"/>
      <c r="Q6" s="815"/>
    </row>
    <row r="7" spans="1:17" ht="27" customHeight="1" x14ac:dyDescent="0.2">
      <c r="A7" s="325"/>
      <c r="B7" s="812" t="s">
        <v>572</v>
      </c>
      <c r="C7" s="349"/>
      <c r="D7" s="814" t="s">
        <v>678</v>
      </c>
      <c r="E7" s="814"/>
      <c r="F7" s="350"/>
      <c r="G7" s="814" t="s">
        <v>591</v>
      </c>
      <c r="H7" s="814"/>
      <c r="I7" s="350"/>
      <c r="J7" s="350"/>
      <c r="K7" s="812" t="s">
        <v>572</v>
      </c>
      <c r="L7" s="349"/>
      <c r="M7" s="814" t="s">
        <v>679</v>
      </c>
      <c r="N7" s="814"/>
      <c r="O7" s="351"/>
      <c r="P7" s="814" t="s">
        <v>591</v>
      </c>
      <c r="Q7" s="814"/>
    </row>
    <row r="8" spans="1:17" s="293" customFormat="1" ht="29.25" customHeight="1" x14ac:dyDescent="0.2">
      <c r="A8" s="326"/>
      <c r="B8" s="813"/>
      <c r="C8" s="352"/>
      <c r="D8" s="353" t="s">
        <v>573</v>
      </c>
      <c r="E8" s="354" t="s">
        <v>592</v>
      </c>
      <c r="F8" s="355"/>
      <c r="G8" s="353" t="s">
        <v>573</v>
      </c>
      <c r="H8" s="354" t="s">
        <v>592</v>
      </c>
      <c r="I8" s="355"/>
      <c r="J8" s="355"/>
      <c r="K8" s="813"/>
      <c r="L8" s="352"/>
      <c r="M8" s="353" t="s">
        <v>573</v>
      </c>
      <c r="N8" s="354" t="s">
        <v>592</v>
      </c>
      <c r="O8" s="355"/>
      <c r="P8" s="353" t="s">
        <v>573</v>
      </c>
      <c r="Q8" s="354" t="s">
        <v>592</v>
      </c>
    </row>
    <row r="9" spans="1:17" s="293" customFormat="1" ht="3" customHeight="1" x14ac:dyDescent="0.2">
      <c r="A9" s="325"/>
      <c r="B9" s="303"/>
      <c r="C9" s="303"/>
      <c r="D9" s="303"/>
      <c r="E9" s="303"/>
      <c r="F9" s="302"/>
      <c r="G9" s="303"/>
      <c r="H9" s="303"/>
      <c r="I9" s="302"/>
      <c r="J9" s="302"/>
      <c r="K9" s="303"/>
      <c r="L9" s="303"/>
      <c r="M9" s="303"/>
      <c r="N9" s="303"/>
      <c r="O9" s="302"/>
      <c r="P9" s="303"/>
      <c r="Q9" s="303"/>
    </row>
    <row r="10" spans="1:17" s="293" customFormat="1" ht="11.25" customHeight="1" x14ac:dyDescent="0.2">
      <c r="A10" s="306" t="s">
        <v>741</v>
      </c>
      <c r="B10" s="303"/>
      <c r="C10" s="303"/>
      <c r="D10" s="303"/>
      <c r="E10" s="303"/>
      <c r="F10" s="302"/>
      <c r="G10" s="303"/>
      <c r="H10" s="303"/>
      <c r="I10" s="302"/>
      <c r="J10" s="302"/>
      <c r="K10" s="303"/>
      <c r="L10" s="303"/>
      <c r="M10" s="303"/>
      <c r="N10" s="303"/>
      <c r="O10" s="302"/>
      <c r="P10" s="303"/>
      <c r="Q10" s="303"/>
    </row>
    <row r="11" spans="1:17" s="293" customFormat="1" ht="4.5" customHeight="1" x14ac:dyDescent="0.2">
      <c r="B11" s="303"/>
      <c r="C11" s="303"/>
      <c r="D11" s="303"/>
      <c r="E11" s="303"/>
      <c r="F11" s="302"/>
      <c r="G11" s="303"/>
      <c r="H11" s="303"/>
      <c r="I11" s="302"/>
      <c r="J11" s="302"/>
      <c r="K11" s="303"/>
      <c r="L11" s="303"/>
      <c r="M11" s="303"/>
      <c r="N11" s="303"/>
      <c r="O11" s="302"/>
      <c r="P11" s="303"/>
      <c r="Q11" s="303"/>
    </row>
    <row r="12" spans="1:17" s="293" customFormat="1" ht="15" customHeight="1" x14ac:dyDescent="0.2">
      <c r="A12" s="305" t="s">
        <v>15</v>
      </c>
      <c r="B12" s="711">
        <v>1197023</v>
      </c>
      <c r="C12" s="430"/>
      <c r="D12" s="711">
        <v>104504</v>
      </c>
      <c r="E12" s="712">
        <v>8.6999999999999993</v>
      </c>
      <c r="F12" s="435"/>
      <c r="G12" s="711">
        <v>1088939</v>
      </c>
      <c r="H12" s="712">
        <v>91</v>
      </c>
      <c r="I12" s="434"/>
      <c r="J12" s="434"/>
      <c r="K12" s="711">
        <v>1119517</v>
      </c>
      <c r="L12" s="711"/>
      <c r="M12" s="711">
        <v>67581</v>
      </c>
      <c r="N12" s="712">
        <v>6</v>
      </c>
      <c r="O12" s="434"/>
      <c r="P12" s="711">
        <v>1046253</v>
      </c>
      <c r="Q12" s="712">
        <v>93.5</v>
      </c>
    </row>
    <row r="13" spans="1:17" ht="15" customHeight="1" x14ac:dyDescent="0.2">
      <c r="A13" s="294" t="s">
        <v>15</v>
      </c>
      <c r="B13" s="439">
        <v>142599</v>
      </c>
      <c r="C13" s="431"/>
      <c r="D13" s="439">
        <v>20649</v>
      </c>
      <c r="E13" s="432">
        <v>14.5</v>
      </c>
      <c r="F13" s="426"/>
      <c r="G13" s="439">
        <v>121172</v>
      </c>
      <c r="H13" s="432">
        <v>85</v>
      </c>
      <c r="I13" s="425"/>
      <c r="J13" s="425"/>
      <c r="K13" s="439">
        <v>70371</v>
      </c>
      <c r="L13" s="439"/>
      <c r="M13" s="439">
        <v>2535</v>
      </c>
      <c r="N13" s="432">
        <v>3.6</v>
      </c>
      <c r="O13" s="425"/>
      <c r="P13" s="439">
        <v>66665</v>
      </c>
      <c r="Q13" s="432">
        <v>94.7</v>
      </c>
    </row>
    <row r="14" spans="1:17" ht="15" customHeight="1" x14ac:dyDescent="0.2">
      <c r="A14" s="294" t="s">
        <v>477</v>
      </c>
      <c r="B14" s="439">
        <v>579728</v>
      </c>
      <c r="C14" s="431"/>
      <c r="D14" s="439">
        <v>63124</v>
      </c>
      <c r="E14" s="432">
        <v>10.9</v>
      </c>
      <c r="F14" s="426"/>
      <c r="G14" s="439">
        <v>514693</v>
      </c>
      <c r="H14" s="432">
        <v>88.8</v>
      </c>
      <c r="I14" s="425"/>
      <c r="J14" s="425"/>
      <c r="K14" s="439">
        <v>530236</v>
      </c>
      <c r="L14" s="439"/>
      <c r="M14" s="439">
        <v>12297</v>
      </c>
      <c r="N14" s="432">
        <v>2.2999999999999998</v>
      </c>
      <c r="O14" s="425"/>
      <c r="P14" s="439">
        <v>515112</v>
      </c>
      <c r="Q14" s="432">
        <v>97.1</v>
      </c>
    </row>
    <row r="15" spans="1:17" ht="15" customHeight="1" x14ac:dyDescent="0.2">
      <c r="A15" s="294" t="s">
        <v>43</v>
      </c>
      <c r="B15" s="439">
        <v>474696</v>
      </c>
      <c r="C15" s="431"/>
      <c r="D15" s="439">
        <v>20731</v>
      </c>
      <c r="E15" s="432">
        <v>4.4000000000000004</v>
      </c>
      <c r="F15" s="426"/>
      <c r="G15" s="439">
        <v>453074</v>
      </c>
      <c r="H15" s="432">
        <v>95.4</v>
      </c>
      <c r="I15" s="425"/>
      <c r="J15" s="425"/>
      <c r="K15" s="439">
        <v>518910</v>
      </c>
      <c r="L15" s="439"/>
      <c r="M15" s="439">
        <v>52749</v>
      </c>
      <c r="N15" s="432">
        <v>10.199999999999999</v>
      </c>
      <c r="O15" s="425"/>
      <c r="P15" s="439">
        <v>464476</v>
      </c>
      <c r="Q15" s="432">
        <v>89.5</v>
      </c>
    </row>
    <row r="16" spans="1:17" ht="8.25" customHeight="1" x14ac:dyDescent="0.2">
      <c r="A16" s="294"/>
      <c r="B16" s="440"/>
      <c r="C16" s="425"/>
      <c r="D16" s="440"/>
      <c r="E16" s="426"/>
      <c r="F16" s="426"/>
      <c r="G16" s="440"/>
      <c r="H16" s="426"/>
      <c r="I16" s="425"/>
      <c r="J16" s="425"/>
      <c r="K16" s="440"/>
      <c r="L16" s="440"/>
      <c r="M16" s="443"/>
      <c r="N16" s="427"/>
      <c r="O16" s="425"/>
      <c r="P16" s="440"/>
      <c r="Q16" s="426"/>
    </row>
    <row r="17" spans="1:17" ht="15" customHeight="1" x14ac:dyDescent="0.2">
      <c r="A17" s="305" t="s">
        <v>16</v>
      </c>
      <c r="B17" s="711">
        <v>889297</v>
      </c>
      <c r="C17" s="430"/>
      <c r="D17" s="711">
        <v>186047</v>
      </c>
      <c r="E17" s="712">
        <v>20.9</v>
      </c>
      <c r="F17" s="435"/>
      <c r="G17" s="711">
        <v>689376</v>
      </c>
      <c r="H17" s="712">
        <v>77.5</v>
      </c>
      <c r="I17" s="434"/>
      <c r="J17" s="434"/>
      <c r="K17" s="711">
        <v>648755</v>
      </c>
      <c r="L17" s="711"/>
      <c r="M17" s="711">
        <v>28546</v>
      </c>
      <c r="N17" s="712">
        <v>4.4000000000000004</v>
      </c>
      <c r="O17" s="434"/>
      <c r="P17" s="711">
        <v>607912</v>
      </c>
      <c r="Q17" s="712">
        <v>93.7</v>
      </c>
    </row>
    <row r="18" spans="1:17" ht="15" customHeight="1" x14ac:dyDescent="0.2">
      <c r="A18" s="294" t="s">
        <v>16</v>
      </c>
      <c r="B18" s="439">
        <v>854644</v>
      </c>
      <c r="C18" s="431"/>
      <c r="D18" s="439">
        <v>177866</v>
      </c>
      <c r="E18" s="432">
        <v>20.8</v>
      </c>
      <c r="F18" s="426"/>
      <c r="G18" s="439">
        <v>663395</v>
      </c>
      <c r="H18" s="432">
        <v>77.599999999999994</v>
      </c>
      <c r="I18" s="425"/>
      <c r="J18" s="425"/>
      <c r="K18" s="439">
        <v>622268</v>
      </c>
      <c r="L18" s="439"/>
      <c r="M18" s="439">
        <v>22292</v>
      </c>
      <c r="N18" s="432">
        <v>3.6</v>
      </c>
      <c r="O18" s="425"/>
      <c r="P18" s="439">
        <v>587926</v>
      </c>
      <c r="Q18" s="432">
        <v>94.5</v>
      </c>
    </row>
    <row r="19" spans="1:17" ht="15" customHeight="1" x14ac:dyDescent="0.2">
      <c r="A19" s="294" t="s">
        <v>548</v>
      </c>
      <c r="B19" s="439">
        <v>15844</v>
      </c>
      <c r="C19" s="431"/>
      <c r="D19" s="439">
        <v>2476</v>
      </c>
      <c r="E19" s="432">
        <v>15.6</v>
      </c>
      <c r="F19" s="426"/>
      <c r="G19" s="439">
        <v>13220</v>
      </c>
      <c r="H19" s="432">
        <v>83.4</v>
      </c>
      <c r="I19" s="425"/>
      <c r="J19" s="425"/>
      <c r="K19" s="439">
        <v>12616</v>
      </c>
      <c r="L19" s="439"/>
      <c r="M19" s="439">
        <v>2133</v>
      </c>
      <c r="N19" s="432">
        <v>16.899999999999999</v>
      </c>
      <c r="O19" s="425"/>
      <c r="P19" s="439">
        <v>10470</v>
      </c>
      <c r="Q19" s="432">
        <v>83</v>
      </c>
    </row>
    <row r="20" spans="1:17" ht="15" customHeight="1" x14ac:dyDescent="0.2">
      <c r="A20" s="294" t="s">
        <v>549</v>
      </c>
      <c r="B20" s="439">
        <v>18809</v>
      </c>
      <c r="C20" s="431"/>
      <c r="D20" s="439">
        <v>5705</v>
      </c>
      <c r="E20" s="432">
        <v>30.3</v>
      </c>
      <c r="F20" s="426"/>
      <c r="G20" s="439">
        <v>12761</v>
      </c>
      <c r="H20" s="432">
        <v>67.8</v>
      </c>
      <c r="I20" s="425"/>
      <c r="J20" s="425"/>
      <c r="K20" s="439">
        <v>13871</v>
      </c>
      <c r="L20" s="439"/>
      <c r="M20" s="439">
        <v>4121</v>
      </c>
      <c r="N20" s="432">
        <v>29.7</v>
      </c>
      <c r="O20" s="425"/>
      <c r="P20" s="439">
        <v>9516</v>
      </c>
      <c r="Q20" s="432">
        <v>68.599999999999994</v>
      </c>
    </row>
    <row r="21" spans="1:17" ht="8.25" customHeight="1" x14ac:dyDescent="0.2">
      <c r="A21" s="294"/>
      <c r="B21" s="440"/>
      <c r="C21" s="425"/>
      <c r="D21" s="440"/>
      <c r="E21" s="426"/>
      <c r="F21" s="426"/>
      <c r="G21" s="440"/>
      <c r="H21" s="426"/>
      <c r="I21" s="425"/>
      <c r="J21" s="425"/>
      <c r="K21" s="440"/>
      <c r="L21" s="440"/>
      <c r="M21" s="443"/>
      <c r="N21" s="427"/>
      <c r="O21" s="425"/>
      <c r="P21" s="440"/>
      <c r="Q21" s="426"/>
    </row>
    <row r="22" spans="1:17" ht="15" customHeight="1" x14ac:dyDescent="0.2">
      <c r="A22" s="305" t="s">
        <v>450</v>
      </c>
      <c r="B22" s="711">
        <v>1164083</v>
      </c>
      <c r="C22" s="430"/>
      <c r="D22" s="711">
        <v>340560</v>
      </c>
      <c r="E22" s="712">
        <v>29.3</v>
      </c>
      <c r="F22" s="435"/>
      <c r="G22" s="711">
        <v>814327</v>
      </c>
      <c r="H22" s="712">
        <v>70</v>
      </c>
      <c r="I22" s="434"/>
      <c r="J22" s="434"/>
      <c r="K22" s="711">
        <v>1147764</v>
      </c>
      <c r="L22" s="711"/>
      <c r="M22" s="711">
        <v>211642</v>
      </c>
      <c r="N22" s="712">
        <v>18.399999999999999</v>
      </c>
      <c r="O22" s="434"/>
      <c r="P22" s="711">
        <v>915681</v>
      </c>
      <c r="Q22" s="712">
        <v>79.8</v>
      </c>
    </row>
    <row r="23" spans="1:17" ht="15" customHeight="1" x14ac:dyDescent="0.2">
      <c r="A23" s="294" t="s">
        <v>550</v>
      </c>
      <c r="B23" s="439">
        <v>142131</v>
      </c>
      <c r="C23" s="431"/>
      <c r="D23" s="439">
        <v>14494</v>
      </c>
      <c r="E23" s="432">
        <v>10.199999999999999</v>
      </c>
      <c r="F23" s="426"/>
      <c r="G23" s="439">
        <v>127248</v>
      </c>
      <c r="H23" s="432">
        <v>89.5</v>
      </c>
      <c r="I23" s="425"/>
      <c r="J23" s="425"/>
      <c r="K23" s="439">
        <v>135830</v>
      </c>
      <c r="L23" s="439"/>
      <c r="M23" s="439">
        <v>7563</v>
      </c>
      <c r="N23" s="432">
        <v>5.6</v>
      </c>
      <c r="O23" s="425"/>
      <c r="P23" s="439">
        <v>126439</v>
      </c>
      <c r="Q23" s="432">
        <v>93.1</v>
      </c>
    </row>
    <row r="24" spans="1:17" ht="15" customHeight="1" x14ac:dyDescent="0.2">
      <c r="A24" s="294" t="s">
        <v>21</v>
      </c>
      <c r="B24" s="439">
        <v>138344</v>
      </c>
      <c r="C24" s="431"/>
      <c r="D24" s="439">
        <v>9645</v>
      </c>
      <c r="E24" s="432">
        <v>7</v>
      </c>
      <c r="F24" s="426"/>
      <c r="G24" s="439">
        <v>128594</v>
      </c>
      <c r="H24" s="432">
        <v>93</v>
      </c>
      <c r="I24" s="425"/>
      <c r="J24" s="425"/>
      <c r="K24" s="439">
        <v>132593</v>
      </c>
      <c r="L24" s="439"/>
      <c r="M24" s="439">
        <v>5011</v>
      </c>
      <c r="N24" s="432">
        <v>3.8</v>
      </c>
      <c r="O24" s="425"/>
      <c r="P24" s="439">
        <v>127265</v>
      </c>
      <c r="Q24" s="432">
        <v>96</v>
      </c>
    </row>
    <row r="25" spans="1:17" ht="15" customHeight="1" x14ac:dyDescent="0.2">
      <c r="A25" s="294" t="s">
        <v>20</v>
      </c>
      <c r="B25" s="439">
        <v>137438</v>
      </c>
      <c r="C25" s="431"/>
      <c r="D25" s="439">
        <v>5920</v>
      </c>
      <c r="E25" s="432">
        <v>4.3</v>
      </c>
      <c r="F25" s="426"/>
      <c r="G25" s="439">
        <v>131456</v>
      </c>
      <c r="H25" s="432">
        <v>95.6</v>
      </c>
      <c r="I25" s="425"/>
      <c r="J25" s="425"/>
      <c r="K25" s="439">
        <v>132150</v>
      </c>
      <c r="L25" s="439"/>
      <c r="M25" s="439">
        <v>2410</v>
      </c>
      <c r="N25" s="432">
        <v>1.8</v>
      </c>
      <c r="O25" s="425"/>
      <c r="P25" s="439">
        <v>129552</v>
      </c>
      <c r="Q25" s="432">
        <v>98</v>
      </c>
    </row>
    <row r="26" spans="1:17" ht="15" customHeight="1" x14ac:dyDescent="0.2">
      <c r="A26" s="294" t="s">
        <v>687</v>
      </c>
      <c r="B26" s="439">
        <v>15557</v>
      </c>
      <c r="C26" s="431"/>
      <c r="D26" s="439">
        <v>205</v>
      </c>
      <c r="E26" s="432">
        <v>1.3</v>
      </c>
      <c r="F26" s="426"/>
      <c r="G26" s="439">
        <v>15349</v>
      </c>
      <c r="H26" s="432">
        <v>98.7</v>
      </c>
      <c r="I26" s="425"/>
      <c r="J26" s="425"/>
      <c r="K26" s="439">
        <v>33641</v>
      </c>
      <c r="L26" s="439"/>
      <c r="M26" s="439">
        <v>640</v>
      </c>
      <c r="N26" s="432">
        <v>1.9</v>
      </c>
      <c r="O26" s="425"/>
      <c r="P26" s="439">
        <v>32894</v>
      </c>
      <c r="Q26" s="432">
        <v>97.8</v>
      </c>
    </row>
    <row r="27" spans="1:17" ht="15" customHeight="1" x14ac:dyDescent="0.2">
      <c r="A27" s="294" t="s">
        <v>17</v>
      </c>
      <c r="B27" s="439">
        <v>451936</v>
      </c>
      <c r="C27" s="431"/>
      <c r="D27" s="439">
        <v>296702</v>
      </c>
      <c r="E27" s="432">
        <v>65.7</v>
      </c>
      <c r="F27" s="426"/>
      <c r="G27" s="439">
        <v>146636</v>
      </c>
      <c r="H27" s="432">
        <v>32.4</v>
      </c>
      <c r="I27" s="425"/>
      <c r="J27" s="425"/>
      <c r="K27" s="439">
        <v>404992</v>
      </c>
      <c r="L27" s="439"/>
      <c r="M27" s="439">
        <v>187254</v>
      </c>
      <c r="N27" s="432">
        <v>46.2</v>
      </c>
      <c r="O27" s="425"/>
      <c r="P27" s="439">
        <v>199795</v>
      </c>
      <c r="Q27" s="432">
        <v>49.3</v>
      </c>
    </row>
    <row r="28" spans="1:17" ht="15" customHeight="1" x14ac:dyDescent="0.2">
      <c r="A28" s="294" t="s">
        <v>18</v>
      </c>
      <c r="B28" s="439">
        <v>276770</v>
      </c>
      <c r="C28" s="431"/>
      <c r="D28" s="439">
        <v>13460</v>
      </c>
      <c r="E28" s="432">
        <v>4.9000000000000004</v>
      </c>
      <c r="F28" s="426"/>
      <c r="G28" s="439">
        <v>263272</v>
      </c>
      <c r="H28" s="432">
        <v>95.1</v>
      </c>
      <c r="I28" s="425"/>
      <c r="J28" s="425"/>
      <c r="K28" s="439">
        <v>306656</v>
      </c>
      <c r="L28" s="439"/>
      <c r="M28" s="439">
        <v>8758</v>
      </c>
      <c r="N28" s="432">
        <v>2.9</v>
      </c>
      <c r="O28" s="425"/>
      <c r="P28" s="439">
        <v>297840</v>
      </c>
      <c r="Q28" s="432">
        <v>97.1</v>
      </c>
    </row>
    <row r="29" spans="1:17" ht="15" customHeight="1" x14ac:dyDescent="0.2">
      <c r="A29" s="294" t="s">
        <v>551</v>
      </c>
      <c r="B29" s="439">
        <v>1907</v>
      </c>
      <c r="C29" s="431"/>
      <c r="D29" s="439">
        <v>134</v>
      </c>
      <c r="E29" s="432">
        <v>7</v>
      </c>
      <c r="F29" s="426"/>
      <c r="G29" s="439">
        <v>1772</v>
      </c>
      <c r="H29" s="432">
        <v>92.9</v>
      </c>
      <c r="I29" s="425"/>
      <c r="J29" s="425"/>
      <c r="K29" s="439">
        <v>1902</v>
      </c>
      <c r="L29" s="439"/>
      <c r="M29" s="439">
        <v>6</v>
      </c>
      <c r="N29" s="432">
        <v>0.3</v>
      </c>
      <c r="O29" s="425"/>
      <c r="P29" s="439">
        <v>1896</v>
      </c>
      <c r="Q29" s="432">
        <v>99.7</v>
      </c>
    </row>
    <row r="30" spans="1:17" ht="8.25" customHeight="1" x14ac:dyDescent="0.2">
      <c r="A30" s="294"/>
      <c r="B30" s="440"/>
      <c r="C30" s="425"/>
      <c r="D30" s="440"/>
      <c r="E30" s="426"/>
      <c r="F30" s="426"/>
      <c r="G30" s="440"/>
      <c r="H30" s="426"/>
      <c r="I30" s="425"/>
      <c r="J30" s="425"/>
      <c r="K30" s="440"/>
      <c r="L30" s="440"/>
      <c r="M30" s="443"/>
      <c r="N30" s="427"/>
      <c r="O30" s="425"/>
      <c r="P30" s="440"/>
      <c r="Q30" s="426"/>
    </row>
    <row r="31" spans="1:17" ht="15" customHeight="1" x14ac:dyDescent="0.2">
      <c r="A31" s="305" t="s">
        <v>34</v>
      </c>
      <c r="B31" s="711">
        <v>461209</v>
      </c>
      <c r="C31" s="430"/>
      <c r="D31" s="711">
        <v>20444</v>
      </c>
      <c r="E31" s="712">
        <v>4.4000000000000004</v>
      </c>
      <c r="F31" s="435"/>
      <c r="G31" s="711">
        <v>436801</v>
      </c>
      <c r="H31" s="712">
        <v>94.7</v>
      </c>
      <c r="I31" s="434"/>
      <c r="J31" s="434"/>
      <c r="K31" s="711">
        <v>455536</v>
      </c>
      <c r="L31" s="711"/>
      <c r="M31" s="711">
        <v>12101</v>
      </c>
      <c r="N31" s="712">
        <v>2.7</v>
      </c>
      <c r="O31" s="434"/>
      <c r="P31" s="711">
        <v>440385</v>
      </c>
      <c r="Q31" s="712">
        <v>96.7</v>
      </c>
    </row>
    <row r="32" spans="1:17" ht="15" customHeight="1" x14ac:dyDescent="0.2">
      <c r="A32" s="294" t="s">
        <v>32</v>
      </c>
      <c r="B32" s="439">
        <v>213844</v>
      </c>
      <c r="C32" s="431"/>
      <c r="D32" s="439">
        <v>9425</v>
      </c>
      <c r="E32" s="432">
        <v>4.4000000000000004</v>
      </c>
      <c r="F32" s="426"/>
      <c r="G32" s="439">
        <v>202545</v>
      </c>
      <c r="H32" s="432">
        <v>94.7</v>
      </c>
      <c r="I32" s="425"/>
      <c r="J32" s="425"/>
      <c r="K32" s="439">
        <v>215342</v>
      </c>
      <c r="L32" s="439"/>
      <c r="M32" s="439">
        <v>5564</v>
      </c>
      <c r="N32" s="432">
        <v>2.6</v>
      </c>
      <c r="O32" s="425"/>
      <c r="P32" s="439">
        <v>208354</v>
      </c>
      <c r="Q32" s="432">
        <v>96.8</v>
      </c>
    </row>
    <row r="33" spans="1:17" ht="15" customHeight="1" x14ac:dyDescent="0.2">
      <c r="A33" s="294" t="s">
        <v>33</v>
      </c>
      <c r="B33" s="439">
        <v>247365</v>
      </c>
      <c r="C33" s="431"/>
      <c r="D33" s="439">
        <v>11019</v>
      </c>
      <c r="E33" s="432">
        <v>4.5</v>
      </c>
      <c r="F33" s="426"/>
      <c r="G33" s="439">
        <v>234256</v>
      </c>
      <c r="H33" s="432">
        <v>94.7</v>
      </c>
      <c r="I33" s="425"/>
      <c r="J33" s="425"/>
      <c r="K33" s="439">
        <v>240194</v>
      </c>
      <c r="L33" s="439"/>
      <c r="M33" s="439">
        <v>6537</v>
      </c>
      <c r="N33" s="432">
        <v>2.7</v>
      </c>
      <c r="O33" s="425"/>
      <c r="P33" s="439">
        <v>232031</v>
      </c>
      <c r="Q33" s="432">
        <v>96.6</v>
      </c>
    </row>
    <row r="34" spans="1:17" ht="8.25" customHeight="1" x14ac:dyDescent="0.2">
      <c r="A34" s="294"/>
      <c r="B34" s="440"/>
      <c r="C34" s="425"/>
      <c r="D34" s="440"/>
      <c r="E34" s="426"/>
      <c r="F34" s="426"/>
      <c r="G34" s="440"/>
      <c r="H34" s="426"/>
      <c r="I34" s="425"/>
      <c r="J34" s="425"/>
      <c r="K34" s="440"/>
      <c r="L34" s="440"/>
      <c r="M34" s="443"/>
      <c r="N34" s="427"/>
      <c r="O34" s="425"/>
      <c r="P34" s="440"/>
      <c r="Q34" s="426"/>
    </row>
    <row r="35" spans="1:17" ht="15" customHeight="1" x14ac:dyDescent="0.2">
      <c r="A35" s="305" t="s">
        <v>452</v>
      </c>
      <c r="B35" s="711">
        <v>360711</v>
      </c>
      <c r="C35" s="430"/>
      <c r="D35" s="711">
        <v>25493</v>
      </c>
      <c r="E35" s="712">
        <v>7.1</v>
      </c>
      <c r="F35" s="435"/>
      <c r="G35" s="711">
        <v>317002</v>
      </c>
      <c r="H35" s="712">
        <v>87.9</v>
      </c>
      <c r="I35" s="434"/>
      <c r="J35" s="434"/>
      <c r="K35" s="711">
        <v>349130</v>
      </c>
      <c r="L35" s="711"/>
      <c r="M35" s="711">
        <v>20235</v>
      </c>
      <c r="N35" s="712">
        <v>5.8</v>
      </c>
      <c r="O35" s="434"/>
      <c r="P35" s="711">
        <v>313187</v>
      </c>
      <c r="Q35" s="712">
        <v>89.7</v>
      </c>
    </row>
    <row r="36" spans="1:17" ht="15" customHeight="1" x14ac:dyDescent="0.2">
      <c r="A36" s="294" t="s">
        <v>571</v>
      </c>
      <c r="B36" s="439">
        <v>0</v>
      </c>
      <c r="C36" s="431"/>
      <c r="D36" s="439">
        <v>0</v>
      </c>
      <c r="E36" s="432">
        <v>0</v>
      </c>
      <c r="F36" s="426"/>
      <c r="G36" s="439">
        <v>0</v>
      </c>
      <c r="H36" s="432">
        <v>0</v>
      </c>
      <c r="I36" s="425"/>
      <c r="J36" s="425"/>
      <c r="K36" s="439">
        <v>0</v>
      </c>
      <c r="L36" s="439"/>
      <c r="M36" s="439">
        <v>0</v>
      </c>
      <c r="N36" s="432">
        <v>0</v>
      </c>
      <c r="O36" s="425"/>
      <c r="P36" s="439">
        <v>0</v>
      </c>
      <c r="Q36" s="432">
        <v>0</v>
      </c>
    </row>
    <row r="37" spans="1:17" ht="15" customHeight="1" x14ac:dyDescent="0.2">
      <c r="A37" s="294" t="s">
        <v>552</v>
      </c>
      <c r="B37" s="439" t="s">
        <v>809</v>
      </c>
      <c r="C37" s="431"/>
      <c r="D37" s="439" t="s">
        <v>809</v>
      </c>
      <c r="E37" s="432" t="s">
        <v>809</v>
      </c>
      <c r="F37" s="426"/>
      <c r="G37" s="439" t="s">
        <v>809</v>
      </c>
      <c r="H37" s="432" t="s">
        <v>809</v>
      </c>
      <c r="I37" s="425"/>
      <c r="J37" s="425"/>
      <c r="K37" s="439" t="s">
        <v>809</v>
      </c>
      <c r="L37" s="439"/>
      <c r="M37" s="439" t="s">
        <v>809</v>
      </c>
      <c r="N37" s="432" t="s">
        <v>809</v>
      </c>
      <c r="O37" s="425"/>
      <c r="P37" s="439">
        <v>0</v>
      </c>
      <c r="Q37" s="432">
        <v>0</v>
      </c>
    </row>
    <row r="38" spans="1:17" ht="15" customHeight="1" x14ac:dyDescent="0.2">
      <c r="A38" s="294" t="s">
        <v>553</v>
      </c>
      <c r="B38" s="439" t="s">
        <v>809</v>
      </c>
      <c r="C38" s="431"/>
      <c r="D38" s="439" t="s">
        <v>809</v>
      </c>
      <c r="E38" s="432" t="s">
        <v>809</v>
      </c>
      <c r="F38" s="426"/>
      <c r="G38" s="439" t="s">
        <v>809</v>
      </c>
      <c r="H38" s="432" t="s">
        <v>809</v>
      </c>
      <c r="I38" s="425"/>
      <c r="J38" s="425"/>
      <c r="K38" s="439" t="s">
        <v>809</v>
      </c>
      <c r="L38" s="439"/>
      <c r="M38" s="439" t="s">
        <v>809</v>
      </c>
      <c r="N38" s="432" t="s">
        <v>809</v>
      </c>
      <c r="O38" s="425"/>
      <c r="P38" s="439">
        <v>177</v>
      </c>
      <c r="Q38" s="432">
        <v>40.799999999999997</v>
      </c>
    </row>
    <row r="39" spans="1:17" ht="15" customHeight="1" x14ac:dyDescent="0.2">
      <c r="A39" s="294" t="s">
        <v>37</v>
      </c>
      <c r="B39" s="439">
        <v>166167</v>
      </c>
      <c r="C39" s="431"/>
      <c r="D39" s="439">
        <v>9454</v>
      </c>
      <c r="E39" s="432">
        <v>5.7</v>
      </c>
      <c r="F39" s="426"/>
      <c r="G39" s="439">
        <v>149090</v>
      </c>
      <c r="H39" s="432">
        <v>89.7</v>
      </c>
      <c r="I39" s="425"/>
      <c r="J39" s="425"/>
      <c r="K39" s="439">
        <v>158605</v>
      </c>
      <c r="L39" s="439"/>
      <c r="M39" s="439">
        <v>6158</v>
      </c>
      <c r="N39" s="432">
        <v>3.9</v>
      </c>
      <c r="O39" s="425"/>
      <c r="P39" s="439">
        <v>146787</v>
      </c>
      <c r="Q39" s="432">
        <v>92.5</v>
      </c>
    </row>
    <row r="40" spans="1:17" ht="15" customHeight="1" x14ac:dyDescent="0.2">
      <c r="A40" s="294" t="s">
        <v>38</v>
      </c>
      <c r="B40" s="439">
        <v>60362</v>
      </c>
      <c r="C40" s="431"/>
      <c r="D40" s="439">
        <v>2442</v>
      </c>
      <c r="E40" s="432">
        <v>4</v>
      </c>
      <c r="F40" s="426"/>
      <c r="G40" s="439">
        <v>56054</v>
      </c>
      <c r="H40" s="432">
        <v>92.9</v>
      </c>
      <c r="I40" s="425"/>
      <c r="J40" s="425"/>
      <c r="K40" s="439">
        <v>55820</v>
      </c>
      <c r="L40" s="439"/>
      <c r="M40" s="439">
        <v>1845</v>
      </c>
      <c r="N40" s="432">
        <v>3.3</v>
      </c>
      <c r="O40" s="425"/>
      <c r="P40" s="439">
        <v>52613</v>
      </c>
      <c r="Q40" s="432">
        <v>94.3</v>
      </c>
    </row>
    <row r="41" spans="1:17" ht="15" customHeight="1" x14ac:dyDescent="0.2">
      <c r="A41" s="294" t="s">
        <v>40</v>
      </c>
      <c r="B41" s="439">
        <v>4197</v>
      </c>
      <c r="C41" s="431"/>
      <c r="D41" s="439">
        <v>594</v>
      </c>
      <c r="E41" s="432">
        <v>14.2</v>
      </c>
      <c r="F41" s="426"/>
      <c r="G41" s="439">
        <v>3306</v>
      </c>
      <c r="H41" s="432">
        <v>78.8</v>
      </c>
      <c r="I41" s="425"/>
      <c r="J41" s="425"/>
      <c r="K41" s="439">
        <v>4117</v>
      </c>
      <c r="L41" s="439"/>
      <c r="M41" s="439">
        <v>565</v>
      </c>
      <c r="N41" s="432">
        <v>13.7</v>
      </c>
      <c r="O41" s="425"/>
      <c r="P41" s="439">
        <v>3219</v>
      </c>
      <c r="Q41" s="432">
        <v>78.2</v>
      </c>
    </row>
    <row r="42" spans="1:17" ht="15" customHeight="1" x14ac:dyDescent="0.2">
      <c r="A42" s="294" t="s">
        <v>554</v>
      </c>
      <c r="B42" s="439">
        <v>573</v>
      </c>
      <c r="C42" s="431"/>
      <c r="D42" s="439">
        <v>192</v>
      </c>
      <c r="E42" s="432">
        <v>33.5</v>
      </c>
      <c r="F42" s="426"/>
      <c r="G42" s="439">
        <v>156</v>
      </c>
      <c r="H42" s="432">
        <v>27.2</v>
      </c>
      <c r="I42" s="425"/>
      <c r="J42" s="425"/>
      <c r="K42" s="439">
        <v>585</v>
      </c>
      <c r="L42" s="439"/>
      <c r="M42" s="439">
        <v>165</v>
      </c>
      <c r="N42" s="432">
        <v>28.2</v>
      </c>
      <c r="O42" s="425"/>
      <c r="P42" s="439">
        <v>181</v>
      </c>
      <c r="Q42" s="432">
        <v>30.9</v>
      </c>
    </row>
    <row r="43" spans="1:17" ht="15" customHeight="1" x14ac:dyDescent="0.2">
      <c r="A43" s="294" t="s">
        <v>555</v>
      </c>
      <c r="B43" s="439">
        <v>2064</v>
      </c>
      <c r="C43" s="431"/>
      <c r="D43" s="439">
        <v>660</v>
      </c>
      <c r="E43" s="432">
        <v>32</v>
      </c>
      <c r="F43" s="426"/>
      <c r="G43" s="439">
        <v>897</v>
      </c>
      <c r="H43" s="432">
        <v>43.5</v>
      </c>
      <c r="I43" s="425"/>
      <c r="J43" s="425"/>
      <c r="K43" s="439">
        <v>2318</v>
      </c>
      <c r="L43" s="439"/>
      <c r="M43" s="439">
        <v>739</v>
      </c>
      <c r="N43" s="432">
        <v>31.9</v>
      </c>
      <c r="O43" s="425"/>
      <c r="P43" s="439">
        <v>1012</v>
      </c>
      <c r="Q43" s="432">
        <v>43.7</v>
      </c>
    </row>
    <row r="44" spans="1:17" ht="15" customHeight="1" x14ac:dyDescent="0.2">
      <c r="A44" s="294" t="s">
        <v>39</v>
      </c>
      <c r="B44" s="439">
        <v>89949</v>
      </c>
      <c r="C44" s="431"/>
      <c r="D44" s="439">
        <v>4723</v>
      </c>
      <c r="E44" s="432">
        <v>5.3</v>
      </c>
      <c r="F44" s="426"/>
      <c r="G44" s="439">
        <v>82664</v>
      </c>
      <c r="H44" s="432">
        <v>91.9</v>
      </c>
      <c r="I44" s="425"/>
      <c r="J44" s="425"/>
      <c r="K44" s="439">
        <v>89857</v>
      </c>
      <c r="L44" s="439"/>
      <c r="M44" s="439">
        <v>3254</v>
      </c>
      <c r="N44" s="432">
        <v>3.6</v>
      </c>
      <c r="O44" s="425"/>
      <c r="P44" s="439">
        <v>84056</v>
      </c>
      <c r="Q44" s="432">
        <v>93.5</v>
      </c>
    </row>
    <row r="45" spans="1:17" ht="15" customHeight="1" x14ac:dyDescent="0.2">
      <c r="A45" s="294" t="s">
        <v>506</v>
      </c>
      <c r="B45" s="439">
        <v>3300</v>
      </c>
      <c r="C45" s="431"/>
      <c r="D45" s="439">
        <v>854</v>
      </c>
      <c r="E45" s="432">
        <v>25.9</v>
      </c>
      <c r="F45" s="426"/>
      <c r="G45" s="439">
        <v>1761</v>
      </c>
      <c r="H45" s="432">
        <v>53.4</v>
      </c>
      <c r="I45" s="425"/>
      <c r="J45" s="425"/>
      <c r="K45" s="439">
        <v>3525</v>
      </c>
      <c r="L45" s="439"/>
      <c r="M45" s="439">
        <v>916</v>
      </c>
      <c r="N45" s="432">
        <v>26</v>
      </c>
      <c r="O45" s="425"/>
      <c r="P45" s="439">
        <v>1920</v>
      </c>
      <c r="Q45" s="432">
        <v>54.5</v>
      </c>
    </row>
    <row r="46" spans="1:17" ht="15" customHeight="1" x14ac:dyDescent="0.2">
      <c r="A46" s="294" t="s">
        <v>556</v>
      </c>
      <c r="B46" s="439">
        <v>1104</v>
      </c>
      <c r="C46" s="431"/>
      <c r="D46" s="439">
        <v>150</v>
      </c>
      <c r="E46" s="432">
        <v>13.6</v>
      </c>
      <c r="F46" s="426"/>
      <c r="G46" s="439">
        <v>740</v>
      </c>
      <c r="H46" s="432">
        <v>67</v>
      </c>
      <c r="I46" s="425"/>
      <c r="J46" s="425"/>
      <c r="K46" s="439">
        <v>947</v>
      </c>
      <c r="L46" s="439"/>
      <c r="M46" s="439">
        <v>115</v>
      </c>
      <c r="N46" s="432">
        <v>12.1</v>
      </c>
      <c r="O46" s="425"/>
      <c r="P46" s="439">
        <v>638</v>
      </c>
      <c r="Q46" s="432">
        <v>67.400000000000006</v>
      </c>
    </row>
    <row r="47" spans="1:17" ht="15" customHeight="1" x14ac:dyDescent="0.2">
      <c r="A47" s="294" t="s">
        <v>507</v>
      </c>
      <c r="B47" s="439">
        <v>3369</v>
      </c>
      <c r="C47" s="431"/>
      <c r="D47" s="439">
        <v>740</v>
      </c>
      <c r="E47" s="432">
        <v>22</v>
      </c>
      <c r="F47" s="426"/>
      <c r="G47" s="439">
        <v>2167</v>
      </c>
      <c r="H47" s="432">
        <v>64.3</v>
      </c>
      <c r="I47" s="425"/>
      <c r="J47" s="425"/>
      <c r="K47" s="439">
        <v>3877</v>
      </c>
      <c r="L47" s="439"/>
      <c r="M47" s="439">
        <v>729</v>
      </c>
      <c r="N47" s="432">
        <v>18.8</v>
      </c>
      <c r="O47" s="425"/>
      <c r="P47" s="439">
        <v>2740</v>
      </c>
      <c r="Q47" s="432">
        <v>70.7</v>
      </c>
    </row>
    <row r="48" spans="1:17" ht="15" customHeight="1" x14ac:dyDescent="0.2">
      <c r="A48" s="294" t="s">
        <v>557</v>
      </c>
      <c r="B48" s="439">
        <v>621</v>
      </c>
      <c r="C48" s="431"/>
      <c r="D48" s="439">
        <v>174</v>
      </c>
      <c r="E48" s="432">
        <v>28</v>
      </c>
      <c r="F48" s="426"/>
      <c r="G48" s="439">
        <v>228</v>
      </c>
      <c r="H48" s="432">
        <v>36.700000000000003</v>
      </c>
      <c r="I48" s="425"/>
      <c r="J48" s="425"/>
      <c r="K48" s="439">
        <v>613</v>
      </c>
      <c r="L48" s="439"/>
      <c r="M48" s="439">
        <v>177</v>
      </c>
      <c r="N48" s="432">
        <v>28.9</v>
      </c>
      <c r="O48" s="425"/>
      <c r="P48" s="439">
        <v>242</v>
      </c>
      <c r="Q48" s="432">
        <v>39.5</v>
      </c>
    </row>
    <row r="49" spans="1:16329" ht="15" customHeight="1" x14ac:dyDescent="0.2">
      <c r="A49" s="294" t="s">
        <v>558</v>
      </c>
      <c r="B49" s="439">
        <v>874</v>
      </c>
      <c r="C49" s="431"/>
      <c r="D49" s="439">
        <v>128</v>
      </c>
      <c r="E49" s="432">
        <v>14.6</v>
      </c>
      <c r="F49" s="426"/>
      <c r="G49" s="439">
        <v>601</v>
      </c>
      <c r="H49" s="432">
        <v>68.8</v>
      </c>
      <c r="I49" s="425"/>
      <c r="J49" s="425"/>
      <c r="K49" s="439">
        <v>929</v>
      </c>
      <c r="L49" s="439"/>
      <c r="M49" s="439">
        <v>149</v>
      </c>
      <c r="N49" s="432">
        <v>16</v>
      </c>
      <c r="O49" s="425"/>
      <c r="P49" s="439">
        <v>620</v>
      </c>
      <c r="Q49" s="432">
        <v>66.7</v>
      </c>
    </row>
    <row r="50" spans="1:16329" ht="15" customHeight="1" x14ac:dyDescent="0.2">
      <c r="A50" s="294" t="s">
        <v>559</v>
      </c>
      <c r="B50" s="439">
        <v>528</v>
      </c>
      <c r="C50" s="431"/>
      <c r="D50" s="439">
        <v>192</v>
      </c>
      <c r="E50" s="432">
        <v>36.4</v>
      </c>
      <c r="F50" s="426"/>
      <c r="G50" s="439">
        <v>279</v>
      </c>
      <c r="H50" s="432">
        <v>52.8</v>
      </c>
      <c r="I50" s="425"/>
      <c r="J50" s="425"/>
      <c r="K50" s="439">
        <v>455</v>
      </c>
      <c r="L50" s="439"/>
      <c r="M50" s="439">
        <v>174</v>
      </c>
      <c r="N50" s="432">
        <v>38.200000000000003</v>
      </c>
      <c r="O50" s="425"/>
      <c r="P50" s="439">
        <v>232</v>
      </c>
      <c r="Q50" s="432">
        <v>51</v>
      </c>
    </row>
    <row r="51" spans="1:16329" ht="15" customHeight="1" x14ac:dyDescent="0.2">
      <c r="A51" s="294" t="s">
        <v>560</v>
      </c>
      <c r="B51" s="439">
        <v>971</v>
      </c>
      <c r="C51" s="431"/>
      <c r="D51" s="439">
        <v>253</v>
      </c>
      <c r="E51" s="432">
        <v>26.1</v>
      </c>
      <c r="F51" s="426"/>
      <c r="G51" s="439">
        <v>423</v>
      </c>
      <c r="H51" s="432">
        <v>43.6</v>
      </c>
      <c r="I51" s="425"/>
      <c r="J51" s="425"/>
      <c r="K51" s="439">
        <v>962</v>
      </c>
      <c r="L51" s="439"/>
      <c r="M51" s="439">
        <v>249</v>
      </c>
      <c r="N51" s="432">
        <v>25.9</v>
      </c>
      <c r="O51" s="425"/>
      <c r="P51" s="439">
        <v>411</v>
      </c>
      <c r="Q51" s="432">
        <v>42.7</v>
      </c>
    </row>
    <row r="52" spans="1:16329" ht="15" customHeight="1" x14ac:dyDescent="0.2">
      <c r="A52" s="294" t="s">
        <v>508</v>
      </c>
      <c r="B52" s="439">
        <v>4791</v>
      </c>
      <c r="C52" s="431"/>
      <c r="D52" s="439">
        <v>1542</v>
      </c>
      <c r="E52" s="432">
        <v>32.200000000000003</v>
      </c>
      <c r="F52" s="426"/>
      <c r="G52" s="439">
        <v>1783</v>
      </c>
      <c r="H52" s="432">
        <v>37.200000000000003</v>
      </c>
      <c r="I52" s="425"/>
      <c r="J52" s="425"/>
      <c r="K52" s="439">
        <v>4795</v>
      </c>
      <c r="L52" s="439"/>
      <c r="M52" s="439">
        <v>1670</v>
      </c>
      <c r="N52" s="432">
        <v>34.799999999999997</v>
      </c>
      <c r="O52" s="425"/>
      <c r="P52" s="439">
        <v>1833</v>
      </c>
      <c r="Q52" s="432">
        <v>38.200000000000003</v>
      </c>
    </row>
    <row r="53" spans="1:16329" ht="15" customHeight="1" x14ac:dyDescent="0.2">
      <c r="A53" s="294" t="s">
        <v>561</v>
      </c>
      <c r="B53" s="439">
        <v>2200</v>
      </c>
      <c r="C53" s="431"/>
      <c r="D53" s="439">
        <v>523</v>
      </c>
      <c r="E53" s="432">
        <v>23.8</v>
      </c>
      <c r="F53" s="426"/>
      <c r="G53" s="439">
        <v>1434</v>
      </c>
      <c r="H53" s="432">
        <v>65.2</v>
      </c>
      <c r="I53" s="425"/>
      <c r="J53" s="425"/>
      <c r="K53" s="439">
        <v>2319</v>
      </c>
      <c r="L53" s="439"/>
      <c r="M53" s="439">
        <v>585</v>
      </c>
      <c r="N53" s="432">
        <v>25.2</v>
      </c>
      <c r="O53" s="425"/>
      <c r="P53" s="439">
        <v>1405</v>
      </c>
      <c r="Q53" s="432">
        <v>60.6</v>
      </c>
    </row>
    <row r="54" spans="1:16329" ht="15" customHeight="1" x14ac:dyDescent="0.2">
      <c r="A54" s="294" t="s">
        <v>562</v>
      </c>
      <c r="B54" s="439">
        <v>1793</v>
      </c>
      <c r="C54" s="431"/>
      <c r="D54" s="439">
        <v>695</v>
      </c>
      <c r="E54" s="432">
        <v>38.799999999999997</v>
      </c>
      <c r="F54" s="426"/>
      <c r="G54" s="439">
        <v>672</v>
      </c>
      <c r="H54" s="432">
        <v>37.5</v>
      </c>
      <c r="I54" s="425"/>
      <c r="J54" s="425"/>
      <c r="K54" s="439">
        <v>1794</v>
      </c>
      <c r="L54" s="439"/>
      <c r="M54" s="439">
        <v>694</v>
      </c>
      <c r="N54" s="432">
        <v>38.700000000000003</v>
      </c>
      <c r="O54" s="425"/>
      <c r="P54" s="439">
        <v>687</v>
      </c>
      <c r="Q54" s="432">
        <v>38.299999999999997</v>
      </c>
    </row>
    <row r="55" spans="1:16329" ht="15" customHeight="1" x14ac:dyDescent="0.2">
      <c r="A55" s="294" t="s">
        <v>509</v>
      </c>
      <c r="B55" s="439">
        <v>4332</v>
      </c>
      <c r="C55" s="431"/>
      <c r="D55" s="439">
        <v>846</v>
      </c>
      <c r="E55" s="432">
        <v>19.5</v>
      </c>
      <c r="F55" s="426"/>
      <c r="G55" s="439">
        <v>3099</v>
      </c>
      <c r="H55" s="432">
        <v>71.5</v>
      </c>
      <c r="I55" s="425"/>
      <c r="J55" s="425"/>
      <c r="K55" s="439">
        <v>4371</v>
      </c>
      <c r="L55" s="439"/>
      <c r="M55" s="439">
        <v>647</v>
      </c>
      <c r="N55" s="432">
        <v>14.8</v>
      </c>
      <c r="O55" s="425"/>
      <c r="P55" s="439">
        <v>3286</v>
      </c>
      <c r="Q55" s="432">
        <v>75.2</v>
      </c>
    </row>
    <row r="56" spans="1:16329" ht="15" customHeight="1" x14ac:dyDescent="0.2">
      <c r="A56" s="294" t="s">
        <v>563</v>
      </c>
      <c r="B56" s="439">
        <v>524</v>
      </c>
      <c r="C56" s="431"/>
      <c r="D56" s="439">
        <v>151</v>
      </c>
      <c r="E56" s="432">
        <v>28.8</v>
      </c>
      <c r="F56" s="426"/>
      <c r="G56" s="439">
        <v>244</v>
      </c>
      <c r="H56" s="432">
        <v>46.6</v>
      </c>
      <c r="I56" s="425"/>
      <c r="J56" s="425"/>
      <c r="K56" s="439">
        <v>522</v>
      </c>
      <c r="L56" s="439"/>
      <c r="M56" s="439">
        <v>167</v>
      </c>
      <c r="N56" s="432">
        <v>32</v>
      </c>
      <c r="O56" s="425"/>
      <c r="P56" s="439">
        <v>217</v>
      </c>
      <c r="Q56" s="432">
        <v>41.6</v>
      </c>
    </row>
    <row r="57" spans="1:16329" ht="15" customHeight="1" x14ac:dyDescent="0.2">
      <c r="A57" s="294" t="s">
        <v>470</v>
      </c>
      <c r="B57" s="439">
        <v>1180</v>
      </c>
      <c r="C57" s="431"/>
      <c r="D57" s="439">
        <v>36</v>
      </c>
      <c r="E57" s="432">
        <v>3.1</v>
      </c>
      <c r="F57" s="426"/>
      <c r="G57" s="439">
        <v>1142</v>
      </c>
      <c r="H57" s="432">
        <v>96.8</v>
      </c>
      <c r="I57" s="425"/>
      <c r="J57" s="425"/>
      <c r="K57" s="439">
        <v>1211</v>
      </c>
      <c r="L57" s="439"/>
      <c r="M57" s="439">
        <v>49</v>
      </c>
      <c r="N57" s="432">
        <v>4</v>
      </c>
      <c r="O57" s="425"/>
      <c r="P57" s="439">
        <v>1159</v>
      </c>
      <c r="Q57" s="432">
        <v>95.7</v>
      </c>
    </row>
    <row r="58" spans="1:16329" ht="15" customHeight="1" x14ac:dyDescent="0.2">
      <c r="A58" s="294" t="s">
        <v>471</v>
      </c>
      <c r="B58" s="439">
        <v>10819</v>
      </c>
      <c r="C58" s="431"/>
      <c r="D58" s="439">
        <v>553</v>
      </c>
      <c r="E58" s="432">
        <v>5.0999999999999996</v>
      </c>
      <c r="F58" s="426"/>
      <c r="G58" s="439">
        <v>10011</v>
      </c>
      <c r="H58" s="432">
        <v>92.5</v>
      </c>
      <c r="I58" s="425"/>
      <c r="J58" s="425"/>
      <c r="K58" s="439">
        <v>10532</v>
      </c>
      <c r="L58" s="439"/>
      <c r="M58" s="439">
        <v>614</v>
      </c>
      <c r="N58" s="432">
        <v>5.8</v>
      </c>
      <c r="O58" s="425"/>
      <c r="P58" s="439">
        <v>9662</v>
      </c>
      <c r="Q58" s="432">
        <v>91.7</v>
      </c>
    </row>
    <row r="59" spans="1:16329" ht="15" customHeight="1" x14ac:dyDescent="0.2">
      <c r="A59" s="294" t="s">
        <v>564</v>
      </c>
      <c r="B59" s="439">
        <v>538</v>
      </c>
      <c r="C59" s="431"/>
      <c r="D59" s="439">
        <v>444</v>
      </c>
      <c r="E59" s="432">
        <v>82.5</v>
      </c>
      <c r="F59" s="426"/>
      <c r="G59" s="439">
        <v>88</v>
      </c>
      <c r="H59" s="432">
        <v>16.399999999999999</v>
      </c>
      <c r="I59" s="425"/>
      <c r="J59" s="425"/>
      <c r="K59" s="439">
        <v>541</v>
      </c>
      <c r="L59" s="439"/>
      <c r="M59" s="439">
        <v>444</v>
      </c>
      <c r="N59" s="432">
        <v>82.1</v>
      </c>
      <c r="O59" s="425"/>
      <c r="P59" s="439">
        <v>90</v>
      </c>
      <c r="Q59" s="432">
        <v>16.600000000000001</v>
      </c>
    </row>
    <row r="60" spans="1:16329" ht="4.5" customHeight="1" x14ac:dyDescent="0.2">
      <c r="A60" s="294"/>
      <c r="B60" s="440"/>
      <c r="C60" s="425"/>
      <c r="D60" s="440"/>
      <c r="E60" s="426"/>
      <c r="F60" s="426"/>
      <c r="G60" s="440"/>
      <c r="H60" s="426"/>
      <c r="I60" s="425"/>
      <c r="J60" s="425"/>
      <c r="K60" s="440"/>
      <c r="L60" s="440"/>
      <c r="M60" s="443"/>
      <c r="N60" s="427"/>
      <c r="O60" s="425"/>
      <c r="P60" s="440"/>
      <c r="Q60" s="426"/>
    </row>
    <row r="61" spans="1:16329" s="331" customFormat="1" ht="15" customHeight="1" x14ac:dyDescent="0.2">
      <c r="A61" s="329" t="s">
        <v>744</v>
      </c>
      <c r="B61" s="441">
        <v>4072323</v>
      </c>
      <c r="C61" s="428"/>
      <c r="D61" s="441">
        <v>677048</v>
      </c>
      <c r="E61" s="429">
        <v>16.600000000000001</v>
      </c>
      <c r="F61" s="718"/>
      <c r="G61" s="441">
        <v>3346445</v>
      </c>
      <c r="H61" s="429">
        <v>82.2</v>
      </c>
      <c r="I61" s="428"/>
      <c r="J61" s="428"/>
      <c r="K61" s="441">
        <v>3720702</v>
      </c>
      <c r="L61" s="441"/>
      <c r="M61" s="441">
        <v>340105</v>
      </c>
      <c r="N61" s="429">
        <v>9.1</v>
      </c>
      <c r="O61" s="428"/>
      <c r="P61" s="441">
        <v>3323418</v>
      </c>
      <c r="Q61" s="430">
        <v>89.3</v>
      </c>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8"/>
      <c r="BN61" s="328"/>
      <c r="BO61" s="328"/>
      <c r="BP61" s="328"/>
      <c r="BQ61" s="328"/>
      <c r="BR61" s="328"/>
      <c r="BS61" s="328"/>
      <c r="BT61" s="328"/>
      <c r="BU61" s="328"/>
      <c r="BV61" s="328"/>
      <c r="BW61" s="328"/>
      <c r="BX61" s="328"/>
      <c r="BY61" s="328"/>
      <c r="BZ61" s="328"/>
      <c r="CA61" s="328"/>
      <c r="CB61" s="328"/>
      <c r="CC61" s="328"/>
      <c r="CD61" s="328"/>
      <c r="CE61" s="328"/>
      <c r="CF61" s="328"/>
      <c r="CG61" s="328"/>
      <c r="CH61" s="328"/>
      <c r="CI61" s="328"/>
      <c r="CJ61" s="328"/>
      <c r="CK61" s="328"/>
      <c r="CL61" s="328"/>
      <c r="CM61" s="328"/>
      <c r="CN61" s="328"/>
      <c r="CO61" s="328"/>
      <c r="CP61" s="328"/>
      <c r="CQ61" s="328"/>
      <c r="CR61" s="328"/>
      <c r="CS61" s="328"/>
      <c r="CT61" s="328"/>
      <c r="CU61" s="328"/>
      <c r="CV61" s="328"/>
      <c r="CW61" s="328"/>
      <c r="CX61" s="328"/>
      <c r="CY61" s="328"/>
      <c r="CZ61" s="328"/>
      <c r="DA61" s="328"/>
      <c r="DB61" s="328"/>
      <c r="DC61" s="328"/>
      <c r="DD61" s="328"/>
      <c r="DE61" s="328"/>
      <c r="DF61" s="328"/>
      <c r="DG61" s="328"/>
      <c r="DH61" s="328"/>
      <c r="DI61" s="328"/>
      <c r="DJ61" s="328"/>
      <c r="DK61" s="328"/>
      <c r="DL61" s="328"/>
      <c r="DM61" s="328"/>
      <c r="DN61" s="328"/>
      <c r="DO61" s="328"/>
      <c r="DP61" s="328"/>
      <c r="DQ61" s="328"/>
      <c r="DR61" s="328"/>
      <c r="DS61" s="328"/>
      <c r="DT61" s="328"/>
      <c r="DU61" s="328"/>
      <c r="DV61" s="328"/>
      <c r="DW61" s="328"/>
      <c r="DX61" s="328"/>
      <c r="DY61" s="328"/>
      <c r="DZ61" s="328"/>
      <c r="EA61" s="328"/>
      <c r="EB61" s="328"/>
      <c r="EC61" s="328"/>
      <c r="ED61" s="328"/>
      <c r="EE61" s="328"/>
      <c r="EF61" s="328"/>
      <c r="EG61" s="328"/>
      <c r="EH61" s="328"/>
      <c r="EI61" s="328"/>
      <c r="EJ61" s="328"/>
      <c r="EK61" s="328"/>
      <c r="EL61" s="328"/>
      <c r="EM61" s="328"/>
      <c r="EN61" s="328"/>
      <c r="EO61" s="328"/>
      <c r="EP61" s="328"/>
      <c r="EQ61" s="328"/>
      <c r="ER61" s="328"/>
      <c r="ES61" s="328"/>
      <c r="ET61" s="328"/>
      <c r="EU61" s="328"/>
      <c r="EV61" s="328"/>
      <c r="EW61" s="328"/>
      <c r="EX61" s="328"/>
      <c r="EY61" s="328"/>
      <c r="EZ61" s="328"/>
      <c r="FA61" s="328"/>
      <c r="FB61" s="328"/>
      <c r="FC61" s="328"/>
      <c r="FD61" s="328"/>
      <c r="FE61" s="328"/>
      <c r="FF61" s="328"/>
      <c r="FG61" s="328"/>
      <c r="FH61" s="328"/>
      <c r="FI61" s="328"/>
      <c r="FJ61" s="328"/>
      <c r="FK61" s="328"/>
      <c r="FL61" s="328"/>
      <c r="FM61" s="328"/>
      <c r="FN61" s="328"/>
      <c r="FO61" s="328"/>
      <c r="FP61" s="328"/>
      <c r="FQ61" s="328"/>
      <c r="FR61" s="328"/>
      <c r="FS61" s="328"/>
      <c r="FT61" s="328"/>
      <c r="FU61" s="328"/>
      <c r="FV61" s="328"/>
      <c r="FW61" s="328"/>
      <c r="FX61" s="328"/>
      <c r="FY61" s="328"/>
      <c r="FZ61" s="328"/>
      <c r="GA61" s="328"/>
      <c r="GB61" s="328"/>
      <c r="GC61" s="328"/>
      <c r="GD61" s="328"/>
      <c r="GE61" s="328"/>
      <c r="GF61" s="328"/>
      <c r="GG61" s="328"/>
      <c r="GH61" s="328"/>
      <c r="GI61" s="328"/>
      <c r="GJ61" s="328"/>
      <c r="GK61" s="328"/>
      <c r="GL61" s="328"/>
      <c r="GM61" s="328"/>
      <c r="GN61" s="328"/>
      <c r="GO61" s="328"/>
      <c r="GP61" s="328"/>
      <c r="GQ61" s="328"/>
      <c r="GR61" s="328"/>
      <c r="GS61" s="328"/>
      <c r="GT61" s="328"/>
      <c r="GU61" s="328"/>
      <c r="GV61" s="328"/>
      <c r="GW61" s="328"/>
      <c r="GX61" s="328"/>
      <c r="GY61" s="328"/>
      <c r="GZ61" s="328"/>
      <c r="HA61" s="328"/>
      <c r="HB61" s="328"/>
      <c r="HC61" s="328"/>
      <c r="HD61" s="328"/>
      <c r="HE61" s="328"/>
      <c r="HF61" s="328"/>
      <c r="HG61" s="328"/>
      <c r="HH61" s="328"/>
      <c r="HI61" s="328"/>
      <c r="HJ61" s="328"/>
      <c r="HK61" s="328"/>
      <c r="HL61" s="328"/>
      <c r="HM61" s="328"/>
      <c r="HN61" s="328"/>
      <c r="HO61" s="328"/>
      <c r="HP61" s="328"/>
      <c r="HQ61" s="328"/>
      <c r="HR61" s="328"/>
      <c r="HS61" s="328"/>
      <c r="HT61" s="328"/>
      <c r="HU61" s="328"/>
      <c r="HV61" s="328"/>
      <c r="HW61" s="328"/>
      <c r="HX61" s="328"/>
      <c r="HY61" s="328"/>
      <c r="HZ61" s="328"/>
      <c r="IA61" s="328"/>
      <c r="IB61" s="328"/>
      <c r="IC61" s="328"/>
      <c r="ID61" s="328"/>
      <c r="IE61" s="328"/>
      <c r="IF61" s="328"/>
      <c r="IG61" s="328"/>
      <c r="IH61" s="328"/>
      <c r="II61" s="328"/>
      <c r="IJ61" s="328"/>
      <c r="IK61" s="328"/>
      <c r="IL61" s="328"/>
      <c r="IM61" s="328"/>
      <c r="IN61" s="328"/>
      <c r="IO61" s="328"/>
      <c r="IP61" s="328"/>
      <c r="IQ61" s="328"/>
      <c r="IR61" s="328"/>
      <c r="IS61" s="328"/>
      <c r="IT61" s="328"/>
      <c r="IU61" s="328"/>
      <c r="IV61" s="328"/>
      <c r="IW61" s="328"/>
      <c r="IX61" s="328"/>
      <c r="IY61" s="328"/>
      <c r="IZ61" s="328"/>
      <c r="JA61" s="328"/>
      <c r="JB61" s="328"/>
      <c r="JC61" s="328"/>
      <c r="JD61" s="328"/>
      <c r="JE61" s="328"/>
      <c r="JF61" s="328"/>
      <c r="JG61" s="328"/>
      <c r="JH61" s="328"/>
      <c r="JI61" s="328"/>
      <c r="JJ61" s="328"/>
      <c r="JK61" s="328"/>
      <c r="JL61" s="328"/>
      <c r="JM61" s="328"/>
      <c r="JN61" s="328"/>
      <c r="JO61" s="328"/>
      <c r="JP61" s="328"/>
      <c r="JQ61" s="328"/>
      <c r="JR61" s="328"/>
      <c r="JS61" s="328"/>
      <c r="JT61" s="328"/>
      <c r="JU61" s="328"/>
      <c r="JV61" s="328"/>
      <c r="JW61" s="328"/>
      <c r="JX61" s="328"/>
      <c r="JY61" s="328"/>
      <c r="JZ61" s="328"/>
      <c r="KA61" s="328"/>
      <c r="KB61" s="328"/>
      <c r="KC61" s="328"/>
      <c r="KD61" s="328"/>
      <c r="KE61" s="328"/>
      <c r="KF61" s="328"/>
      <c r="KG61" s="328"/>
      <c r="KH61" s="328"/>
      <c r="KI61" s="328"/>
      <c r="KJ61" s="328"/>
      <c r="KK61" s="328"/>
      <c r="KL61" s="328"/>
      <c r="KM61" s="328"/>
      <c r="KN61" s="328"/>
      <c r="KO61" s="328"/>
      <c r="KP61" s="328"/>
      <c r="KQ61" s="328"/>
      <c r="KR61" s="328"/>
      <c r="KS61" s="328"/>
      <c r="KT61" s="328"/>
      <c r="KU61" s="328"/>
      <c r="KV61" s="328"/>
      <c r="KW61" s="328"/>
      <c r="KX61" s="328"/>
      <c r="KY61" s="328"/>
      <c r="KZ61" s="328"/>
      <c r="LA61" s="328"/>
      <c r="LB61" s="328"/>
      <c r="LC61" s="328"/>
      <c r="LD61" s="328"/>
      <c r="LE61" s="328"/>
      <c r="LF61" s="328"/>
      <c r="LG61" s="328"/>
      <c r="LH61" s="328"/>
      <c r="LI61" s="328"/>
      <c r="LJ61" s="328"/>
      <c r="LK61" s="328"/>
      <c r="LL61" s="328"/>
      <c r="LM61" s="328"/>
      <c r="LN61" s="328"/>
      <c r="LO61" s="328"/>
      <c r="LP61" s="328"/>
      <c r="LQ61" s="328"/>
      <c r="LR61" s="328"/>
      <c r="LS61" s="328"/>
      <c r="LT61" s="328"/>
      <c r="LU61" s="328"/>
      <c r="LV61" s="328"/>
      <c r="LW61" s="328"/>
      <c r="LX61" s="328"/>
      <c r="LY61" s="328"/>
      <c r="LZ61" s="328"/>
      <c r="MA61" s="328"/>
      <c r="MB61" s="328"/>
      <c r="MC61" s="328"/>
      <c r="MD61" s="328"/>
      <c r="ME61" s="328"/>
      <c r="MF61" s="328"/>
      <c r="MG61" s="328"/>
      <c r="MH61" s="328"/>
      <c r="MI61" s="328"/>
      <c r="MJ61" s="328"/>
      <c r="MK61" s="328"/>
      <c r="ML61" s="328"/>
      <c r="MM61" s="328"/>
      <c r="MN61" s="328"/>
      <c r="MO61" s="328"/>
      <c r="MP61" s="328"/>
      <c r="MQ61" s="328"/>
      <c r="MR61" s="328"/>
      <c r="MS61" s="328"/>
      <c r="MT61" s="328"/>
      <c r="MU61" s="328"/>
      <c r="MV61" s="328"/>
      <c r="MW61" s="328"/>
      <c r="MX61" s="328"/>
      <c r="MY61" s="328"/>
      <c r="MZ61" s="328"/>
      <c r="NA61" s="328"/>
      <c r="NB61" s="328"/>
      <c r="NC61" s="328"/>
      <c r="ND61" s="328"/>
      <c r="NE61" s="328"/>
      <c r="NF61" s="328"/>
      <c r="NG61" s="328"/>
      <c r="NH61" s="328"/>
      <c r="NI61" s="328"/>
      <c r="NJ61" s="328"/>
      <c r="NK61" s="328"/>
      <c r="NL61" s="328"/>
      <c r="NM61" s="328"/>
      <c r="NN61" s="328"/>
      <c r="NO61" s="328"/>
      <c r="NP61" s="328"/>
      <c r="NQ61" s="328"/>
      <c r="NR61" s="328"/>
      <c r="NS61" s="328"/>
      <c r="NT61" s="328"/>
      <c r="NU61" s="328"/>
      <c r="NV61" s="328"/>
      <c r="NW61" s="328"/>
      <c r="NX61" s="328"/>
      <c r="NY61" s="328"/>
      <c r="NZ61" s="328"/>
      <c r="OA61" s="328"/>
      <c r="OB61" s="328"/>
      <c r="OC61" s="328"/>
      <c r="OD61" s="328"/>
      <c r="OE61" s="328"/>
      <c r="OF61" s="328"/>
      <c r="OG61" s="328"/>
      <c r="OH61" s="328"/>
      <c r="OI61" s="328"/>
      <c r="OJ61" s="328"/>
      <c r="OK61" s="328"/>
      <c r="OL61" s="328"/>
      <c r="OM61" s="328"/>
      <c r="ON61" s="328"/>
      <c r="OO61" s="328"/>
      <c r="OP61" s="328"/>
      <c r="OQ61" s="328"/>
      <c r="OR61" s="328"/>
      <c r="OS61" s="328"/>
      <c r="OT61" s="328"/>
      <c r="OU61" s="328"/>
      <c r="OV61" s="328"/>
      <c r="OW61" s="328"/>
      <c r="OX61" s="328"/>
      <c r="OY61" s="328"/>
      <c r="OZ61" s="328"/>
      <c r="PA61" s="328"/>
      <c r="PB61" s="328"/>
      <c r="PC61" s="328"/>
      <c r="PD61" s="328"/>
      <c r="PE61" s="328"/>
      <c r="PF61" s="328"/>
      <c r="PG61" s="328"/>
      <c r="PH61" s="328"/>
      <c r="PI61" s="328"/>
      <c r="PJ61" s="328"/>
      <c r="PK61" s="328"/>
      <c r="PL61" s="328"/>
      <c r="PM61" s="328"/>
      <c r="PN61" s="328"/>
      <c r="PO61" s="328"/>
      <c r="PP61" s="328"/>
      <c r="PQ61" s="328"/>
      <c r="PR61" s="328"/>
      <c r="PS61" s="328"/>
      <c r="PT61" s="328"/>
      <c r="PU61" s="328"/>
      <c r="PV61" s="328"/>
      <c r="PW61" s="328"/>
      <c r="PX61" s="328"/>
      <c r="PY61" s="328"/>
      <c r="PZ61" s="328"/>
      <c r="QA61" s="328"/>
      <c r="QB61" s="328"/>
      <c r="QC61" s="328"/>
      <c r="QD61" s="328"/>
      <c r="QE61" s="328"/>
      <c r="QF61" s="328"/>
      <c r="QG61" s="328"/>
      <c r="QH61" s="328"/>
      <c r="QI61" s="328"/>
      <c r="QJ61" s="328"/>
      <c r="QK61" s="328"/>
      <c r="QL61" s="328"/>
      <c r="QM61" s="328"/>
      <c r="QN61" s="328"/>
      <c r="QO61" s="328"/>
      <c r="QP61" s="328"/>
      <c r="QQ61" s="328"/>
      <c r="QR61" s="328"/>
      <c r="QS61" s="328"/>
      <c r="QT61" s="328"/>
      <c r="QU61" s="328"/>
      <c r="QV61" s="328"/>
      <c r="QW61" s="328"/>
      <c r="QX61" s="328"/>
      <c r="QY61" s="328"/>
      <c r="QZ61" s="328"/>
      <c r="RA61" s="328"/>
      <c r="RB61" s="328"/>
      <c r="RC61" s="328"/>
      <c r="RD61" s="328"/>
      <c r="RE61" s="328"/>
      <c r="RF61" s="328"/>
      <c r="RG61" s="328"/>
      <c r="RH61" s="328"/>
      <c r="RI61" s="328"/>
      <c r="RJ61" s="328"/>
      <c r="RK61" s="328"/>
      <c r="RL61" s="328"/>
      <c r="RM61" s="328"/>
      <c r="RN61" s="328"/>
      <c r="RO61" s="328"/>
      <c r="RP61" s="328"/>
      <c r="RQ61" s="328"/>
      <c r="RR61" s="328"/>
      <c r="RS61" s="328"/>
      <c r="RT61" s="328"/>
      <c r="RU61" s="328"/>
      <c r="RV61" s="328"/>
      <c r="RW61" s="328"/>
      <c r="RX61" s="328"/>
      <c r="RY61" s="328"/>
      <c r="RZ61" s="328"/>
      <c r="SA61" s="328"/>
      <c r="SB61" s="328"/>
      <c r="SC61" s="328"/>
      <c r="SD61" s="328"/>
      <c r="SE61" s="328"/>
      <c r="SF61" s="328"/>
      <c r="SG61" s="328"/>
      <c r="SH61" s="328"/>
      <c r="SI61" s="328"/>
      <c r="SJ61" s="328"/>
      <c r="SK61" s="328"/>
      <c r="SL61" s="328"/>
      <c r="SM61" s="328"/>
      <c r="SN61" s="328"/>
      <c r="SO61" s="328"/>
      <c r="SP61" s="328"/>
      <c r="SQ61" s="328"/>
      <c r="SR61" s="328"/>
      <c r="SS61" s="328"/>
      <c r="ST61" s="328"/>
      <c r="SU61" s="328"/>
      <c r="SV61" s="328"/>
      <c r="SW61" s="328"/>
      <c r="SX61" s="328"/>
      <c r="SY61" s="328"/>
      <c r="SZ61" s="328"/>
      <c r="TA61" s="328"/>
      <c r="TB61" s="328"/>
      <c r="TC61" s="328"/>
      <c r="TD61" s="328"/>
      <c r="TE61" s="328"/>
      <c r="TF61" s="328"/>
      <c r="TG61" s="328"/>
      <c r="TH61" s="328"/>
      <c r="TI61" s="328"/>
      <c r="TJ61" s="328"/>
      <c r="TK61" s="328"/>
      <c r="TL61" s="328"/>
      <c r="TM61" s="328"/>
      <c r="TN61" s="328"/>
      <c r="TO61" s="328"/>
      <c r="TP61" s="328"/>
      <c r="TQ61" s="328"/>
      <c r="TR61" s="328"/>
      <c r="TS61" s="328"/>
      <c r="TT61" s="328"/>
      <c r="TU61" s="328"/>
      <c r="TV61" s="328"/>
      <c r="TW61" s="328"/>
      <c r="TX61" s="328"/>
      <c r="TY61" s="328"/>
      <c r="TZ61" s="328"/>
      <c r="UA61" s="328"/>
      <c r="UB61" s="328"/>
      <c r="UC61" s="328"/>
      <c r="UD61" s="328"/>
      <c r="UE61" s="328"/>
      <c r="UF61" s="328"/>
      <c r="UG61" s="328"/>
      <c r="UH61" s="328"/>
      <c r="UI61" s="328"/>
      <c r="UJ61" s="328"/>
      <c r="UK61" s="328"/>
      <c r="UL61" s="328"/>
      <c r="UM61" s="328"/>
      <c r="UN61" s="328"/>
      <c r="UO61" s="328"/>
      <c r="UP61" s="328"/>
      <c r="UQ61" s="328"/>
      <c r="UR61" s="328"/>
      <c r="US61" s="328"/>
      <c r="UT61" s="328"/>
      <c r="UU61" s="328"/>
      <c r="UV61" s="328"/>
      <c r="UW61" s="328"/>
      <c r="UX61" s="328"/>
      <c r="UY61" s="328"/>
      <c r="UZ61" s="328"/>
      <c r="VA61" s="328"/>
      <c r="VB61" s="328"/>
      <c r="VC61" s="328"/>
      <c r="VD61" s="328"/>
      <c r="VE61" s="328"/>
      <c r="VF61" s="328"/>
      <c r="VG61" s="328"/>
      <c r="VH61" s="328"/>
      <c r="VI61" s="328"/>
      <c r="VJ61" s="328"/>
      <c r="VK61" s="328"/>
      <c r="VL61" s="328"/>
      <c r="VM61" s="328"/>
      <c r="VN61" s="328"/>
      <c r="VO61" s="328"/>
      <c r="VP61" s="328"/>
      <c r="VQ61" s="328"/>
      <c r="VR61" s="328"/>
      <c r="VS61" s="328"/>
      <c r="VT61" s="328"/>
      <c r="VU61" s="328"/>
      <c r="VV61" s="328"/>
      <c r="VW61" s="328"/>
      <c r="VX61" s="328"/>
      <c r="VY61" s="328"/>
      <c r="VZ61" s="328"/>
      <c r="WA61" s="328"/>
      <c r="WB61" s="328"/>
      <c r="WC61" s="328"/>
      <c r="WD61" s="328"/>
      <c r="WE61" s="328"/>
      <c r="WF61" s="328"/>
      <c r="WG61" s="328"/>
      <c r="WH61" s="328"/>
      <c r="WI61" s="328"/>
      <c r="WJ61" s="328"/>
      <c r="WK61" s="328"/>
      <c r="WL61" s="328"/>
      <c r="WM61" s="328"/>
      <c r="WN61" s="328"/>
      <c r="WO61" s="328"/>
      <c r="WP61" s="328"/>
      <c r="WQ61" s="328"/>
      <c r="WR61" s="328"/>
      <c r="WS61" s="328"/>
      <c r="WT61" s="328"/>
      <c r="WU61" s="328"/>
      <c r="WV61" s="328"/>
      <c r="WW61" s="328"/>
      <c r="WX61" s="328"/>
      <c r="WY61" s="328"/>
      <c r="WZ61" s="328"/>
      <c r="XA61" s="328"/>
      <c r="XB61" s="328"/>
      <c r="XC61" s="328"/>
      <c r="XD61" s="328"/>
      <c r="XE61" s="328"/>
      <c r="XF61" s="328"/>
      <c r="XG61" s="328"/>
      <c r="XH61" s="328"/>
      <c r="XI61" s="328"/>
      <c r="XJ61" s="328"/>
      <c r="XK61" s="328"/>
      <c r="XL61" s="328"/>
      <c r="XM61" s="328"/>
      <c r="XN61" s="328"/>
      <c r="XO61" s="328"/>
      <c r="XP61" s="328"/>
      <c r="XQ61" s="328"/>
      <c r="XR61" s="328"/>
      <c r="XS61" s="328"/>
      <c r="XT61" s="328"/>
      <c r="XU61" s="328"/>
      <c r="XV61" s="328"/>
      <c r="XW61" s="328"/>
      <c r="XX61" s="328"/>
      <c r="XY61" s="328"/>
      <c r="XZ61" s="328"/>
      <c r="YA61" s="328"/>
      <c r="YB61" s="328"/>
      <c r="YC61" s="328"/>
      <c r="YD61" s="328"/>
      <c r="YE61" s="328"/>
      <c r="YF61" s="328"/>
      <c r="YG61" s="328"/>
      <c r="YH61" s="328"/>
      <c r="YI61" s="328"/>
      <c r="YJ61" s="328"/>
      <c r="YK61" s="328"/>
      <c r="YL61" s="328"/>
      <c r="YM61" s="328"/>
      <c r="YN61" s="328"/>
      <c r="YO61" s="328"/>
      <c r="YP61" s="328"/>
      <c r="YQ61" s="328"/>
      <c r="YR61" s="328"/>
      <c r="YS61" s="328"/>
      <c r="YT61" s="328"/>
      <c r="YU61" s="328"/>
      <c r="YV61" s="328"/>
      <c r="YW61" s="328"/>
      <c r="YX61" s="328"/>
      <c r="YY61" s="328"/>
      <c r="YZ61" s="328"/>
      <c r="ZA61" s="328"/>
      <c r="ZB61" s="328"/>
      <c r="ZC61" s="328"/>
      <c r="ZD61" s="328"/>
      <c r="ZE61" s="328"/>
      <c r="ZF61" s="328"/>
      <c r="ZG61" s="328"/>
      <c r="ZH61" s="328"/>
      <c r="ZI61" s="328"/>
      <c r="ZJ61" s="328"/>
      <c r="ZK61" s="328"/>
      <c r="ZL61" s="328"/>
      <c r="ZM61" s="328"/>
      <c r="ZN61" s="328"/>
      <c r="ZO61" s="328"/>
      <c r="ZP61" s="328"/>
      <c r="ZQ61" s="328"/>
      <c r="ZR61" s="328"/>
      <c r="ZS61" s="328"/>
      <c r="ZT61" s="328"/>
      <c r="ZU61" s="328"/>
      <c r="ZV61" s="328"/>
      <c r="ZW61" s="328"/>
      <c r="ZX61" s="328"/>
      <c r="ZY61" s="328"/>
      <c r="ZZ61" s="328"/>
      <c r="AAA61" s="328"/>
      <c r="AAB61" s="328"/>
      <c r="AAC61" s="328"/>
      <c r="AAD61" s="328"/>
      <c r="AAE61" s="328"/>
      <c r="AAF61" s="328"/>
      <c r="AAG61" s="328"/>
      <c r="AAH61" s="328"/>
      <c r="AAI61" s="328"/>
      <c r="AAJ61" s="328"/>
      <c r="AAK61" s="328"/>
      <c r="AAL61" s="328"/>
      <c r="AAM61" s="328"/>
      <c r="AAN61" s="328"/>
      <c r="AAO61" s="328"/>
      <c r="AAP61" s="328"/>
      <c r="AAQ61" s="328"/>
      <c r="AAR61" s="328"/>
      <c r="AAS61" s="328"/>
      <c r="AAT61" s="328"/>
      <c r="AAU61" s="328"/>
      <c r="AAV61" s="328"/>
      <c r="AAW61" s="328"/>
      <c r="AAX61" s="328"/>
      <c r="AAY61" s="328"/>
      <c r="AAZ61" s="328"/>
      <c r="ABA61" s="328"/>
      <c r="ABB61" s="328"/>
      <c r="ABC61" s="328"/>
      <c r="ABD61" s="328"/>
      <c r="ABE61" s="328"/>
      <c r="ABF61" s="328"/>
      <c r="ABG61" s="328"/>
      <c r="ABH61" s="328"/>
      <c r="ABI61" s="328"/>
      <c r="ABJ61" s="328"/>
      <c r="ABK61" s="328"/>
      <c r="ABL61" s="328"/>
      <c r="ABM61" s="328"/>
      <c r="ABN61" s="328"/>
      <c r="ABO61" s="328"/>
      <c r="ABP61" s="328"/>
      <c r="ABQ61" s="328"/>
      <c r="ABR61" s="328"/>
      <c r="ABS61" s="328"/>
      <c r="ABT61" s="328"/>
      <c r="ABU61" s="328"/>
      <c r="ABV61" s="328"/>
      <c r="ABW61" s="328"/>
      <c r="ABX61" s="328"/>
      <c r="ABY61" s="328"/>
      <c r="ABZ61" s="328"/>
      <c r="ACA61" s="328"/>
      <c r="ACB61" s="328"/>
      <c r="ACC61" s="328"/>
      <c r="ACD61" s="328"/>
      <c r="ACE61" s="328"/>
      <c r="ACF61" s="328"/>
      <c r="ACG61" s="328"/>
      <c r="ACH61" s="328"/>
      <c r="ACI61" s="328"/>
      <c r="ACJ61" s="328"/>
      <c r="ACK61" s="328"/>
      <c r="ACL61" s="328"/>
      <c r="ACM61" s="328"/>
      <c r="ACN61" s="328"/>
      <c r="ACO61" s="328"/>
      <c r="ACP61" s="328"/>
      <c r="ACQ61" s="328"/>
      <c r="ACR61" s="328"/>
      <c r="ACS61" s="328"/>
      <c r="ACT61" s="328"/>
      <c r="ACU61" s="328"/>
      <c r="ACV61" s="328"/>
      <c r="ACW61" s="328"/>
      <c r="ACX61" s="328"/>
      <c r="ACY61" s="328"/>
      <c r="ACZ61" s="328"/>
      <c r="ADA61" s="328"/>
      <c r="ADB61" s="328"/>
      <c r="ADC61" s="328"/>
      <c r="ADD61" s="328"/>
      <c r="ADE61" s="328"/>
      <c r="ADF61" s="328"/>
      <c r="ADG61" s="328"/>
      <c r="ADH61" s="328"/>
      <c r="ADI61" s="328"/>
      <c r="ADJ61" s="328"/>
      <c r="ADK61" s="328"/>
      <c r="ADL61" s="328"/>
      <c r="ADM61" s="328"/>
      <c r="ADN61" s="328"/>
      <c r="ADO61" s="328"/>
      <c r="ADP61" s="328"/>
      <c r="ADQ61" s="328"/>
      <c r="ADR61" s="328"/>
      <c r="ADS61" s="328"/>
      <c r="ADT61" s="328"/>
      <c r="ADU61" s="328"/>
      <c r="ADV61" s="328"/>
      <c r="ADW61" s="328"/>
      <c r="ADX61" s="328"/>
      <c r="ADY61" s="328"/>
      <c r="ADZ61" s="328"/>
      <c r="AEA61" s="328"/>
      <c r="AEB61" s="328"/>
      <c r="AEC61" s="328"/>
      <c r="AED61" s="328"/>
      <c r="AEE61" s="328"/>
      <c r="AEF61" s="328"/>
      <c r="AEG61" s="328"/>
      <c r="AEH61" s="328"/>
      <c r="AEI61" s="328"/>
      <c r="AEJ61" s="328"/>
      <c r="AEK61" s="328"/>
      <c r="AEL61" s="328"/>
      <c r="AEM61" s="328"/>
      <c r="AEN61" s="328"/>
      <c r="AEO61" s="328"/>
      <c r="AEP61" s="328"/>
      <c r="AEQ61" s="328"/>
      <c r="AER61" s="328"/>
      <c r="AES61" s="328"/>
      <c r="AET61" s="328"/>
      <c r="AEU61" s="328"/>
      <c r="AEV61" s="328"/>
      <c r="AEW61" s="328"/>
      <c r="AEX61" s="328"/>
      <c r="AEY61" s="328"/>
      <c r="AEZ61" s="328"/>
      <c r="AFA61" s="328"/>
      <c r="AFB61" s="328"/>
      <c r="AFC61" s="328"/>
      <c r="AFD61" s="328"/>
      <c r="AFE61" s="328"/>
      <c r="AFF61" s="328"/>
      <c r="AFG61" s="328"/>
      <c r="AFH61" s="328"/>
      <c r="AFI61" s="328"/>
      <c r="AFJ61" s="328"/>
      <c r="AFK61" s="328"/>
      <c r="AFL61" s="328"/>
      <c r="AFM61" s="328"/>
      <c r="AFN61" s="328"/>
      <c r="AFO61" s="328"/>
      <c r="AFP61" s="328"/>
      <c r="AFQ61" s="328"/>
      <c r="AFR61" s="328"/>
      <c r="AFS61" s="328"/>
      <c r="AFT61" s="328"/>
      <c r="AFU61" s="328"/>
      <c r="AFV61" s="328"/>
      <c r="AFW61" s="328"/>
      <c r="AFX61" s="328"/>
      <c r="AFY61" s="328"/>
      <c r="AFZ61" s="328"/>
      <c r="AGA61" s="328"/>
      <c r="AGB61" s="328"/>
      <c r="AGC61" s="328"/>
      <c r="AGD61" s="328"/>
      <c r="AGE61" s="328"/>
      <c r="AGF61" s="328"/>
      <c r="AGG61" s="328"/>
      <c r="AGH61" s="328"/>
      <c r="AGI61" s="328"/>
      <c r="AGJ61" s="328"/>
      <c r="AGK61" s="328"/>
      <c r="AGL61" s="328"/>
      <c r="AGM61" s="328"/>
      <c r="AGN61" s="328"/>
      <c r="AGO61" s="328"/>
      <c r="AGP61" s="328"/>
      <c r="AGQ61" s="328"/>
      <c r="AGR61" s="328"/>
      <c r="AGS61" s="328"/>
      <c r="AGT61" s="328"/>
      <c r="AGU61" s="328"/>
      <c r="AGV61" s="328"/>
      <c r="AGW61" s="328"/>
      <c r="AGX61" s="328"/>
      <c r="AGY61" s="328"/>
      <c r="AGZ61" s="328"/>
      <c r="AHA61" s="328"/>
      <c r="AHB61" s="328"/>
      <c r="AHC61" s="328"/>
      <c r="AHD61" s="328"/>
      <c r="AHE61" s="328"/>
      <c r="AHF61" s="328"/>
      <c r="AHG61" s="328"/>
      <c r="AHH61" s="328"/>
      <c r="AHI61" s="328"/>
      <c r="AHJ61" s="328"/>
      <c r="AHK61" s="328"/>
      <c r="AHL61" s="328"/>
      <c r="AHM61" s="328"/>
      <c r="AHN61" s="328"/>
      <c r="AHO61" s="328"/>
      <c r="AHP61" s="328"/>
      <c r="AHQ61" s="328"/>
      <c r="AHR61" s="328"/>
      <c r="AHS61" s="328"/>
      <c r="AHT61" s="328"/>
      <c r="AHU61" s="328"/>
      <c r="AHV61" s="328"/>
      <c r="AHW61" s="328"/>
      <c r="AHX61" s="328"/>
      <c r="AHY61" s="328"/>
      <c r="AHZ61" s="328"/>
      <c r="AIA61" s="328"/>
      <c r="AIB61" s="328"/>
      <c r="AIC61" s="328"/>
      <c r="AID61" s="328"/>
      <c r="AIE61" s="328"/>
      <c r="AIF61" s="328"/>
      <c r="AIG61" s="328"/>
      <c r="AIH61" s="328"/>
      <c r="AII61" s="328"/>
      <c r="AIJ61" s="328"/>
      <c r="AIK61" s="328"/>
      <c r="AIL61" s="328"/>
      <c r="AIM61" s="328"/>
      <c r="AIN61" s="328"/>
      <c r="AIO61" s="328"/>
      <c r="AIP61" s="328"/>
      <c r="AIQ61" s="328"/>
      <c r="AIR61" s="328"/>
      <c r="AIS61" s="328"/>
      <c r="AIT61" s="328"/>
      <c r="AIU61" s="328"/>
      <c r="AIV61" s="328"/>
      <c r="AIW61" s="328"/>
      <c r="AIX61" s="328"/>
      <c r="AIY61" s="328"/>
      <c r="AIZ61" s="328"/>
      <c r="AJA61" s="328"/>
      <c r="AJB61" s="328"/>
      <c r="AJC61" s="328"/>
      <c r="AJD61" s="328"/>
      <c r="AJE61" s="328"/>
      <c r="AJF61" s="328"/>
      <c r="AJG61" s="328"/>
      <c r="AJH61" s="328"/>
      <c r="AJI61" s="328"/>
      <c r="AJJ61" s="328"/>
      <c r="AJK61" s="328"/>
      <c r="AJL61" s="328"/>
      <c r="AJM61" s="328"/>
      <c r="AJN61" s="328"/>
      <c r="AJO61" s="328"/>
      <c r="AJP61" s="328"/>
      <c r="AJQ61" s="328"/>
      <c r="AJR61" s="328"/>
      <c r="AJS61" s="328"/>
      <c r="AJT61" s="328"/>
      <c r="AJU61" s="328"/>
      <c r="AJV61" s="328"/>
      <c r="AJW61" s="328"/>
      <c r="AJX61" s="328"/>
      <c r="AJY61" s="328"/>
      <c r="AJZ61" s="328"/>
      <c r="AKA61" s="328"/>
      <c r="AKB61" s="328"/>
      <c r="AKC61" s="328"/>
      <c r="AKD61" s="328"/>
      <c r="AKE61" s="328"/>
      <c r="AKF61" s="328"/>
      <c r="AKG61" s="328"/>
      <c r="AKH61" s="328"/>
      <c r="AKI61" s="328"/>
      <c r="AKJ61" s="328"/>
      <c r="AKK61" s="328"/>
      <c r="AKL61" s="328"/>
      <c r="AKM61" s="328"/>
      <c r="AKN61" s="328"/>
      <c r="AKO61" s="328"/>
      <c r="AKP61" s="328"/>
      <c r="AKQ61" s="328"/>
      <c r="AKR61" s="328"/>
      <c r="AKS61" s="328"/>
      <c r="AKT61" s="328"/>
      <c r="AKU61" s="328"/>
      <c r="AKV61" s="328"/>
      <c r="AKW61" s="328"/>
      <c r="AKX61" s="328"/>
      <c r="AKY61" s="328"/>
      <c r="AKZ61" s="328"/>
      <c r="ALA61" s="328"/>
      <c r="ALB61" s="328"/>
      <c r="ALC61" s="328"/>
      <c r="ALD61" s="328"/>
      <c r="ALE61" s="328"/>
      <c r="ALF61" s="328"/>
      <c r="ALG61" s="328"/>
      <c r="ALH61" s="328"/>
      <c r="ALI61" s="328"/>
      <c r="ALJ61" s="328"/>
      <c r="ALK61" s="328"/>
      <c r="ALL61" s="328"/>
      <c r="ALM61" s="328"/>
      <c r="ALN61" s="328"/>
      <c r="ALO61" s="328"/>
      <c r="ALP61" s="328"/>
      <c r="ALQ61" s="328"/>
      <c r="ALR61" s="328"/>
      <c r="ALS61" s="328"/>
      <c r="ALT61" s="328"/>
      <c r="ALU61" s="328"/>
      <c r="ALV61" s="328"/>
      <c r="ALW61" s="328"/>
      <c r="ALX61" s="328"/>
      <c r="ALY61" s="328"/>
      <c r="ALZ61" s="328"/>
      <c r="AMA61" s="328"/>
      <c r="AMB61" s="328"/>
      <c r="AMC61" s="328"/>
      <c r="AMD61" s="328"/>
      <c r="AME61" s="328"/>
      <c r="AMF61" s="328"/>
      <c r="AMG61" s="328"/>
      <c r="AMH61" s="328"/>
      <c r="AMI61" s="328"/>
      <c r="AMJ61" s="328"/>
      <c r="AMK61" s="328"/>
      <c r="AML61" s="328"/>
      <c r="AMM61" s="328"/>
      <c r="AMN61" s="328"/>
      <c r="AMO61" s="328"/>
      <c r="AMP61" s="328"/>
      <c r="AMQ61" s="328"/>
      <c r="AMR61" s="328"/>
      <c r="AMS61" s="328"/>
      <c r="AMT61" s="328"/>
      <c r="AMU61" s="328"/>
      <c r="AMV61" s="328"/>
      <c r="AMW61" s="328"/>
      <c r="AMX61" s="328"/>
      <c r="AMY61" s="328"/>
      <c r="AMZ61" s="328"/>
      <c r="ANA61" s="328"/>
      <c r="ANB61" s="328"/>
      <c r="ANC61" s="328"/>
      <c r="AND61" s="328"/>
      <c r="ANE61" s="328"/>
      <c r="ANF61" s="328"/>
      <c r="ANG61" s="328"/>
      <c r="ANH61" s="328"/>
      <c r="ANI61" s="328"/>
      <c r="ANJ61" s="328"/>
      <c r="ANK61" s="328"/>
      <c r="ANL61" s="328"/>
      <c r="ANM61" s="328"/>
      <c r="ANN61" s="328"/>
      <c r="ANO61" s="328"/>
      <c r="ANP61" s="328"/>
      <c r="ANQ61" s="328"/>
      <c r="ANR61" s="328"/>
      <c r="ANS61" s="328"/>
      <c r="ANT61" s="328"/>
      <c r="ANU61" s="328"/>
      <c r="ANV61" s="328"/>
      <c r="ANW61" s="328"/>
      <c r="ANX61" s="328"/>
      <c r="ANY61" s="328"/>
      <c r="ANZ61" s="328"/>
      <c r="AOA61" s="328"/>
      <c r="AOB61" s="328"/>
      <c r="AOC61" s="328"/>
      <c r="AOD61" s="328"/>
      <c r="AOE61" s="328"/>
      <c r="AOF61" s="328"/>
      <c r="AOG61" s="328"/>
      <c r="AOH61" s="328"/>
      <c r="AOI61" s="328"/>
      <c r="AOJ61" s="328"/>
      <c r="AOK61" s="328"/>
      <c r="AOL61" s="328"/>
      <c r="AOM61" s="328"/>
      <c r="AON61" s="328"/>
      <c r="AOO61" s="328"/>
      <c r="AOP61" s="328"/>
      <c r="AOQ61" s="328"/>
      <c r="AOR61" s="328"/>
      <c r="AOS61" s="328"/>
      <c r="AOT61" s="328"/>
      <c r="AOU61" s="328"/>
      <c r="AOV61" s="328"/>
      <c r="AOW61" s="328"/>
      <c r="AOX61" s="328"/>
      <c r="AOY61" s="328"/>
      <c r="AOZ61" s="328"/>
      <c r="APA61" s="328"/>
      <c r="APB61" s="328"/>
      <c r="APC61" s="328"/>
      <c r="APD61" s="328"/>
      <c r="APE61" s="328"/>
      <c r="APF61" s="328"/>
      <c r="APG61" s="328"/>
      <c r="APH61" s="328"/>
      <c r="API61" s="328"/>
      <c r="APJ61" s="328"/>
      <c r="APK61" s="328"/>
      <c r="APL61" s="328"/>
      <c r="APM61" s="328"/>
      <c r="APN61" s="328"/>
      <c r="APO61" s="328"/>
      <c r="APP61" s="328"/>
      <c r="APQ61" s="328"/>
      <c r="APR61" s="328"/>
      <c r="APS61" s="328"/>
      <c r="APT61" s="328"/>
      <c r="APU61" s="328"/>
      <c r="APV61" s="328"/>
      <c r="APW61" s="328"/>
      <c r="APX61" s="328"/>
      <c r="APY61" s="328"/>
      <c r="APZ61" s="328"/>
      <c r="AQA61" s="328"/>
      <c r="AQB61" s="328"/>
      <c r="AQC61" s="328"/>
      <c r="AQD61" s="328"/>
      <c r="AQE61" s="328"/>
      <c r="AQF61" s="328"/>
      <c r="AQG61" s="328"/>
      <c r="AQH61" s="328"/>
      <c r="AQI61" s="328"/>
      <c r="AQJ61" s="328"/>
      <c r="AQK61" s="328"/>
      <c r="AQL61" s="328"/>
      <c r="AQM61" s="328"/>
      <c r="AQN61" s="328"/>
      <c r="AQO61" s="328"/>
      <c r="AQP61" s="328"/>
      <c r="AQQ61" s="328"/>
      <c r="AQR61" s="328"/>
      <c r="AQS61" s="328"/>
      <c r="AQT61" s="328"/>
      <c r="AQU61" s="328"/>
      <c r="AQV61" s="328"/>
      <c r="AQW61" s="328"/>
      <c r="AQX61" s="328"/>
      <c r="AQY61" s="328"/>
      <c r="AQZ61" s="328"/>
      <c r="ARA61" s="328"/>
      <c r="ARB61" s="328"/>
      <c r="ARC61" s="328"/>
      <c r="ARD61" s="328"/>
      <c r="ARE61" s="328"/>
      <c r="ARF61" s="328"/>
      <c r="ARG61" s="328"/>
      <c r="ARH61" s="328"/>
      <c r="ARI61" s="328"/>
      <c r="ARJ61" s="328"/>
      <c r="ARK61" s="328"/>
      <c r="ARL61" s="328"/>
      <c r="ARM61" s="328"/>
      <c r="ARN61" s="328"/>
      <c r="ARO61" s="328"/>
      <c r="ARP61" s="328"/>
      <c r="ARQ61" s="328"/>
      <c r="ARR61" s="328"/>
      <c r="ARS61" s="328"/>
      <c r="ART61" s="328"/>
      <c r="ARU61" s="328"/>
      <c r="ARV61" s="328"/>
      <c r="ARW61" s="328"/>
      <c r="ARX61" s="328"/>
      <c r="ARY61" s="328"/>
      <c r="ARZ61" s="328"/>
      <c r="ASA61" s="328"/>
      <c r="ASB61" s="328"/>
      <c r="ASC61" s="328"/>
      <c r="ASD61" s="328"/>
      <c r="ASE61" s="328"/>
      <c r="ASF61" s="328"/>
      <c r="ASG61" s="328"/>
      <c r="ASH61" s="328"/>
      <c r="ASI61" s="328"/>
      <c r="ASJ61" s="328"/>
      <c r="ASK61" s="328"/>
      <c r="ASL61" s="328"/>
      <c r="ASM61" s="328"/>
      <c r="ASN61" s="328"/>
      <c r="ASO61" s="328"/>
      <c r="ASP61" s="328"/>
      <c r="ASQ61" s="328"/>
      <c r="ASR61" s="328"/>
      <c r="ASS61" s="328"/>
      <c r="AST61" s="328"/>
      <c r="ASU61" s="328"/>
      <c r="ASV61" s="328"/>
      <c r="ASW61" s="328"/>
      <c r="ASX61" s="328"/>
      <c r="ASY61" s="328"/>
      <c r="ASZ61" s="328"/>
      <c r="ATA61" s="328"/>
      <c r="ATB61" s="328"/>
      <c r="ATC61" s="328"/>
      <c r="ATD61" s="328"/>
      <c r="ATE61" s="328"/>
      <c r="ATF61" s="328"/>
      <c r="ATG61" s="328"/>
      <c r="ATH61" s="328"/>
      <c r="ATI61" s="328"/>
      <c r="ATJ61" s="328"/>
      <c r="ATK61" s="328"/>
      <c r="ATL61" s="328"/>
      <c r="ATM61" s="328"/>
      <c r="ATN61" s="328"/>
      <c r="ATO61" s="328"/>
      <c r="ATP61" s="328"/>
      <c r="ATQ61" s="328"/>
      <c r="ATR61" s="328"/>
      <c r="ATS61" s="328"/>
      <c r="ATT61" s="328"/>
      <c r="ATU61" s="328"/>
      <c r="ATV61" s="328"/>
      <c r="ATW61" s="328"/>
      <c r="ATX61" s="328"/>
      <c r="ATY61" s="328"/>
      <c r="ATZ61" s="328"/>
      <c r="AUA61" s="328"/>
      <c r="AUB61" s="328"/>
      <c r="AUC61" s="328"/>
      <c r="AUD61" s="328"/>
      <c r="AUE61" s="328"/>
      <c r="AUF61" s="328"/>
      <c r="AUG61" s="328"/>
      <c r="AUH61" s="328"/>
      <c r="AUI61" s="328"/>
      <c r="AUJ61" s="328"/>
      <c r="AUK61" s="328"/>
      <c r="AUL61" s="328"/>
      <c r="AUM61" s="328"/>
      <c r="AUN61" s="328"/>
      <c r="AUO61" s="328"/>
      <c r="AUP61" s="328"/>
      <c r="AUQ61" s="328"/>
      <c r="AUR61" s="328"/>
      <c r="AUS61" s="328"/>
      <c r="AUT61" s="328"/>
      <c r="AUU61" s="328"/>
      <c r="AUV61" s="328"/>
      <c r="AUW61" s="328"/>
      <c r="AUX61" s="328"/>
      <c r="AUY61" s="328"/>
      <c r="AUZ61" s="328"/>
      <c r="AVA61" s="328"/>
      <c r="AVB61" s="328"/>
      <c r="AVC61" s="328"/>
      <c r="AVD61" s="328"/>
      <c r="AVE61" s="328"/>
      <c r="AVF61" s="328"/>
      <c r="AVG61" s="328"/>
      <c r="AVH61" s="328"/>
      <c r="AVI61" s="328"/>
      <c r="AVJ61" s="328"/>
      <c r="AVK61" s="328"/>
      <c r="AVL61" s="328"/>
      <c r="AVM61" s="328"/>
      <c r="AVN61" s="328"/>
      <c r="AVO61" s="328"/>
      <c r="AVP61" s="328"/>
      <c r="AVQ61" s="328"/>
      <c r="AVR61" s="328"/>
      <c r="AVS61" s="328"/>
      <c r="AVT61" s="328"/>
      <c r="AVU61" s="328"/>
      <c r="AVV61" s="328"/>
      <c r="AVW61" s="328"/>
      <c r="AVX61" s="328"/>
      <c r="AVY61" s="328"/>
      <c r="AVZ61" s="328"/>
      <c r="AWA61" s="328"/>
      <c r="AWB61" s="328"/>
      <c r="AWC61" s="328"/>
      <c r="AWD61" s="328"/>
      <c r="AWE61" s="328"/>
      <c r="AWF61" s="328"/>
      <c r="AWG61" s="328"/>
      <c r="AWH61" s="328"/>
      <c r="AWI61" s="328"/>
      <c r="AWJ61" s="328"/>
      <c r="AWK61" s="328"/>
      <c r="AWL61" s="328"/>
      <c r="AWM61" s="328"/>
      <c r="AWN61" s="328"/>
      <c r="AWO61" s="328"/>
      <c r="AWP61" s="328"/>
      <c r="AWQ61" s="328"/>
      <c r="AWR61" s="328"/>
      <c r="AWS61" s="328"/>
      <c r="AWT61" s="328"/>
      <c r="AWU61" s="328"/>
      <c r="AWV61" s="328"/>
      <c r="AWW61" s="328"/>
      <c r="AWX61" s="328"/>
      <c r="AWY61" s="328"/>
      <c r="AWZ61" s="328"/>
      <c r="AXA61" s="328"/>
      <c r="AXB61" s="328"/>
      <c r="AXC61" s="328"/>
      <c r="AXD61" s="328"/>
      <c r="AXE61" s="328"/>
      <c r="AXF61" s="328"/>
      <c r="AXG61" s="328"/>
      <c r="AXH61" s="328"/>
      <c r="AXI61" s="328"/>
      <c r="AXJ61" s="328"/>
      <c r="AXK61" s="328"/>
      <c r="AXL61" s="328"/>
      <c r="AXM61" s="328"/>
      <c r="AXN61" s="328"/>
      <c r="AXO61" s="328"/>
      <c r="AXP61" s="328"/>
      <c r="AXQ61" s="328"/>
      <c r="AXR61" s="328"/>
      <c r="AXS61" s="328"/>
      <c r="AXT61" s="328"/>
      <c r="AXU61" s="328"/>
      <c r="AXV61" s="328"/>
      <c r="AXW61" s="328"/>
      <c r="AXX61" s="328"/>
      <c r="AXY61" s="328"/>
      <c r="AXZ61" s="328"/>
      <c r="AYA61" s="328"/>
      <c r="AYB61" s="328"/>
      <c r="AYC61" s="328"/>
      <c r="AYD61" s="328"/>
      <c r="AYE61" s="328"/>
      <c r="AYF61" s="328"/>
      <c r="AYG61" s="328"/>
      <c r="AYH61" s="328"/>
      <c r="AYI61" s="328"/>
      <c r="AYJ61" s="328"/>
      <c r="AYK61" s="328"/>
      <c r="AYL61" s="328"/>
      <c r="AYM61" s="328"/>
      <c r="AYN61" s="328"/>
      <c r="AYO61" s="328"/>
      <c r="AYP61" s="328"/>
      <c r="AYQ61" s="328"/>
      <c r="AYR61" s="328"/>
      <c r="AYS61" s="328"/>
      <c r="AYT61" s="328"/>
      <c r="AYU61" s="328"/>
      <c r="AYV61" s="328"/>
      <c r="AYW61" s="328"/>
      <c r="AYX61" s="328"/>
      <c r="AYY61" s="328"/>
      <c r="AYZ61" s="328"/>
      <c r="AZA61" s="328"/>
      <c r="AZB61" s="328"/>
      <c r="AZC61" s="328"/>
      <c r="AZD61" s="328"/>
      <c r="AZE61" s="328"/>
      <c r="AZF61" s="328"/>
      <c r="AZG61" s="328"/>
      <c r="AZH61" s="328"/>
      <c r="AZI61" s="328"/>
      <c r="AZJ61" s="328"/>
      <c r="AZK61" s="328"/>
      <c r="AZL61" s="328"/>
      <c r="AZM61" s="328"/>
      <c r="AZN61" s="328"/>
      <c r="AZO61" s="328"/>
      <c r="AZP61" s="328"/>
      <c r="AZQ61" s="328"/>
      <c r="AZR61" s="328"/>
      <c r="AZS61" s="328"/>
      <c r="AZT61" s="328"/>
      <c r="AZU61" s="328"/>
      <c r="AZV61" s="328"/>
      <c r="AZW61" s="328"/>
      <c r="AZX61" s="328"/>
      <c r="AZY61" s="328"/>
      <c r="AZZ61" s="328"/>
      <c r="BAA61" s="328"/>
      <c r="BAB61" s="328"/>
      <c r="BAC61" s="328"/>
      <c r="BAD61" s="328"/>
      <c r="BAE61" s="328"/>
      <c r="BAF61" s="328"/>
      <c r="BAG61" s="328"/>
      <c r="BAH61" s="328"/>
      <c r="BAI61" s="328"/>
      <c r="BAJ61" s="328"/>
      <c r="BAK61" s="328"/>
      <c r="BAL61" s="328"/>
      <c r="BAM61" s="328"/>
      <c r="BAN61" s="328"/>
      <c r="BAO61" s="328"/>
      <c r="BAP61" s="328"/>
      <c r="BAQ61" s="328"/>
      <c r="BAR61" s="328"/>
      <c r="BAS61" s="328"/>
      <c r="BAT61" s="328"/>
      <c r="BAU61" s="328"/>
      <c r="BAV61" s="328"/>
      <c r="BAW61" s="328"/>
      <c r="BAX61" s="328"/>
      <c r="BAY61" s="328"/>
      <c r="BAZ61" s="328"/>
      <c r="BBA61" s="328"/>
      <c r="BBB61" s="328"/>
      <c r="BBC61" s="328"/>
      <c r="BBD61" s="328"/>
      <c r="BBE61" s="328"/>
      <c r="BBF61" s="328"/>
      <c r="BBG61" s="328"/>
      <c r="BBH61" s="328"/>
      <c r="BBI61" s="328"/>
      <c r="BBJ61" s="328"/>
      <c r="BBK61" s="328"/>
      <c r="BBL61" s="328"/>
      <c r="BBM61" s="328"/>
      <c r="BBN61" s="328"/>
      <c r="BBO61" s="328"/>
      <c r="BBP61" s="328"/>
      <c r="BBQ61" s="328"/>
      <c r="BBR61" s="328"/>
      <c r="BBS61" s="328"/>
      <c r="BBT61" s="328"/>
      <c r="BBU61" s="328"/>
      <c r="BBV61" s="328"/>
      <c r="BBW61" s="328"/>
      <c r="BBX61" s="328"/>
      <c r="BBY61" s="328"/>
      <c r="BBZ61" s="328"/>
      <c r="BCA61" s="328"/>
      <c r="BCB61" s="328"/>
      <c r="BCC61" s="328"/>
      <c r="BCD61" s="328"/>
      <c r="BCE61" s="328"/>
      <c r="BCF61" s="328"/>
      <c r="BCG61" s="328"/>
      <c r="BCH61" s="328"/>
      <c r="BCI61" s="328"/>
      <c r="BCJ61" s="328"/>
      <c r="BCK61" s="328"/>
      <c r="BCL61" s="328"/>
      <c r="BCM61" s="328"/>
      <c r="BCN61" s="328"/>
      <c r="BCO61" s="328"/>
      <c r="BCP61" s="328"/>
      <c r="BCQ61" s="328"/>
      <c r="BCR61" s="328"/>
      <c r="BCS61" s="328"/>
      <c r="BCT61" s="328"/>
      <c r="BCU61" s="328"/>
      <c r="BCV61" s="328"/>
      <c r="BCW61" s="328"/>
      <c r="BCX61" s="328"/>
      <c r="BCY61" s="328"/>
      <c r="BCZ61" s="328"/>
      <c r="BDA61" s="328"/>
      <c r="BDB61" s="328"/>
      <c r="BDC61" s="328"/>
      <c r="BDD61" s="328"/>
      <c r="BDE61" s="328"/>
      <c r="BDF61" s="328"/>
      <c r="BDG61" s="328"/>
      <c r="BDH61" s="328"/>
      <c r="BDI61" s="328"/>
      <c r="BDJ61" s="328"/>
      <c r="BDK61" s="328"/>
      <c r="BDL61" s="328"/>
      <c r="BDM61" s="328"/>
      <c r="BDN61" s="328"/>
      <c r="BDO61" s="328"/>
      <c r="BDP61" s="328"/>
      <c r="BDQ61" s="328"/>
      <c r="BDR61" s="328"/>
      <c r="BDS61" s="328"/>
      <c r="BDT61" s="328"/>
      <c r="BDU61" s="328"/>
      <c r="BDV61" s="328"/>
      <c r="BDW61" s="328"/>
      <c r="BDX61" s="328"/>
      <c r="BDY61" s="328"/>
      <c r="BDZ61" s="328"/>
      <c r="BEA61" s="328"/>
      <c r="BEB61" s="328"/>
      <c r="BEC61" s="328"/>
      <c r="BED61" s="328"/>
      <c r="BEE61" s="328"/>
      <c r="BEF61" s="328"/>
      <c r="BEG61" s="328"/>
      <c r="BEH61" s="328"/>
      <c r="BEI61" s="328"/>
      <c r="BEJ61" s="328"/>
      <c r="BEK61" s="328"/>
      <c r="BEL61" s="328"/>
      <c r="BEM61" s="328"/>
      <c r="BEN61" s="328"/>
      <c r="BEO61" s="328"/>
      <c r="BEP61" s="328"/>
      <c r="BEQ61" s="328"/>
      <c r="BER61" s="328"/>
      <c r="BES61" s="328"/>
      <c r="BET61" s="328"/>
      <c r="BEU61" s="328"/>
      <c r="BEV61" s="328"/>
      <c r="BEW61" s="328"/>
      <c r="BEX61" s="328"/>
      <c r="BEY61" s="328"/>
      <c r="BEZ61" s="328"/>
      <c r="BFA61" s="328"/>
      <c r="BFB61" s="328"/>
      <c r="BFC61" s="328"/>
      <c r="BFD61" s="328"/>
      <c r="BFE61" s="328"/>
      <c r="BFF61" s="328"/>
      <c r="BFG61" s="328"/>
      <c r="BFH61" s="328"/>
      <c r="BFI61" s="328"/>
      <c r="BFJ61" s="328"/>
      <c r="BFK61" s="328"/>
      <c r="BFL61" s="328"/>
      <c r="BFM61" s="328"/>
      <c r="BFN61" s="328"/>
      <c r="BFO61" s="328"/>
      <c r="BFP61" s="328"/>
      <c r="BFQ61" s="328"/>
      <c r="BFR61" s="328"/>
      <c r="BFS61" s="328"/>
      <c r="BFT61" s="328"/>
      <c r="BFU61" s="328"/>
      <c r="BFV61" s="328"/>
      <c r="BFW61" s="328"/>
      <c r="BFX61" s="328"/>
      <c r="BFY61" s="328"/>
      <c r="BFZ61" s="328"/>
      <c r="BGA61" s="328"/>
      <c r="BGB61" s="328"/>
      <c r="BGC61" s="328"/>
      <c r="BGD61" s="328"/>
      <c r="BGE61" s="328"/>
      <c r="BGF61" s="328"/>
      <c r="BGG61" s="328"/>
      <c r="BGH61" s="328"/>
      <c r="BGI61" s="328"/>
      <c r="BGJ61" s="328"/>
      <c r="BGK61" s="328"/>
      <c r="BGL61" s="328"/>
      <c r="BGM61" s="328"/>
      <c r="BGN61" s="328"/>
      <c r="BGO61" s="328"/>
      <c r="BGP61" s="328"/>
      <c r="BGQ61" s="328"/>
      <c r="BGR61" s="328"/>
      <c r="BGS61" s="328"/>
      <c r="BGT61" s="328"/>
      <c r="BGU61" s="328"/>
      <c r="BGV61" s="328"/>
      <c r="BGW61" s="328"/>
      <c r="BGX61" s="328"/>
      <c r="BGY61" s="328"/>
      <c r="BGZ61" s="328"/>
      <c r="BHA61" s="328"/>
      <c r="BHB61" s="328"/>
      <c r="BHC61" s="328"/>
      <c r="BHD61" s="328"/>
      <c r="BHE61" s="328"/>
      <c r="BHF61" s="328"/>
      <c r="BHG61" s="328"/>
      <c r="BHH61" s="328"/>
      <c r="BHI61" s="328"/>
      <c r="BHJ61" s="328"/>
      <c r="BHK61" s="328"/>
      <c r="BHL61" s="328"/>
      <c r="BHM61" s="328"/>
      <c r="BHN61" s="328"/>
      <c r="BHO61" s="328"/>
      <c r="BHP61" s="328"/>
      <c r="BHQ61" s="328"/>
      <c r="BHR61" s="328"/>
      <c r="BHS61" s="328"/>
      <c r="BHT61" s="328"/>
      <c r="BHU61" s="328"/>
      <c r="BHV61" s="328"/>
      <c r="BHW61" s="328"/>
      <c r="BHX61" s="328"/>
      <c r="BHY61" s="328"/>
      <c r="BHZ61" s="328"/>
      <c r="BIA61" s="328"/>
      <c r="BIB61" s="328"/>
      <c r="BIC61" s="328"/>
      <c r="BID61" s="328"/>
      <c r="BIE61" s="328"/>
      <c r="BIF61" s="328"/>
      <c r="BIG61" s="328"/>
      <c r="BIH61" s="328"/>
      <c r="BII61" s="328"/>
      <c r="BIJ61" s="328"/>
      <c r="BIK61" s="328"/>
      <c r="BIL61" s="328"/>
      <c r="BIM61" s="328"/>
      <c r="BIN61" s="328"/>
      <c r="BIO61" s="328"/>
      <c r="BIP61" s="328"/>
      <c r="BIQ61" s="328"/>
      <c r="BIR61" s="328"/>
      <c r="BIS61" s="328"/>
      <c r="BIT61" s="328"/>
      <c r="BIU61" s="328"/>
      <c r="BIV61" s="328"/>
      <c r="BIW61" s="328"/>
      <c r="BIX61" s="328"/>
      <c r="BIY61" s="328"/>
      <c r="BIZ61" s="328"/>
      <c r="BJA61" s="328"/>
      <c r="BJB61" s="328"/>
      <c r="BJC61" s="328"/>
      <c r="BJD61" s="328"/>
      <c r="BJE61" s="328"/>
      <c r="BJF61" s="328"/>
      <c r="BJG61" s="328"/>
      <c r="BJH61" s="328"/>
      <c r="BJI61" s="328"/>
      <c r="BJJ61" s="328"/>
      <c r="BJK61" s="328"/>
      <c r="BJL61" s="328"/>
      <c r="BJM61" s="328"/>
      <c r="BJN61" s="328"/>
      <c r="BJO61" s="328"/>
      <c r="BJP61" s="328"/>
      <c r="BJQ61" s="328"/>
      <c r="BJR61" s="328"/>
      <c r="BJS61" s="328"/>
      <c r="BJT61" s="328"/>
      <c r="BJU61" s="328"/>
      <c r="BJV61" s="328"/>
      <c r="BJW61" s="328"/>
      <c r="BJX61" s="328"/>
      <c r="BJY61" s="328"/>
      <c r="BJZ61" s="328"/>
      <c r="BKA61" s="328"/>
      <c r="BKB61" s="328"/>
      <c r="BKC61" s="328"/>
      <c r="BKD61" s="328"/>
      <c r="BKE61" s="328"/>
      <c r="BKF61" s="328"/>
      <c r="BKG61" s="328"/>
      <c r="BKH61" s="328"/>
      <c r="BKI61" s="328"/>
      <c r="BKJ61" s="328"/>
      <c r="BKK61" s="328"/>
      <c r="BKL61" s="328"/>
      <c r="BKM61" s="328"/>
      <c r="BKN61" s="328"/>
      <c r="BKO61" s="328"/>
      <c r="BKP61" s="328"/>
      <c r="BKQ61" s="328"/>
      <c r="BKR61" s="328"/>
      <c r="BKS61" s="328"/>
      <c r="BKT61" s="328"/>
      <c r="BKU61" s="328"/>
      <c r="BKV61" s="328"/>
      <c r="BKW61" s="328"/>
      <c r="BKX61" s="328"/>
      <c r="BKY61" s="328"/>
      <c r="BKZ61" s="328"/>
      <c r="BLA61" s="328"/>
      <c r="BLB61" s="328"/>
      <c r="BLC61" s="328"/>
      <c r="BLD61" s="328"/>
      <c r="BLE61" s="328"/>
      <c r="BLF61" s="328"/>
      <c r="BLG61" s="328"/>
      <c r="BLH61" s="328"/>
      <c r="BLI61" s="328"/>
      <c r="BLJ61" s="328"/>
      <c r="BLK61" s="328"/>
      <c r="BLL61" s="328"/>
      <c r="BLM61" s="328"/>
      <c r="BLN61" s="328"/>
      <c r="BLO61" s="328"/>
      <c r="BLP61" s="328"/>
      <c r="BLQ61" s="328"/>
      <c r="BLR61" s="328"/>
      <c r="BLS61" s="328"/>
      <c r="BLT61" s="328"/>
      <c r="BLU61" s="328"/>
      <c r="BLV61" s="328"/>
      <c r="BLW61" s="328"/>
      <c r="BLX61" s="328"/>
      <c r="BLY61" s="328"/>
      <c r="BLZ61" s="328"/>
      <c r="BMA61" s="328"/>
      <c r="BMB61" s="328"/>
      <c r="BMC61" s="328"/>
      <c r="BMD61" s="328"/>
      <c r="BME61" s="328"/>
      <c r="BMF61" s="328"/>
      <c r="BMG61" s="328"/>
      <c r="BMH61" s="328"/>
      <c r="BMI61" s="328"/>
      <c r="BMJ61" s="328"/>
      <c r="BMK61" s="328"/>
      <c r="BML61" s="328"/>
      <c r="BMM61" s="328"/>
      <c r="BMN61" s="328"/>
      <c r="BMO61" s="328"/>
      <c r="BMP61" s="328"/>
      <c r="BMQ61" s="328"/>
      <c r="BMR61" s="328"/>
      <c r="BMS61" s="328"/>
      <c r="BMT61" s="328"/>
      <c r="BMU61" s="328"/>
      <c r="BMV61" s="328"/>
      <c r="BMW61" s="328"/>
      <c r="BMX61" s="328"/>
      <c r="BMY61" s="328"/>
      <c r="BMZ61" s="328"/>
      <c r="BNA61" s="328"/>
      <c r="BNB61" s="328"/>
      <c r="BNC61" s="328"/>
      <c r="BND61" s="328"/>
      <c r="BNE61" s="328"/>
      <c r="BNF61" s="328"/>
      <c r="BNG61" s="328"/>
      <c r="BNH61" s="328"/>
      <c r="BNI61" s="328"/>
      <c r="BNJ61" s="328"/>
      <c r="BNK61" s="328"/>
      <c r="BNL61" s="328"/>
      <c r="BNM61" s="328"/>
      <c r="BNN61" s="328"/>
      <c r="BNO61" s="328"/>
      <c r="BNP61" s="328"/>
      <c r="BNQ61" s="328"/>
      <c r="BNR61" s="328"/>
      <c r="BNS61" s="328"/>
      <c r="BNT61" s="328"/>
      <c r="BNU61" s="328"/>
      <c r="BNV61" s="328"/>
      <c r="BNW61" s="328"/>
      <c r="BNX61" s="328"/>
      <c r="BNY61" s="328"/>
      <c r="BNZ61" s="328"/>
      <c r="BOA61" s="328"/>
      <c r="BOB61" s="328"/>
      <c r="BOC61" s="328"/>
      <c r="BOD61" s="328"/>
      <c r="BOE61" s="328"/>
      <c r="BOF61" s="328"/>
      <c r="BOG61" s="328"/>
      <c r="BOH61" s="328"/>
      <c r="BOI61" s="328"/>
      <c r="BOJ61" s="328"/>
      <c r="BOK61" s="328"/>
      <c r="BOL61" s="328"/>
      <c r="BOM61" s="328"/>
      <c r="BON61" s="328"/>
      <c r="BOO61" s="328"/>
      <c r="BOP61" s="328"/>
      <c r="BOQ61" s="328"/>
      <c r="BOR61" s="328"/>
      <c r="BOS61" s="328"/>
      <c r="BOT61" s="328"/>
      <c r="BOU61" s="328"/>
      <c r="BOV61" s="328"/>
      <c r="BOW61" s="328"/>
      <c r="BOX61" s="328"/>
      <c r="BOY61" s="328"/>
      <c r="BOZ61" s="328"/>
      <c r="BPA61" s="328"/>
      <c r="BPB61" s="328"/>
      <c r="BPC61" s="328"/>
      <c r="BPD61" s="328"/>
      <c r="BPE61" s="328"/>
      <c r="BPF61" s="328"/>
      <c r="BPG61" s="328"/>
      <c r="BPH61" s="328"/>
      <c r="BPI61" s="328"/>
      <c r="BPJ61" s="328"/>
      <c r="BPK61" s="328"/>
      <c r="BPL61" s="328"/>
      <c r="BPM61" s="328"/>
      <c r="BPN61" s="328"/>
      <c r="BPO61" s="328"/>
      <c r="BPP61" s="328"/>
      <c r="BPQ61" s="328"/>
      <c r="BPR61" s="328"/>
      <c r="BPS61" s="328"/>
      <c r="BPT61" s="328"/>
      <c r="BPU61" s="328"/>
      <c r="BPV61" s="328"/>
      <c r="BPW61" s="328"/>
      <c r="BPX61" s="328"/>
      <c r="BPY61" s="328"/>
      <c r="BPZ61" s="328"/>
      <c r="BQA61" s="328"/>
      <c r="BQB61" s="328"/>
      <c r="BQC61" s="328"/>
      <c r="BQD61" s="328"/>
      <c r="BQE61" s="328"/>
      <c r="BQF61" s="328"/>
      <c r="BQG61" s="328"/>
      <c r="BQH61" s="328"/>
      <c r="BQI61" s="328"/>
      <c r="BQJ61" s="328"/>
      <c r="BQK61" s="328"/>
      <c r="BQL61" s="328"/>
      <c r="BQM61" s="328"/>
      <c r="BQN61" s="328"/>
      <c r="BQO61" s="328"/>
      <c r="BQP61" s="328"/>
      <c r="BQQ61" s="328"/>
      <c r="BQR61" s="328"/>
      <c r="BQS61" s="328"/>
      <c r="BQT61" s="328"/>
      <c r="BQU61" s="328"/>
      <c r="BQV61" s="328"/>
      <c r="BQW61" s="328"/>
      <c r="BQX61" s="328"/>
      <c r="BQY61" s="328"/>
      <c r="BQZ61" s="328"/>
      <c r="BRA61" s="328"/>
      <c r="BRB61" s="328"/>
      <c r="BRC61" s="328"/>
      <c r="BRD61" s="328"/>
      <c r="BRE61" s="328"/>
      <c r="BRF61" s="328"/>
      <c r="BRG61" s="328"/>
      <c r="BRH61" s="328"/>
      <c r="BRI61" s="328"/>
      <c r="BRJ61" s="328"/>
      <c r="BRK61" s="328"/>
      <c r="BRL61" s="328"/>
      <c r="BRM61" s="328"/>
      <c r="BRN61" s="328"/>
      <c r="BRO61" s="328"/>
      <c r="BRP61" s="328"/>
      <c r="BRQ61" s="328"/>
      <c r="BRR61" s="328"/>
      <c r="BRS61" s="328"/>
      <c r="BRT61" s="328"/>
      <c r="BRU61" s="328"/>
      <c r="BRV61" s="328"/>
      <c r="BRW61" s="328"/>
      <c r="BRX61" s="328"/>
      <c r="BRY61" s="328"/>
      <c r="BRZ61" s="328"/>
      <c r="BSA61" s="328"/>
      <c r="BSB61" s="328"/>
      <c r="BSC61" s="328"/>
      <c r="BSD61" s="328"/>
      <c r="BSE61" s="328"/>
      <c r="BSF61" s="328"/>
      <c r="BSG61" s="328"/>
      <c r="BSH61" s="328"/>
      <c r="BSI61" s="328"/>
      <c r="BSJ61" s="328"/>
      <c r="BSK61" s="328"/>
      <c r="BSL61" s="328"/>
      <c r="BSM61" s="328"/>
      <c r="BSN61" s="328"/>
      <c r="BSO61" s="328"/>
      <c r="BSP61" s="328"/>
      <c r="BSQ61" s="328"/>
      <c r="BSR61" s="328"/>
      <c r="BSS61" s="328"/>
      <c r="BST61" s="328"/>
      <c r="BSU61" s="328"/>
      <c r="BSV61" s="328"/>
      <c r="BSW61" s="328"/>
      <c r="BSX61" s="328"/>
      <c r="BSY61" s="328"/>
      <c r="BSZ61" s="328"/>
      <c r="BTA61" s="328"/>
      <c r="BTB61" s="328"/>
      <c r="BTC61" s="328"/>
      <c r="BTD61" s="328"/>
      <c r="BTE61" s="328"/>
      <c r="BTF61" s="328"/>
      <c r="BTG61" s="328"/>
      <c r="BTH61" s="328"/>
      <c r="BTI61" s="328"/>
      <c r="BTJ61" s="328"/>
      <c r="BTK61" s="328"/>
      <c r="BTL61" s="328"/>
      <c r="BTM61" s="328"/>
      <c r="BTN61" s="328"/>
      <c r="BTO61" s="328"/>
      <c r="BTP61" s="328"/>
      <c r="BTQ61" s="328"/>
      <c r="BTR61" s="328"/>
      <c r="BTS61" s="328"/>
      <c r="BTT61" s="328"/>
      <c r="BTU61" s="328"/>
      <c r="BTV61" s="328"/>
      <c r="BTW61" s="328"/>
      <c r="BTX61" s="328"/>
      <c r="BTY61" s="328"/>
      <c r="BTZ61" s="328"/>
      <c r="BUA61" s="328"/>
      <c r="BUB61" s="328"/>
      <c r="BUC61" s="328"/>
      <c r="BUD61" s="328"/>
      <c r="BUE61" s="328"/>
      <c r="BUF61" s="328"/>
      <c r="BUG61" s="328"/>
      <c r="BUH61" s="328"/>
      <c r="BUI61" s="328"/>
      <c r="BUJ61" s="328"/>
      <c r="BUK61" s="328"/>
      <c r="BUL61" s="328"/>
      <c r="BUM61" s="328"/>
      <c r="BUN61" s="328"/>
      <c r="BUO61" s="328"/>
      <c r="BUP61" s="328"/>
      <c r="BUQ61" s="328"/>
      <c r="BUR61" s="328"/>
      <c r="BUS61" s="328"/>
      <c r="BUT61" s="328"/>
      <c r="BUU61" s="328"/>
      <c r="BUV61" s="328"/>
      <c r="BUW61" s="328"/>
      <c r="BUX61" s="328"/>
      <c r="BUY61" s="328"/>
      <c r="BUZ61" s="328"/>
      <c r="BVA61" s="328"/>
      <c r="BVB61" s="328"/>
      <c r="BVC61" s="328"/>
      <c r="BVD61" s="328"/>
      <c r="BVE61" s="328"/>
      <c r="BVF61" s="328"/>
      <c r="BVG61" s="328"/>
      <c r="BVH61" s="328"/>
      <c r="BVI61" s="328"/>
      <c r="BVJ61" s="328"/>
      <c r="BVK61" s="328"/>
      <c r="BVL61" s="328"/>
      <c r="BVM61" s="328"/>
      <c r="BVN61" s="328"/>
      <c r="BVO61" s="328"/>
      <c r="BVP61" s="328"/>
      <c r="BVQ61" s="328"/>
      <c r="BVR61" s="328"/>
      <c r="BVS61" s="328"/>
      <c r="BVT61" s="328"/>
      <c r="BVU61" s="328"/>
      <c r="BVV61" s="328"/>
      <c r="BVW61" s="328"/>
      <c r="BVX61" s="328"/>
      <c r="BVY61" s="328"/>
      <c r="BVZ61" s="328"/>
      <c r="BWA61" s="328"/>
      <c r="BWB61" s="328"/>
      <c r="BWC61" s="328"/>
      <c r="BWD61" s="328"/>
      <c r="BWE61" s="328"/>
      <c r="BWF61" s="328"/>
      <c r="BWG61" s="328"/>
      <c r="BWH61" s="328"/>
      <c r="BWI61" s="328"/>
      <c r="BWJ61" s="328"/>
      <c r="BWK61" s="328"/>
      <c r="BWL61" s="328"/>
      <c r="BWM61" s="328"/>
      <c r="BWN61" s="328"/>
      <c r="BWO61" s="328"/>
      <c r="BWP61" s="328"/>
      <c r="BWQ61" s="328"/>
      <c r="BWR61" s="328"/>
      <c r="BWS61" s="328"/>
      <c r="BWT61" s="328"/>
      <c r="BWU61" s="328"/>
      <c r="BWV61" s="328"/>
      <c r="BWW61" s="328"/>
      <c r="BWX61" s="328"/>
      <c r="BWY61" s="328"/>
      <c r="BWZ61" s="328"/>
      <c r="BXA61" s="328"/>
      <c r="BXB61" s="328"/>
      <c r="BXC61" s="328"/>
      <c r="BXD61" s="328"/>
      <c r="BXE61" s="328"/>
      <c r="BXF61" s="328"/>
      <c r="BXG61" s="328"/>
      <c r="BXH61" s="328"/>
      <c r="BXI61" s="328"/>
      <c r="BXJ61" s="328"/>
      <c r="BXK61" s="328"/>
      <c r="BXL61" s="328"/>
      <c r="BXM61" s="328"/>
      <c r="BXN61" s="328"/>
      <c r="BXO61" s="328"/>
      <c r="BXP61" s="328"/>
      <c r="BXQ61" s="328"/>
      <c r="BXR61" s="328"/>
      <c r="BXS61" s="328"/>
      <c r="BXT61" s="328"/>
      <c r="BXU61" s="328"/>
      <c r="BXV61" s="328"/>
      <c r="BXW61" s="328"/>
      <c r="BXX61" s="328"/>
      <c r="BXY61" s="328"/>
      <c r="BXZ61" s="328"/>
      <c r="BYA61" s="328"/>
      <c r="BYB61" s="328"/>
      <c r="BYC61" s="328"/>
      <c r="BYD61" s="328"/>
      <c r="BYE61" s="328"/>
      <c r="BYF61" s="328"/>
      <c r="BYG61" s="328"/>
      <c r="BYH61" s="328"/>
      <c r="BYI61" s="328"/>
      <c r="BYJ61" s="328"/>
      <c r="BYK61" s="328"/>
      <c r="BYL61" s="328"/>
      <c r="BYM61" s="328"/>
      <c r="BYN61" s="328"/>
      <c r="BYO61" s="328"/>
      <c r="BYP61" s="328"/>
      <c r="BYQ61" s="328"/>
      <c r="BYR61" s="328"/>
      <c r="BYS61" s="328"/>
      <c r="BYT61" s="328"/>
      <c r="BYU61" s="328"/>
      <c r="BYV61" s="328"/>
      <c r="BYW61" s="328"/>
      <c r="BYX61" s="328"/>
      <c r="BYY61" s="328"/>
      <c r="BYZ61" s="328"/>
      <c r="BZA61" s="328"/>
      <c r="BZB61" s="328"/>
      <c r="BZC61" s="328"/>
      <c r="BZD61" s="328"/>
      <c r="BZE61" s="328"/>
      <c r="BZF61" s="328"/>
      <c r="BZG61" s="328"/>
      <c r="BZH61" s="328"/>
      <c r="BZI61" s="328"/>
      <c r="BZJ61" s="328"/>
      <c r="BZK61" s="328"/>
      <c r="BZL61" s="328"/>
      <c r="BZM61" s="328"/>
      <c r="BZN61" s="328"/>
      <c r="BZO61" s="328"/>
      <c r="BZP61" s="328"/>
      <c r="BZQ61" s="328"/>
      <c r="BZR61" s="328"/>
      <c r="BZS61" s="328"/>
      <c r="BZT61" s="328"/>
      <c r="BZU61" s="328"/>
      <c r="BZV61" s="328"/>
      <c r="BZW61" s="328"/>
      <c r="BZX61" s="328"/>
      <c r="BZY61" s="328"/>
      <c r="BZZ61" s="328"/>
      <c r="CAA61" s="328"/>
      <c r="CAB61" s="328"/>
      <c r="CAC61" s="328"/>
      <c r="CAD61" s="328"/>
      <c r="CAE61" s="328"/>
      <c r="CAF61" s="328"/>
      <c r="CAG61" s="328"/>
      <c r="CAH61" s="328"/>
      <c r="CAI61" s="328"/>
      <c r="CAJ61" s="328"/>
      <c r="CAK61" s="328"/>
      <c r="CAL61" s="328"/>
      <c r="CAM61" s="328"/>
      <c r="CAN61" s="328"/>
      <c r="CAO61" s="328"/>
      <c r="CAP61" s="328"/>
      <c r="CAQ61" s="328"/>
      <c r="CAR61" s="328"/>
      <c r="CAS61" s="328"/>
      <c r="CAT61" s="328"/>
      <c r="CAU61" s="328"/>
      <c r="CAV61" s="328"/>
      <c r="CAW61" s="328"/>
      <c r="CAX61" s="328"/>
      <c r="CAY61" s="328"/>
      <c r="CAZ61" s="328"/>
      <c r="CBA61" s="328"/>
      <c r="CBB61" s="328"/>
      <c r="CBC61" s="328"/>
      <c r="CBD61" s="328"/>
      <c r="CBE61" s="328"/>
      <c r="CBF61" s="328"/>
      <c r="CBG61" s="328"/>
      <c r="CBH61" s="328"/>
      <c r="CBI61" s="328"/>
      <c r="CBJ61" s="328"/>
      <c r="CBK61" s="328"/>
      <c r="CBL61" s="328"/>
      <c r="CBM61" s="328"/>
      <c r="CBN61" s="328"/>
      <c r="CBO61" s="328"/>
      <c r="CBP61" s="328"/>
      <c r="CBQ61" s="328"/>
      <c r="CBR61" s="328"/>
      <c r="CBS61" s="328"/>
      <c r="CBT61" s="328"/>
      <c r="CBU61" s="328"/>
      <c r="CBV61" s="328"/>
      <c r="CBW61" s="328"/>
      <c r="CBX61" s="328"/>
      <c r="CBY61" s="328"/>
      <c r="CBZ61" s="328"/>
      <c r="CCA61" s="328"/>
      <c r="CCB61" s="328"/>
      <c r="CCC61" s="328"/>
      <c r="CCD61" s="328"/>
      <c r="CCE61" s="328"/>
      <c r="CCF61" s="328"/>
      <c r="CCG61" s="328"/>
      <c r="CCH61" s="328"/>
      <c r="CCI61" s="328"/>
      <c r="CCJ61" s="328"/>
      <c r="CCK61" s="328"/>
      <c r="CCL61" s="328"/>
      <c r="CCM61" s="328"/>
      <c r="CCN61" s="328"/>
      <c r="CCO61" s="328"/>
      <c r="CCP61" s="328"/>
      <c r="CCQ61" s="328"/>
      <c r="CCR61" s="328"/>
      <c r="CCS61" s="328"/>
      <c r="CCT61" s="328"/>
      <c r="CCU61" s="328"/>
      <c r="CCV61" s="328"/>
      <c r="CCW61" s="328"/>
      <c r="CCX61" s="328"/>
      <c r="CCY61" s="328"/>
      <c r="CCZ61" s="328"/>
      <c r="CDA61" s="328"/>
      <c r="CDB61" s="328"/>
      <c r="CDC61" s="328"/>
      <c r="CDD61" s="328"/>
      <c r="CDE61" s="328"/>
      <c r="CDF61" s="328"/>
      <c r="CDG61" s="328"/>
      <c r="CDH61" s="328"/>
      <c r="CDI61" s="328"/>
      <c r="CDJ61" s="328"/>
      <c r="CDK61" s="328"/>
      <c r="CDL61" s="328"/>
      <c r="CDM61" s="328"/>
      <c r="CDN61" s="328"/>
      <c r="CDO61" s="328"/>
      <c r="CDP61" s="328"/>
      <c r="CDQ61" s="328"/>
      <c r="CDR61" s="328"/>
      <c r="CDS61" s="328"/>
      <c r="CDT61" s="328"/>
      <c r="CDU61" s="328"/>
      <c r="CDV61" s="328"/>
      <c r="CDW61" s="328"/>
      <c r="CDX61" s="328"/>
      <c r="CDY61" s="328"/>
      <c r="CDZ61" s="328"/>
      <c r="CEA61" s="328"/>
      <c r="CEB61" s="328"/>
      <c r="CEC61" s="328"/>
      <c r="CED61" s="328"/>
      <c r="CEE61" s="328"/>
      <c r="CEF61" s="328"/>
      <c r="CEG61" s="328"/>
      <c r="CEH61" s="328"/>
      <c r="CEI61" s="328"/>
      <c r="CEJ61" s="328"/>
      <c r="CEK61" s="328"/>
      <c r="CEL61" s="328"/>
      <c r="CEM61" s="328"/>
      <c r="CEN61" s="328"/>
      <c r="CEO61" s="328"/>
      <c r="CEP61" s="328"/>
      <c r="CEQ61" s="328"/>
      <c r="CER61" s="328"/>
      <c r="CES61" s="328"/>
      <c r="CET61" s="328"/>
      <c r="CEU61" s="328"/>
      <c r="CEV61" s="328"/>
      <c r="CEW61" s="328"/>
      <c r="CEX61" s="328"/>
      <c r="CEY61" s="328"/>
      <c r="CEZ61" s="328"/>
      <c r="CFA61" s="328"/>
      <c r="CFB61" s="328"/>
      <c r="CFC61" s="328"/>
      <c r="CFD61" s="328"/>
      <c r="CFE61" s="328"/>
      <c r="CFF61" s="328"/>
      <c r="CFG61" s="328"/>
      <c r="CFH61" s="328"/>
      <c r="CFI61" s="328"/>
      <c r="CFJ61" s="328"/>
      <c r="CFK61" s="328"/>
      <c r="CFL61" s="328"/>
      <c r="CFM61" s="328"/>
      <c r="CFN61" s="328"/>
      <c r="CFO61" s="328"/>
      <c r="CFP61" s="328"/>
      <c r="CFQ61" s="328"/>
      <c r="CFR61" s="328"/>
      <c r="CFS61" s="328"/>
      <c r="CFT61" s="328"/>
      <c r="CFU61" s="328"/>
      <c r="CFV61" s="328"/>
      <c r="CFW61" s="328"/>
      <c r="CFX61" s="328"/>
      <c r="CFY61" s="328"/>
      <c r="CFZ61" s="328"/>
      <c r="CGA61" s="328"/>
      <c r="CGB61" s="328"/>
      <c r="CGC61" s="328"/>
      <c r="CGD61" s="328"/>
      <c r="CGE61" s="328"/>
      <c r="CGF61" s="328"/>
      <c r="CGG61" s="328"/>
      <c r="CGH61" s="328"/>
      <c r="CGI61" s="328"/>
      <c r="CGJ61" s="328"/>
      <c r="CGK61" s="328"/>
      <c r="CGL61" s="328"/>
      <c r="CGM61" s="328"/>
      <c r="CGN61" s="328"/>
      <c r="CGO61" s="328"/>
      <c r="CGP61" s="328"/>
      <c r="CGQ61" s="328"/>
      <c r="CGR61" s="328"/>
      <c r="CGS61" s="328"/>
      <c r="CGT61" s="328"/>
      <c r="CGU61" s="328"/>
      <c r="CGV61" s="328"/>
      <c r="CGW61" s="328"/>
      <c r="CGX61" s="328"/>
      <c r="CGY61" s="328"/>
      <c r="CGZ61" s="328"/>
      <c r="CHA61" s="328"/>
      <c r="CHB61" s="328"/>
      <c r="CHC61" s="328"/>
      <c r="CHD61" s="328"/>
      <c r="CHE61" s="328"/>
      <c r="CHF61" s="328"/>
      <c r="CHG61" s="328"/>
      <c r="CHH61" s="328"/>
      <c r="CHI61" s="328"/>
      <c r="CHJ61" s="328"/>
      <c r="CHK61" s="328"/>
      <c r="CHL61" s="328"/>
      <c r="CHM61" s="328"/>
      <c r="CHN61" s="328"/>
      <c r="CHO61" s="328"/>
      <c r="CHP61" s="328"/>
      <c r="CHQ61" s="328"/>
      <c r="CHR61" s="328"/>
      <c r="CHS61" s="328"/>
      <c r="CHT61" s="328"/>
      <c r="CHU61" s="328"/>
      <c r="CHV61" s="328"/>
      <c r="CHW61" s="328"/>
      <c r="CHX61" s="328"/>
      <c r="CHY61" s="328"/>
      <c r="CHZ61" s="328"/>
      <c r="CIA61" s="328"/>
      <c r="CIB61" s="328"/>
      <c r="CIC61" s="328"/>
      <c r="CID61" s="328"/>
      <c r="CIE61" s="328"/>
      <c r="CIF61" s="328"/>
      <c r="CIG61" s="328"/>
      <c r="CIH61" s="328"/>
      <c r="CII61" s="328"/>
      <c r="CIJ61" s="328"/>
      <c r="CIK61" s="328"/>
      <c r="CIL61" s="328"/>
      <c r="CIM61" s="328"/>
      <c r="CIN61" s="328"/>
      <c r="CIO61" s="328"/>
      <c r="CIP61" s="328"/>
      <c r="CIQ61" s="328"/>
      <c r="CIR61" s="328"/>
      <c r="CIS61" s="328"/>
      <c r="CIT61" s="328"/>
      <c r="CIU61" s="328"/>
      <c r="CIV61" s="328"/>
      <c r="CIW61" s="328"/>
      <c r="CIX61" s="328"/>
      <c r="CIY61" s="328"/>
      <c r="CIZ61" s="328"/>
      <c r="CJA61" s="328"/>
      <c r="CJB61" s="328"/>
      <c r="CJC61" s="328"/>
      <c r="CJD61" s="328"/>
      <c r="CJE61" s="328"/>
      <c r="CJF61" s="328"/>
      <c r="CJG61" s="328"/>
      <c r="CJH61" s="328"/>
      <c r="CJI61" s="328"/>
      <c r="CJJ61" s="328"/>
      <c r="CJK61" s="328"/>
      <c r="CJL61" s="328"/>
      <c r="CJM61" s="328"/>
      <c r="CJN61" s="328"/>
      <c r="CJO61" s="328"/>
      <c r="CJP61" s="328"/>
      <c r="CJQ61" s="328"/>
      <c r="CJR61" s="328"/>
      <c r="CJS61" s="328"/>
      <c r="CJT61" s="328"/>
      <c r="CJU61" s="328"/>
      <c r="CJV61" s="328"/>
      <c r="CJW61" s="328"/>
      <c r="CJX61" s="328"/>
      <c r="CJY61" s="328"/>
      <c r="CJZ61" s="328"/>
      <c r="CKA61" s="328"/>
      <c r="CKB61" s="328"/>
      <c r="CKC61" s="328"/>
      <c r="CKD61" s="328"/>
      <c r="CKE61" s="328"/>
      <c r="CKF61" s="328"/>
      <c r="CKG61" s="328"/>
      <c r="CKH61" s="328"/>
      <c r="CKI61" s="328"/>
      <c r="CKJ61" s="328"/>
      <c r="CKK61" s="328"/>
      <c r="CKL61" s="328"/>
      <c r="CKM61" s="328"/>
      <c r="CKN61" s="328"/>
      <c r="CKO61" s="328"/>
      <c r="CKP61" s="328"/>
      <c r="CKQ61" s="328"/>
      <c r="CKR61" s="328"/>
      <c r="CKS61" s="328"/>
      <c r="CKT61" s="328"/>
      <c r="CKU61" s="328"/>
      <c r="CKV61" s="328"/>
      <c r="CKW61" s="328"/>
      <c r="CKX61" s="328"/>
      <c r="CKY61" s="328"/>
      <c r="CKZ61" s="328"/>
      <c r="CLA61" s="328"/>
      <c r="CLB61" s="328"/>
      <c r="CLC61" s="328"/>
      <c r="CLD61" s="328"/>
      <c r="CLE61" s="328"/>
      <c r="CLF61" s="328"/>
      <c r="CLG61" s="328"/>
      <c r="CLH61" s="328"/>
      <c r="CLI61" s="328"/>
      <c r="CLJ61" s="328"/>
      <c r="CLK61" s="328"/>
      <c r="CLL61" s="328"/>
      <c r="CLM61" s="328"/>
      <c r="CLN61" s="328"/>
      <c r="CLO61" s="328"/>
      <c r="CLP61" s="328"/>
      <c r="CLQ61" s="328"/>
      <c r="CLR61" s="328"/>
      <c r="CLS61" s="328"/>
      <c r="CLT61" s="328"/>
      <c r="CLU61" s="328"/>
      <c r="CLV61" s="328"/>
      <c r="CLW61" s="328"/>
      <c r="CLX61" s="328"/>
      <c r="CLY61" s="328"/>
      <c r="CLZ61" s="328"/>
      <c r="CMA61" s="328"/>
      <c r="CMB61" s="328"/>
      <c r="CMC61" s="328"/>
      <c r="CMD61" s="328"/>
      <c r="CME61" s="328"/>
      <c r="CMF61" s="328"/>
      <c r="CMG61" s="328"/>
      <c r="CMH61" s="328"/>
      <c r="CMI61" s="328"/>
      <c r="CMJ61" s="328"/>
      <c r="CMK61" s="328"/>
      <c r="CML61" s="328"/>
      <c r="CMM61" s="328"/>
      <c r="CMN61" s="328"/>
      <c r="CMO61" s="328"/>
      <c r="CMP61" s="328"/>
      <c r="CMQ61" s="328"/>
      <c r="CMR61" s="328"/>
      <c r="CMS61" s="328"/>
      <c r="CMT61" s="328"/>
      <c r="CMU61" s="328"/>
      <c r="CMV61" s="328"/>
      <c r="CMW61" s="328"/>
      <c r="CMX61" s="328"/>
      <c r="CMY61" s="328"/>
      <c r="CMZ61" s="328"/>
      <c r="CNA61" s="328"/>
      <c r="CNB61" s="328"/>
      <c r="CNC61" s="328"/>
      <c r="CND61" s="328"/>
      <c r="CNE61" s="328"/>
      <c r="CNF61" s="328"/>
      <c r="CNG61" s="328"/>
      <c r="CNH61" s="328"/>
      <c r="CNI61" s="328"/>
      <c r="CNJ61" s="328"/>
      <c r="CNK61" s="328"/>
      <c r="CNL61" s="328"/>
      <c r="CNM61" s="328"/>
      <c r="CNN61" s="328"/>
      <c r="CNO61" s="328"/>
      <c r="CNP61" s="328"/>
      <c r="CNQ61" s="328"/>
      <c r="CNR61" s="328"/>
      <c r="CNS61" s="328"/>
      <c r="CNT61" s="328"/>
      <c r="CNU61" s="328"/>
      <c r="CNV61" s="328"/>
      <c r="CNW61" s="328"/>
      <c r="CNX61" s="328"/>
      <c r="CNY61" s="328"/>
      <c r="CNZ61" s="328"/>
      <c r="COA61" s="328"/>
      <c r="COB61" s="328"/>
      <c r="COC61" s="328"/>
      <c r="COD61" s="328"/>
      <c r="COE61" s="328"/>
      <c r="COF61" s="328"/>
      <c r="COG61" s="328"/>
      <c r="COH61" s="328"/>
      <c r="COI61" s="328"/>
      <c r="COJ61" s="328"/>
      <c r="COK61" s="328"/>
      <c r="COL61" s="328"/>
      <c r="COM61" s="328"/>
      <c r="CON61" s="328"/>
      <c r="COO61" s="328"/>
      <c r="COP61" s="328"/>
      <c r="COQ61" s="328"/>
      <c r="COR61" s="328"/>
      <c r="COS61" s="328"/>
      <c r="COT61" s="328"/>
      <c r="COU61" s="328"/>
      <c r="COV61" s="328"/>
      <c r="COW61" s="328"/>
      <c r="COX61" s="328"/>
      <c r="COY61" s="328"/>
      <c r="COZ61" s="328"/>
      <c r="CPA61" s="328"/>
      <c r="CPB61" s="328"/>
      <c r="CPC61" s="328"/>
      <c r="CPD61" s="328"/>
      <c r="CPE61" s="328"/>
      <c r="CPF61" s="328"/>
      <c r="CPG61" s="328"/>
      <c r="CPH61" s="328"/>
      <c r="CPI61" s="328"/>
      <c r="CPJ61" s="328"/>
      <c r="CPK61" s="328"/>
      <c r="CPL61" s="328"/>
      <c r="CPM61" s="328"/>
      <c r="CPN61" s="328"/>
      <c r="CPO61" s="328"/>
      <c r="CPP61" s="328"/>
      <c r="CPQ61" s="328"/>
      <c r="CPR61" s="328"/>
      <c r="CPS61" s="328"/>
      <c r="CPT61" s="328"/>
      <c r="CPU61" s="328"/>
      <c r="CPV61" s="328"/>
      <c r="CPW61" s="328"/>
      <c r="CPX61" s="328"/>
      <c r="CPY61" s="328"/>
      <c r="CPZ61" s="328"/>
      <c r="CQA61" s="328"/>
      <c r="CQB61" s="328"/>
      <c r="CQC61" s="328"/>
      <c r="CQD61" s="328"/>
      <c r="CQE61" s="328"/>
      <c r="CQF61" s="328"/>
      <c r="CQG61" s="328"/>
      <c r="CQH61" s="328"/>
      <c r="CQI61" s="328"/>
      <c r="CQJ61" s="328"/>
      <c r="CQK61" s="328"/>
      <c r="CQL61" s="328"/>
      <c r="CQM61" s="328"/>
      <c r="CQN61" s="328"/>
      <c r="CQO61" s="328"/>
      <c r="CQP61" s="328"/>
      <c r="CQQ61" s="328"/>
      <c r="CQR61" s="328"/>
      <c r="CQS61" s="328"/>
      <c r="CQT61" s="328"/>
      <c r="CQU61" s="328"/>
      <c r="CQV61" s="328"/>
      <c r="CQW61" s="328"/>
      <c r="CQX61" s="328"/>
      <c r="CQY61" s="328"/>
      <c r="CQZ61" s="328"/>
      <c r="CRA61" s="328"/>
      <c r="CRB61" s="328"/>
      <c r="CRC61" s="328"/>
      <c r="CRD61" s="328"/>
      <c r="CRE61" s="328"/>
      <c r="CRF61" s="328"/>
      <c r="CRG61" s="328"/>
      <c r="CRH61" s="328"/>
      <c r="CRI61" s="328"/>
      <c r="CRJ61" s="328"/>
      <c r="CRK61" s="328"/>
      <c r="CRL61" s="328"/>
      <c r="CRM61" s="328"/>
      <c r="CRN61" s="328"/>
      <c r="CRO61" s="328"/>
      <c r="CRP61" s="328"/>
      <c r="CRQ61" s="328"/>
      <c r="CRR61" s="328"/>
      <c r="CRS61" s="328"/>
      <c r="CRT61" s="328"/>
      <c r="CRU61" s="328"/>
      <c r="CRV61" s="328"/>
      <c r="CRW61" s="328"/>
      <c r="CRX61" s="328"/>
      <c r="CRY61" s="328"/>
      <c r="CRZ61" s="328"/>
      <c r="CSA61" s="328"/>
      <c r="CSB61" s="328"/>
      <c r="CSC61" s="328"/>
      <c r="CSD61" s="328"/>
      <c r="CSE61" s="328"/>
      <c r="CSF61" s="328"/>
      <c r="CSG61" s="328"/>
      <c r="CSH61" s="328"/>
      <c r="CSI61" s="328"/>
      <c r="CSJ61" s="328"/>
      <c r="CSK61" s="328"/>
      <c r="CSL61" s="328"/>
      <c r="CSM61" s="328"/>
      <c r="CSN61" s="328"/>
      <c r="CSO61" s="328"/>
      <c r="CSP61" s="328"/>
      <c r="CSQ61" s="328"/>
      <c r="CSR61" s="328"/>
      <c r="CSS61" s="328"/>
      <c r="CST61" s="328"/>
      <c r="CSU61" s="328"/>
      <c r="CSV61" s="328"/>
      <c r="CSW61" s="328"/>
      <c r="CSX61" s="328"/>
      <c r="CSY61" s="328"/>
      <c r="CSZ61" s="328"/>
      <c r="CTA61" s="328"/>
      <c r="CTB61" s="328"/>
      <c r="CTC61" s="328"/>
      <c r="CTD61" s="328"/>
      <c r="CTE61" s="328"/>
      <c r="CTF61" s="328"/>
      <c r="CTG61" s="328"/>
      <c r="CTH61" s="328"/>
      <c r="CTI61" s="328"/>
      <c r="CTJ61" s="328"/>
      <c r="CTK61" s="328"/>
      <c r="CTL61" s="328"/>
      <c r="CTM61" s="328"/>
      <c r="CTN61" s="328"/>
      <c r="CTO61" s="328"/>
      <c r="CTP61" s="328"/>
      <c r="CTQ61" s="328"/>
      <c r="CTR61" s="328"/>
      <c r="CTS61" s="328"/>
      <c r="CTT61" s="328"/>
      <c r="CTU61" s="328"/>
      <c r="CTV61" s="328"/>
      <c r="CTW61" s="328"/>
      <c r="CTX61" s="328"/>
      <c r="CTY61" s="328"/>
      <c r="CTZ61" s="328"/>
      <c r="CUA61" s="328"/>
      <c r="CUB61" s="328"/>
      <c r="CUC61" s="328"/>
      <c r="CUD61" s="328"/>
      <c r="CUE61" s="328"/>
      <c r="CUF61" s="328"/>
      <c r="CUG61" s="328"/>
      <c r="CUH61" s="328"/>
      <c r="CUI61" s="328"/>
      <c r="CUJ61" s="328"/>
      <c r="CUK61" s="328"/>
      <c r="CUL61" s="328"/>
      <c r="CUM61" s="328"/>
      <c r="CUN61" s="328"/>
      <c r="CUO61" s="328"/>
      <c r="CUP61" s="328"/>
      <c r="CUQ61" s="328"/>
      <c r="CUR61" s="328"/>
      <c r="CUS61" s="328"/>
      <c r="CUT61" s="328"/>
      <c r="CUU61" s="328"/>
      <c r="CUV61" s="328"/>
      <c r="CUW61" s="328"/>
      <c r="CUX61" s="328"/>
      <c r="CUY61" s="328"/>
      <c r="CUZ61" s="328"/>
      <c r="CVA61" s="328"/>
      <c r="CVB61" s="328"/>
      <c r="CVC61" s="328"/>
      <c r="CVD61" s="328"/>
      <c r="CVE61" s="328"/>
      <c r="CVF61" s="328"/>
      <c r="CVG61" s="328"/>
      <c r="CVH61" s="328"/>
      <c r="CVI61" s="328"/>
      <c r="CVJ61" s="328"/>
      <c r="CVK61" s="328"/>
      <c r="CVL61" s="328"/>
      <c r="CVM61" s="328"/>
      <c r="CVN61" s="328"/>
      <c r="CVO61" s="328"/>
      <c r="CVP61" s="328"/>
      <c r="CVQ61" s="328"/>
      <c r="CVR61" s="328"/>
      <c r="CVS61" s="328"/>
      <c r="CVT61" s="328"/>
      <c r="CVU61" s="328"/>
      <c r="CVV61" s="328"/>
      <c r="CVW61" s="328"/>
      <c r="CVX61" s="328"/>
      <c r="CVY61" s="328"/>
      <c r="CVZ61" s="328"/>
      <c r="CWA61" s="328"/>
      <c r="CWB61" s="328"/>
      <c r="CWC61" s="328"/>
      <c r="CWD61" s="328"/>
      <c r="CWE61" s="328"/>
      <c r="CWF61" s="328"/>
      <c r="CWG61" s="328"/>
      <c r="CWH61" s="328"/>
      <c r="CWI61" s="328"/>
      <c r="CWJ61" s="328"/>
      <c r="CWK61" s="328"/>
      <c r="CWL61" s="328"/>
      <c r="CWM61" s="328"/>
      <c r="CWN61" s="328"/>
      <c r="CWO61" s="328"/>
      <c r="CWP61" s="328"/>
      <c r="CWQ61" s="328"/>
      <c r="CWR61" s="328"/>
      <c r="CWS61" s="328"/>
      <c r="CWT61" s="328"/>
      <c r="CWU61" s="328"/>
      <c r="CWV61" s="328"/>
      <c r="CWW61" s="328"/>
      <c r="CWX61" s="328"/>
      <c r="CWY61" s="328"/>
      <c r="CWZ61" s="328"/>
      <c r="CXA61" s="328"/>
      <c r="CXB61" s="328"/>
      <c r="CXC61" s="328"/>
      <c r="CXD61" s="328"/>
      <c r="CXE61" s="328"/>
      <c r="CXF61" s="328"/>
      <c r="CXG61" s="328"/>
      <c r="CXH61" s="328"/>
      <c r="CXI61" s="328"/>
      <c r="CXJ61" s="328"/>
      <c r="CXK61" s="328"/>
      <c r="CXL61" s="328"/>
      <c r="CXM61" s="328"/>
      <c r="CXN61" s="328"/>
      <c r="CXO61" s="328"/>
      <c r="CXP61" s="328"/>
      <c r="CXQ61" s="328"/>
      <c r="CXR61" s="328"/>
      <c r="CXS61" s="328"/>
      <c r="CXT61" s="328"/>
      <c r="CXU61" s="328"/>
      <c r="CXV61" s="328"/>
      <c r="CXW61" s="328"/>
      <c r="CXX61" s="328"/>
      <c r="CXY61" s="328"/>
      <c r="CXZ61" s="328"/>
      <c r="CYA61" s="328"/>
      <c r="CYB61" s="328"/>
      <c r="CYC61" s="328"/>
      <c r="CYD61" s="328"/>
      <c r="CYE61" s="328"/>
      <c r="CYF61" s="328"/>
      <c r="CYG61" s="328"/>
      <c r="CYH61" s="328"/>
      <c r="CYI61" s="328"/>
      <c r="CYJ61" s="328"/>
      <c r="CYK61" s="328"/>
      <c r="CYL61" s="328"/>
      <c r="CYM61" s="328"/>
      <c r="CYN61" s="328"/>
      <c r="CYO61" s="328"/>
      <c r="CYP61" s="328"/>
      <c r="CYQ61" s="328"/>
      <c r="CYR61" s="328"/>
      <c r="CYS61" s="328"/>
      <c r="CYT61" s="328"/>
      <c r="CYU61" s="328"/>
      <c r="CYV61" s="328"/>
      <c r="CYW61" s="328"/>
      <c r="CYX61" s="328"/>
      <c r="CYY61" s="328"/>
      <c r="CYZ61" s="328"/>
      <c r="CZA61" s="328"/>
      <c r="CZB61" s="328"/>
      <c r="CZC61" s="328"/>
      <c r="CZD61" s="328"/>
      <c r="CZE61" s="328"/>
      <c r="CZF61" s="328"/>
      <c r="CZG61" s="328"/>
      <c r="CZH61" s="328"/>
      <c r="CZI61" s="328"/>
      <c r="CZJ61" s="328"/>
      <c r="CZK61" s="328"/>
      <c r="CZL61" s="328"/>
      <c r="CZM61" s="328"/>
      <c r="CZN61" s="328"/>
      <c r="CZO61" s="328"/>
      <c r="CZP61" s="328"/>
      <c r="CZQ61" s="328"/>
      <c r="CZR61" s="328"/>
      <c r="CZS61" s="328"/>
      <c r="CZT61" s="328"/>
      <c r="CZU61" s="328"/>
      <c r="CZV61" s="328"/>
      <c r="CZW61" s="328"/>
      <c r="CZX61" s="328"/>
      <c r="CZY61" s="328"/>
      <c r="CZZ61" s="328"/>
      <c r="DAA61" s="328"/>
      <c r="DAB61" s="328"/>
      <c r="DAC61" s="328"/>
      <c r="DAD61" s="328"/>
      <c r="DAE61" s="328"/>
      <c r="DAF61" s="328"/>
      <c r="DAG61" s="328"/>
      <c r="DAH61" s="328"/>
      <c r="DAI61" s="328"/>
      <c r="DAJ61" s="328"/>
      <c r="DAK61" s="328"/>
      <c r="DAL61" s="328"/>
      <c r="DAM61" s="328"/>
      <c r="DAN61" s="328"/>
      <c r="DAO61" s="328"/>
      <c r="DAP61" s="328"/>
      <c r="DAQ61" s="328"/>
      <c r="DAR61" s="328"/>
      <c r="DAS61" s="328"/>
      <c r="DAT61" s="328"/>
      <c r="DAU61" s="328"/>
      <c r="DAV61" s="328"/>
      <c r="DAW61" s="328"/>
      <c r="DAX61" s="328"/>
      <c r="DAY61" s="328"/>
      <c r="DAZ61" s="328"/>
      <c r="DBA61" s="328"/>
      <c r="DBB61" s="328"/>
      <c r="DBC61" s="328"/>
      <c r="DBD61" s="328"/>
      <c r="DBE61" s="328"/>
      <c r="DBF61" s="328"/>
      <c r="DBG61" s="328"/>
      <c r="DBH61" s="328"/>
      <c r="DBI61" s="328"/>
      <c r="DBJ61" s="328"/>
      <c r="DBK61" s="328"/>
      <c r="DBL61" s="328"/>
      <c r="DBM61" s="328"/>
      <c r="DBN61" s="328"/>
      <c r="DBO61" s="328"/>
      <c r="DBP61" s="328"/>
      <c r="DBQ61" s="328"/>
      <c r="DBR61" s="328"/>
      <c r="DBS61" s="328"/>
      <c r="DBT61" s="328"/>
      <c r="DBU61" s="328"/>
      <c r="DBV61" s="328"/>
      <c r="DBW61" s="328"/>
      <c r="DBX61" s="328"/>
      <c r="DBY61" s="328"/>
      <c r="DBZ61" s="328"/>
      <c r="DCA61" s="328"/>
      <c r="DCB61" s="328"/>
      <c r="DCC61" s="328"/>
      <c r="DCD61" s="328"/>
      <c r="DCE61" s="328"/>
      <c r="DCF61" s="328"/>
      <c r="DCG61" s="328"/>
      <c r="DCH61" s="328"/>
      <c r="DCI61" s="328"/>
      <c r="DCJ61" s="328"/>
      <c r="DCK61" s="328"/>
      <c r="DCL61" s="328"/>
      <c r="DCM61" s="328"/>
      <c r="DCN61" s="328"/>
      <c r="DCO61" s="328"/>
      <c r="DCP61" s="328"/>
      <c r="DCQ61" s="328"/>
      <c r="DCR61" s="328"/>
      <c r="DCS61" s="328"/>
      <c r="DCT61" s="328"/>
      <c r="DCU61" s="328"/>
      <c r="DCV61" s="328"/>
      <c r="DCW61" s="328"/>
      <c r="DCX61" s="328"/>
      <c r="DCY61" s="328"/>
      <c r="DCZ61" s="328"/>
      <c r="DDA61" s="328"/>
      <c r="DDB61" s="328"/>
      <c r="DDC61" s="328"/>
      <c r="DDD61" s="328"/>
      <c r="DDE61" s="328"/>
      <c r="DDF61" s="328"/>
      <c r="DDG61" s="328"/>
      <c r="DDH61" s="328"/>
      <c r="DDI61" s="328"/>
      <c r="DDJ61" s="328"/>
      <c r="DDK61" s="328"/>
      <c r="DDL61" s="328"/>
      <c r="DDM61" s="328"/>
      <c r="DDN61" s="328"/>
      <c r="DDO61" s="328"/>
      <c r="DDP61" s="328"/>
      <c r="DDQ61" s="328"/>
      <c r="DDR61" s="328"/>
      <c r="DDS61" s="328"/>
      <c r="DDT61" s="328"/>
      <c r="DDU61" s="328"/>
      <c r="DDV61" s="328"/>
      <c r="DDW61" s="328"/>
      <c r="DDX61" s="328"/>
      <c r="DDY61" s="328"/>
      <c r="DDZ61" s="328"/>
      <c r="DEA61" s="328"/>
      <c r="DEB61" s="328"/>
      <c r="DEC61" s="328"/>
      <c r="DED61" s="328"/>
      <c r="DEE61" s="328"/>
      <c r="DEF61" s="328"/>
      <c r="DEG61" s="328"/>
      <c r="DEH61" s="328"/>
      <c r="DEI61" s="328"/>
      <c r="DEJ61" s="328"/>
      <c r="DEK61" s="328"/>
      <c r="DEL61" s="328"/>
      <c r="DEM61" s="328"/>
      <c r="DEN61" s="328"/>
      <c r="DEO61" s="328"/>
      <c r="DEP61" s="328"/>
      <c r="DEQ61" s="328"/>
      <c r="DER61" s="328"/>
      <c r="DES61" s="328"/>
      <c r="DET61" s="328"/>
      <c r="DEU61" s="328"/>
      <c r="DEV61" s="328"/>
      <c r="DEW61" s="328"/>
      <c r="DEX61" s="328"/>
      <c r="DEY61" s="328"/>
      <c r="DEZ61" s="328"/>
      <c r="DFA61" s="328"/>
      <c r="DFB61" s="328"/>
      <c r="DFC61" s="328"/>
      <c r="DFD61" s="328"/>
      <c r="DFE61" s="328"/>
      <c r="DFF61" s="328"/>
      <c r="DFG61" s="328"/>
      <c r="DFH61" s="328"/>
      <c r="DFI61" s="328"/>
      <c r="DFJ61" s="328"/>
      <c r="DFK61" s="328"/>
      <c r="DFL61" s="328"/>
      <c r="DFM61" s="328"/>
      <c r="DFN61" s="328"/>
      <c r="DFO61" s="328"/>
      <c r="DFP61" s="328"/>
      <c r="DFQ61" s="328"/>
      <c r="DFR61" s="328"/>
      <c r="DFS61" s="328"/>
      <c r="DFT61" s="328"/>
      <c r="DFU61" s="328"/>
      <c r="DFV61" s="328"/>
      <c r="DFW61" s="328"/>
      <c r="DFX61" s="328"/>
      <c r="DFY61" s="328"/>
      <c r="DFZ61" s="328"/>
      <c r="DGA61" s="328"/>
      <c r="DGB61" s="328"/>
      <c r="DGC61" s="328"/>
      <c r="DGD61" s="328"/>
      <c r="DGE61" s="328"/>
      <c r="DGF61" s="328"/>
      <c r="DGG61" s="328"/>
      <c r="DGH61" s="328"/>
      <c r="DGI61" s="328"/>
      <c r="DGJ61" s="328"/>
      <c r="DGK61" s="328"/>
      <c r="DGL61" s="328"/>
      <c r="DGM61" s="328"/>
      <c r="DGN61" s="328"/>
      <c r="DGO61" s="328"/>
      <c r="DGP61" s="328"/>
      <c r="DGQ61" s="328"/>
      <c r="DGR61" s="328"/>
      <c r="DGS61" s="328"/>
      <c r="DGT61" s="328"/>
      <c r="DGU61" s="328"/>
      <c r="DGV61" s="328"/>
      <c r="DGW61" s="328"/>
      <c r="DGX61" s="328"/>
      <c r="DGY61" s="328"/>
      <c r="DGZ61" s="328"/>
      <c r="DHA61" s="328"/>
      <c r="DHB61" s="328"/>
      <c r="DHC61" s="328"/>
      <c r="DHD61" s="328"/>
      <c r="DHE61" s="328"/>
      <c r="DHF61" s="328"/>
      <c r="DHG61" s="328"/>
      <c r="DHH61" s="328"/>
      <c r="DHI61" s="328"/>
      <c r="DHJ61" s="328"/>
      <c r="DHK61" s="328"/>
      <c r="DHL61" s="328"/>
      <c r="DHM61" s="328"/>
      <c r="DHN61" s="328"/>
      <c r="DHO61" s="328"/>
      <c r="DHP61" s="328"/>
      <c r="DHQ61" s="328"/>
      <c r="DHR61" s="328"/>
      <c r="DHS61" s="328"/>
      <c r="DHT61" s="328"/>
      <c r="DHU61" s="328"/>
      <c r="DHV61" s="328"/>
      <c r="DHW61" s="328"/>
      <c r="DHX61" s="328"/>
      <c r="DHY61" s="328"/>
      <c r="DHZ61" s="328"/>
      <c r="DIA61" s="328"/>
      <c r="DIB61" s="328"/>
      <c r="DIC61" s="328"/>
      <c r="DID61" s="328"/>
      <c r="DIE61" s="328"/>
      <c r="DIF61" s="328"/>
      <c r="DIG61" s="328"/>
      <c r="DIH61" s="328"/>
      <c r="DII61" s="328"/>
      <c r="DIJ61" s="328"/>
      <c r="DIK61" s="328"/>
      <c r="DIL61" s="328"/>
      <c r="DIM61" s="328"/>
      <c r="DIN61" s="328"/>
      <c r="DIO61" s="328"/>
      <c r="DIP61" s="328"/>
      <c r="DIQ61" s="328"/>
      <c r="DIR61" s="328"/>
      <c r="DIS61" s="328"/>
      <c r="DIT61" s="328"/>
      <c r="DIU61" s="328"/>
      <c r="DIV61" s="328"/>
      <c r="DIW61" s="328"/>
      <c r="DIX61" s="328"/>
      <c r="DIY61" s="328"/>
      <c r="DIZ61" s="328"/>
      <c r="DJA61" s="328"/>
      <c r="DJB61" s="328"/>
      <c r="DJC61" s="328"/>
      <c r="DJD61" s="328"/>
      <c r="DJE61" s="328"/>
      <c r="DJF61" s="328"/>
      <c r="DJG61" s="328"/>
      <c r="DJH61" s="328"/>
      <c r="DJI61" s="328"/>
      <c r="DJJ61" s="328"/>
      <c r="DJK61" s="328"/>
      <c r="DJL61" s="328"/>
      <c r="DJM61" s="328"/>
      <c r="DJN61" s="328"/>
      <c r="DJO61" s="328"/>
      <c r="DJP61" s="328"/>
      <c r="DJQ61" s="328"/>
      <c r="DJR61" s="328"/>
      <c r="DJS61" s="328"/>
      <c r="DJT61" s="328"/>
      <c r="DJU61" s="328"/>
      <c r="DJV61" s="328"/>
      <c r="DJW61" s="328"/>
      <c r="DJX61" s="328"/>
      <c r="DJY61" s="328"/>
      <c r="DJZ61" s="328"/>
      <c r="DKA61" s="328"/>
      <c r="DKB61" s="328"/>
      <c r="DKC61" s="328"/>
      <c r="DKD61" s="328"/>
      <c r="DKE61" s="328"/>
      <c r="DKF61" s="328"/>
      <c r="DKG61" s="328"/>
      <c r="DKH61" s="328"/>
      <c r="DKI61" s="328"/>
      <c r="DKJ61" s="328"/>
      <c r="DKK61" s="328"/>
      <c r="DKL61" s="328"/>
      <c r="DKM61" s="328"/>
      <c r="DKN61" s="328"/>
      <c r="DKO61" s="328"/>
      <c r="DKP61" s="328"/>
      <c r="DKQ61" s="328"/>
      <c r="DKR61" s="328"/>
      <c r="DKS61" s="328"/>
      <c r="DKT61" s="328"/>
      <c r="DKU61" s="328"/>
      <c r="DKV61" s="328"/>
      <c r="DKW61" s="328"/>
      <c r="DKX61" s="328"/>
      <c r="DKY61" s="328"/>
      <c r="DKZ61" s="328"/>
      <c r="DLA61" s="328"/>
      <c r="DLB61" s="328"/>
      <c r="DLC61" s="328"/>
      <c r="DLD61" s="328"/>
      <c r="DLE61" s="328"/>
      <c r="DLF61" s="328"/>
      <c r="DLG61" s="328"/>
      <c r="DLH61" s="328"/>
      <c r="DLI61" s="328"/>
      <c r="DLJ61" s="328"/>
      <c r="DLK61" s="328"/>
      <c r="DLL61" s="328"/>
      <c r="DLM61" s="328"/>
      <c r="DLN61" s="328"/>
      <c r="DLO61" s="328"/>
      <c r="DLP61" s="328"/>
      <c r="DLQ61" s="328"/>
      <c r="DLR61" s="328"/>
      <c r="DLS61" s="328"/>
      <c r="DLT61" s="328"/>
      <c r="DLU61" s="328"/>
      <c r="DLV61" s="328"/>
      <c r="DLW61" s="328"/>
      <c r="DLX61" s="328"/>
      <c r="DLY61" s="328"/>
      <c r="DLZ61" s="328"/>
      <c r="DMA61" s="328"/>
      <c r="DMB61" s="328"/>
      <c r="DMC61" s="328"/>
      <c r="DMD61" s="328"/>
      <c r="DME61" s="328"/>
      <c r="DMF61" s="328"/>
      <c r="DMG61" s="328"/>
      <c r="DMH61" s="328"/>
      <c r="DMI61" s="328"/>
      <c r="DMJ61" s="328"/>
      <c r="DMK61" s="328"/>
      <c r="DML61" s="328"/>
      <c r="DMM61" s="328"/>
      <c r="DMN61" s="328"/>
      <c r="DMO61" s="328"/>
      <c r="DMP61" s="328"/>
      <c r="DMQ61" s="328"/>
      <c r="DMR61" s="328"/>
      <c r="DMS61" s="328"/>
      <c r="DMT61" s="328"/>
      <c r="DMU61" s="328"/>
      <c r="DMV61" s="328"/>
      <c r="DMW61" s="328"/>
      <c r="DMX61" s="328"/>
      <c r="DMY61" s="328"/>
      <c r="DMZ61" s="328"/>
      <c r="DNA61" s="328"/>
      <c r="DNB61" s="328"/>
      <c r="DNC61" s="328"/>
      <c r="DND61" s="328"/>
      <c r="DNE61" s="328"/>
      <c r="DNF61" s="328"/>
      <c r="DNG61" s="328"/>
      <c r="DNH61" s="328"/>
      <c r="DNI61" s="328"/>
      <c r="DNJ61" s="328"/>
      <c r="DNK61" s="328"/>
      <c r="DNL61" s="328"/>
      <c r="DNM61" s="328"/>
      <c r="DNN61" s="328"/>
      <c r="DNO61" s="328"/>
      <c r="DNP61" s="328"/>
      <c r="DNQ61" s="328"/>
      <c r="DNR61" s="328"/>
      <c r="DNS61" s="328"/>
      <c r="DNT61" s="328"/>
      <c r="DNU61" s="328"/>
      <c r="DNV61" s="328"/>
      <c r="DNW61" s="328"/>
      <c r="DNX61" s="328"/>
      <c r="DNY61" s="328"/>
      <c r="DNZ61" s="328"/>
      <c r="DOA61" s="328"/>
      <c r="DOB61" s="328"/>
      <c r="DOC61" s="328"/>
      <c r="DOD61" s="328"/>
      <c r="DOE61" s="328"/>
      <c r="DOF61" s="328"/>
      <c r="DOG61" s="328"/>
      <c r="DOH61" s="328"/>
      <c r="DOI61" s="328"/>
      <c r="DOJ61" s="328"/>
      <c r="DOK61" s="328"/>
      <c r="DOL61" s="328"/>
      <c r="DOM61" s="328"/>
      <c r="DON61" s="328"/>
      <c r="DOO61" s="328"/>
      <c r="DOP61" s="328"/>
      <c r="DOQ61" s="328"/>
      <c r="DOR61" s="328"/>
      <c r="DOS61" s="328"/>
      <c r="DOT61" s="328"/>
      <c r="DOU61" s="328"/>
      <c r="DOV61" s="328"/>
      <c r="DOW61" s="328"/>
      <c r="DOX61" s="328"/>
      <c r="DOY61" s="328"/>
      <c r="DOZ61" s="328"/>
      <c r="DPA61" s="328"/>
      <c r="DPB61" s="328"/>
      <c r="DPC61" s="328"/>
      <c r="DPD61" s="328"/>
      <c r="DPE61" s="328"/>
      <c r="DPF61" s="328"/>
      <c r="DPG61" s="328"/>
      <c r="DPH61" s="328"/>
      <c r="DPI61" s="328"/>
      <c r="DPJ61" s="328"/>
      <c r="DPK61" s="328"/>
      <c r="DPL61" s="328"/>
      <c r="DPM61" s="328"/>
      <c r="DPN61" s="328"/>
      <c r="DPO61" s="328"/>
      <c r="DPP61" s="328"/>
      <c r="DPQ61" s="328"/>
      <c r="DPR61" s="328"/>
      <c r="DPS61" s="328"/>
      <c r="DPT61" s="328"/>
      <c r="DPU61" s="328"/>
      <c r="DPV61" s="328"/>
      <c r="DPW61" s="328"/>
      <c r="DPX61" s="328"/>
      <c r="DPY61" s="328"/>
      <c r="DPZ61" s="328"/>
      <c r="DQA61" s="328"/>
      <c r="DQB61" s="328"/>
      <c r="DQC61" s="328"/>
      <c r="DQD61" s="328"/>
      <c r="DQE61" s="328"/>
      <c r="DQF61" s="328"/>
      <c r="DQG61" s="328"/>
      <c r="DQH61" s="328"/>
      <c r="DQI61" s="328"/>
      <c r="DQJ61" s="328"/>
      <c r="DQK61" s="328"/>
      <c r="DQL61" s="328"/>
      <c r="DQM61" s="328"/>
      <c r="DQN61" s="328"/>
      <c r="DQO61" s="328"/>
      <c r="DQP61" s="328"/>
      <c r="DQQ61" s="328"/>
      <c r="DQR61" s="328"/>
      <c r="DQS61" s="328"/>
      <c r="DQT61" s="328"/>
      <c r="DQU61" s="328"/>
      <c r="DQV61" s="328"/>
      <c r="DQW61" s="328"/>
      <c r="DQX61" s="328"/>
      <c r="DQY61" s="328"/>
      <c r="DQZ61" s="328"/>
      <c r="DRA61" s="328"/>
      <c r="DRB61" s="328"/>
      <c r="DRC61" s="328"/>
      <c r="DRD61" s="328"/>
      <c r="DRE61" s="328"/>
      <c r="DRF61" s="328"/>
      <c r="DRG61" s="328"/>
      <c r="DRH61" s="328"/>
      <c r="DRI61" s="328"/>
      <c r="DRJ61" s="328"/>
      <c r="DRK61" s="328"/>
      <c r="DRL61" s="328"/>
      <c r="DRM61" s="328"/>
      <c r="DRN61" s="328"/>
      <c r="DRO61" s="328"/>
      <c r="DRP61" s="328"/>
      <c r="DRQ61" s="328"/>
      <c r="DRR61" s="328"/>
      <c r="DRS61" s="328"/>
      <c r="DRT61" s="328"/>
      <c r="DRU61" s="328"/>
      <c r="DRV61" s="328"/>
      <c r="DRW61" s="328"/>
      <c r="DRX61" s="328"/>
      <c r="DRY61" s="328"/>
      <c r="DRZ61" s="328"/>
      <c r="DSA61" s="328"/>
      <c r="DSB61" s="328"/>
      <c r="DSC61" s="328"/>
      <c r="DSD61" s="328"/>
      <c r="DSE61" s="328"/>
      <c r="DSF61" s="328"/>
      <c r="DSG61" s="328"/>
      <c r="DSH61" s="328"/>
      <c r="DSI61" s="328"/>
      <c r="DSJ61" s="328"/>
      <c r="DSK61" s="328"/>
      <c r="DSL61" s="328"/>
      <c r="DSM61" s="328"/>
      <c r="DSN61" s="328"/>
      <c r="DSO61" s="328"/>
      <c r="DSP61" s="328"/>
      <c r="DSQ61" s="328"/>
      <c r="DSR61" s="328"/>
      <c r="DSS61" s="328"/>
      <c r="DST61" s="328"/>
      <c r="DSU61" s="328"/>
      <c r="DSV61" s="328"/>
      <c r="DSW61" s="328"/>
      <c r="DSX61" s="328"/>
      <c r="DSY61" s="328"/>
      <c r="DSZ61" s="328"/>
      <c r="DTA61" s="328"/>
      <c r="DTB61" s="328"/>
      <c r="DTC61" s="328"/>
      <c r="DTD61" s="328"/>
      <c r="DTE61" s="328"/>
      <c r="DTF61" s="328"/>
      <c r="DTG61" s="328"/>
      <c r="DTH61" s="328"/>
      <c r="DTI61" s="328"/>
      <c r="DTJ61" s="328"/>
      <c r="DTK61" s="328"/>
      <c r="DTL61" s="328"/>
      <c r="DTM61" s="328"/>
      <c r="DTN61" s="328"/>
      <c r="DTO61" s="328"/>
      <c r="DTP61" s="328"/>
      <c r="DTQ61" s="328"/>
      <c r="DTR61" s="328"/>
      <c r="DTS61" s="328"/>
      <c r="DTT61" s="328"/>
      <c r="DTU61" s="328"/>
      <c r="DTV61" s="328"/>
      <c r="DTW61" s="328"/>
      <c r="DTX61" s="328"/>
      <c r="DTY61" s="328"/>
      <c r="DTZ61" s="328"/>
      <c r="DUA61" s="328"/>
      <c r="DUB61" s="328"/>
      <c r="DUC61" s="328"/>
      <c r="DUD61" s="328"/>
      <c r="DUE61" s="328"/>
      <c r="DUF61" s="328"/>
      <c r="DUG61" s="328"/>
      <c r="DUH61" s="328"/>
      <c r="DUI61" s="328"/>
      <c r="DUJ61" s="328"/>
      <c r="DUK61" s="328"/>
      <c r="DUL61" s="328"/>
      <c r="DUM61" s="328"/>
      <c r="DUN61" s="328"/>
      <c r="DUO61" s="328"/>
      <c r="DUP61" s="328"/>
      <c r="DUQ61" s="328"/>
      <c r="DUR61" s="328"/>
      <c r="DUS61" s="328"/>
      <c r="DUT61" s="328"/>
      <c r="DUU61" s="328"/>
      <c r="DUV61" s="328"/>
      <c r="DUW61" s="328"/>
      <c r="DUX61" s="328"/>
      <c r="DUY61" s="328"/>
      <c r="DUZ61" s="328"/>
      <c r="DVA61" s="328"/>
      <c r="DVB61" s="328"/>
      <c r="DVC61" s="328"/>
      <c r="DVD61" s="328"/>
      <c r="DVE61" s="328"/>
      <c r="DVF61" s="328"/>
      <c r="DVG61" s="328"/>
      <c r="DVH61" s="328"/>
      <c r="DVI61" s="328"/>
      <c r="DVJ61" s="328"/>
      <c r="DVK61" s="328"/>
      <c r="DVL61" s="328"/>
      <c r="DVM61" s="328"/>
      <c r="DVN61" s="328"/>
      <c r="DVO61" s="328"/>
      <c r="DVP61" s="328"/>
      <c r="DVQ61" s="328"/>
      <c r="DVR61" s="328"/>
      <c r="DVS61" s="328"/>
      <c r="DVT61" s="328"/>
      <c r="DVU61" s="328"/>
      <c r="DVV61" s="328"/>
      <c r="DVW61" s="328"/>
      <c r="DVX61" s="328"/>
      <c r="DVY61" s="328"/>
      <c r="DVZ61" s="328"/>
      <c r="DWA61" s="328"/>
      <c r="DWB61" s="328"/>
      <c r="DWC61" s="328"/>
      <c r="DWD61" s="328"/>
      <c r="DWE61" s="328"/>
      <c r="DWF61" s="328"/>
      <c r="DWG61" s="328"/>
      <c r="DWH61" s="328"/>
      <c r="DWI61" s="328"/>
      <c r="DWJ61" s="328"/>
      <c r="DWK61" s="328"/>
      <c r="DWL61" s="328"/>
      <c r="DWM61" s="328"/>
      <c r="DWN61" s="328"/>
      <c r="DWO61" s="328"/>
      <c r="DWP61" s="328"/>
      <c r="DWQ61" s="328"/>
      <c r="DWR61" s="328"/>
      <c r="DWS61" s="328"/>
      <c r="DWT61" s="328"/>
      <c r="DWU61" s="328"/>
      <c r="DWV61" s="328"/>
      <c r="DWW61" s="328"/>
      <c r="DWX61" s="328"/>
      <c r="DWY61" s="328"/>
      <c r="DWZ61" s="328"/>
      <c r="DXA61" s="328"/>
      <c r="DXB61" s="328"/>
      <c r="DXC61" s="328"/>
      <c r="DXD61" s="328"/>
      <c r="DXE61" s="328"/>
      <c r="DXF61" s="328"/>
      <c r="DXG61" s="328"/>
      <c r="DXH61" s="328"/>
      <c r="DXI61" s="328"/>
      <c r="DXJ61" s="328"/>
      <c r="DXK61" s="328"/>
      <c r="DXL61" s="328"/>
      <c r="DXM61" s="328"/>
      <c r="DXN61" s="328"/>
      <c r="DXO61" s="328"/>
      <c r="DXP61" s="328"/>
      <c r="DXQ61" s="328"/>
      <c r="DXR61" s="328"/>
      <c r="DXS61" s="328"/>
      <c r="DXT61" s="328"/>
      <c r="DXU61" s="328"/>
      <c r="DXV61" s="328"/>
      <c r="DXW61" s="328"/>
      <c r="DXX61" s="328"/>
      <c r="DXY61" s="328"/>
      <c r="DXZ61" s="328"/>
      <c r="DYA61" s="328"/>
      <c r="DYB61" s="328"/>
      <c r="DYC61" s="328"/>
      <c r="DYD61" s="328"/>
      <c r="DYE61" s="328"/>
      <c r="DYF61" s="328"/>
      <c r="DYG61" s="328"/>
      <c r="DYH61" s="328"/>
      <c r="DYI61" s="328"/>
      <c r="DYJ61" s="328"/>
      <c r="DYK61" s="328"/>
      <c r="DYL61" s="328"/>
      <c r="DYM61" s="328"/>
      <c r="DYN61" s="328"/>
      <c r="DYO61" s="328"/>
      <c r="DYP61" s="328"/>
      <c r="DYQ61" s="328"/>
      <c r="DYR61" s="328"/>
      <c r="DYS61" s="328"/>
      <c r="DYT61" s="328"/>
      <c r="DYU61" s="328"/>
      <c r="DYV61" s="328"/>
      <c r="DYW61" s="328"/>
      <c r="DYX61" s="328"/>
      <c r="DYY61" s="328"/>
      <c r="DYZ61" s="328"/>
      <c r="DZA61" s="328"/>
      <c r="DZB61" s="328"/>
      <c r="DZC61" s="328"/>
      <c r="DZD61" s="328"/>
      <c r="DZE61" s="328"/>
      <c r="DZF61" s="328"/>
      <c r="DZG61" s="328"/>
      <c r="DZH61" s="328"/>
      <c r="DZI61" s="328"/>
      <c r="DZJ61" s="328"/>
      <c r="DZK61" s="328"/>
      <c r="DZL61" s="328"/>
      <c r="DZM61" s="328"/>
      <c r="DZN61" s="328"/>
      <c r="DZO61" s="328"/>
      <c r="DZP61" s="328"/>
      <c r="DZQ61" s="328"/>
      <c r="DZR61" s="328"/>
      <c r="DZS61" s="328"/>
      <c r="DZT61" s="328"/>
      <c r="DZU61" s="328"/>
      <c r="DZV61" s="328"/>
      <c r="DZW61" s="328"/>
      <c r="DZX61" s="328"/>
      <c r="DZY61" s="328"/>
      <c r="DZZ61" s="328"/>
      <c r="EAA61" s="328"/>
      <c r="EAB61" s="328"/>
      <c r="EAC61" s="328"/>
      <c r="EAD61" s="328"/>
      <c r="EAE61" s="328"/>
      <c r="EAF61" s="328"/>
      <c r="EAG61" s="328"/>
      <c r="EAH61" s="328"/>
      <c r="EAI61" s="328"/>
      <c r="EAJ61" s="328"/>
      <c r="EAK61" s="328"/>
      <c r="EAL61" s="328"/>
      <c r="EAM61" s="328"/>
      <c r="EAN61" s="328"/>
      <c r="EAO61" s="328"/>
      <c r="EAP61" s="328"/>
      <c r="EAQ61" s="328"/>
      <c r="EAR61" s="328"/>
      <c r="EAS61" s="328"/>
      <c r="EAT61" s="328"/>
      <c r="EAU61" s="328"/>
      <c r="EAV61" s="328"/>
      <c r="EAW61" s="328"/>
      <c r="EAX61" s="328"/>
      <c r="EAY61" s="328"/>
      <c r="EAZ61" s="328"/>
      <c r="EBA61" s="328"/>
      <c r="EBB61" s="328"/>
      <c r="EBC61" s="328"/>
      <c r="EBD61" s="328"/>
      <c r="EBE61" s="328"/>
      <c r="EBF61" s="328"/>
      <c r="EBG61" s="328"/>
      <c r="EBH61" s="328"/>
      <c r="EBI61" s="328"/>
      <c r="EBJ61" s="328"/>
      <c r="EBK61" s="328"/>
      <c r="EBL61" s="328"/>
      <c r="EBM61" s="328"/>
      <c r="EBN61" s="328"/>
      <c r="EBO61" s="328"/>
      <c r="EBP61" s="328"/>
      <c r="EBQ61" s="328"/>
      <c r="EBR61" s="328"/>
      <c r="EBS61" s="328"/>
      <c r="EBT61" s="328"/>
      <c r="EBU61" s="328"/>
      <c r="EBV61" s="328"/>
      <c r="EBW61" s="328"/>
      <c r="EBX61" s="328"/>
      <c r="EBY61" s="328"/>
      <c r="EBZ61" s="328"/>
      <c r="ECA61" s="328"/>
      <c r="ECB61" s="328"/>
      <c r="ECC61" s="328"/>
      <c r="ECD61" s="328"/>
      <c r="ECE61" s="328"/>
      <c r="ECF61" s="328"/>
      <c r="ECG61" s="328"/>
      <c r="ECH61" s="328"/>
      <c r="ECI61" s="328"/>
      <c r="ECJ61" s="328"/>
      <c r="ECK61" s="328"/>
      <c r="ECL61" s="328"/>
      <c r="ECM61" s="328"/>
      <c r="ECN61" s="328"/>
      <c r="ECO61" s="328"/>
      <c r="ECP61" s="328"/>
      <c r="ECQ61" s="328"/>
      <c r="ECR61" s="328"/>
      <c r="ECS61" s="328"/>
      <c r="ECT61" s="328"/>
      <c r="ECU61" s="328"/>
      <c r="ECV61" s="328"/>
      <c r="ECW61" s="328"/>
      <c r="ECX61" s="328"/>
      <c r="ECY61" s="328"/>
      <c r="ECZ61" s="328"/>
      <c r="EDA61" s="328"/>
      <c r="EDB61" s="328"/>
      <c r="EDC61" s="328"/>
      <c r="EDD61" s="328"/>
      <c r="EDE61" s="328"/>
      <c r="EDF61" s="328"/>
      <c r="EDG61" s="328"/>
      <c r="EDH61" s="328"/>
      <c r="EDI61" s="328"/>
      <c r="EDJ61" s="328"/>
      <c r="EDK61" s="328"/>
      <c r="EDL61" s="328"/>
      <c r="EDM61" s="328"/>
      <c r="EDN61" s="328"/>
      <c r="EDO61" s="328"/>
      <c r="EDP61" s="328"/>
      <c r="EDQ61" s="328"/>
      <c r="EDR61" s="328"/>
      <c r="EDS61" s="328"/>
      <c r="EDT61" s="328"/>
      <c r="EDU61" s="328"/>
      <c r="EDV61" s="328"/>
      <c r="EDW61" s="328"/>
      <c r="EDX61" s="328"/>
      <c r="EDY61" s="328"/>
      <c r="EDZ61" s="328"/>
      <c r="EEA61" s="328"/>
      <c r="EEB61" s="328"/>
      <c r="EEC61" s="328"/>
      <c r="EED61" s="328"/>
      <c r="EEE61" s="328"/>
      <c r="EEF61" s="328"/>
      <c r="EEG61" s="328"/>
      <c r="EEH61" s="328"/>
      <c r="EEI61" s="328"/>
      <c r="EEJ61" s="328"/>
      <c r="EEK61" s="328"/>
      <c r="EEL61" s="328"/>
      <c r="EEM61" s="328"/>
      <c r="EEN61" s="328"/>
      <c r="EEO61" s="328"/>
      <c r="EEP61" s="328"/>
      <c r="EEQ61" s="328"/>
      <c r="EER61" s="328"/>
      <c r="EES61" s="328"/>
      <c r="EET61" s="328"/>
      <c r="EEU61" s="328"/>
      <c r="EEV61" s="328"/>
      <c r="EEW61" s="328"/>
      <c r="EEX61" s="328"/>
      <c r="EEY61" s="328"/>
      <c r="EEZ61" s="328"/>
      <c r="EFA61" s="328"/>
      <c r="EFB61" s="328"/>
      <c r="EFC61" s="328"/>
      <c r="EFD61" s="328"/>
      <c r="EFE61" s="328"/>
      <c r="EFF61" s="328"/>
      <c r="EFG61" s="328"/>
      <c r="EFH61" s="328"/>
      <c r="EFI61" s="328"/>
      <c r="EFJ61" s="328"/>
      <c r="EFK61" s="328"/>
      <c r="EFL61" s="328"/>
      <c r="EFM61" s="328"/>
      <c r="EFN61" s="328"/>
      <c r="EFO61" s="328"/>
      <c r="EFP61" s="328"/>
      <c r="EFQ61" s="328"/>
      <c r="EFR61" s="328"/>
      <c r="EFS61" s="328"/>
      <c r="EFT61" s="328"/>
      <c r="EFU61" s="328"/>
      <c r="EFV61" s="328"/>
      <c r="EFW61" s="328"/>
      <c r="EFX61" s="328"/>
      <c r="EFY61" s="328"/>
      <c r="EFZ61" s="328"/>
      <c r="EGA61" s="328"/>
      <c r="EGB61" s="328"/>
      <c r="EGC61" s="328"/>
      <c r="EGD61" s="328"/>
      <c r="EGE61" s="328"/>
      <c r="EGF61" s="328"/>
      <c r="EGG61" s="328"/>
      <c r="EGH61" s="328"/>
      <c r="EGI61" s="328"/>
      <c r="EGJ61" s="328"/>
      <c r="EGK61" s="328"/>
      <c r="EGL61" s="328"/>
      <c r="EGM61" s="328"/>
      <c r="EGN61" s="328"/>
      <c r="EGO61" s="328"/>
      <c r="EGP61" s="328"/>
      <c r="EGQ61" s="328"/>
      <c r="EGR61" s="328"/>
      <c r="EGS61" s="328"/>
      <c r="EGT61" s="328"/>
      <c r="EGU61" s="328"/>
      <c r="EGV61" s="328"/>
      <c r="EGW61" s="328"/>
      <c r="EGX61" s="328"/>
      <c r="EGY61" s="328"/>
      <c r="EGZ61" s="328"/>
      <c r="EHA61" s="328"/>
      <c r="EHB61" s="328"/>
      <c r="EHC61" s="328"/>
      <c r="EHD61" s="328"/>
      <c r="EHE61" s="328"/>
      <c r="EHF61" s="328"/>
      <c r="EHG61" s="328"/>
      <c r="EHH61" s="328"/>
      <c r="EHI61" s="328"/>
      <c r="EHJ61" s="328"/>
      <c r="EHK61" s="328"/>
      <c r="EHL61" s="328"/>
      <c r="EHM61" s="328"/>
      <c r="EHN61" s="328"/>
      <c r="EHO61" s="328"/>
      <c r="EHP61" s="328"/>
      <c r="EHQ61" s="328"/>
      <c r="EHR61" s="328"/>
      <c r="EHS61" s="328"/>
      <c r="EHT61" s="328"/>
      <c r="EHU61" s="328"/>
      <c r="EHV61" s="328"/>
      <c r="EHW61" s="328"/>
      <c r="EHX61" s="328"/>
      <c r="EHY61" s="328"/>
      <c r="EHZ61" s="328"/>
      <c r="EIA61" s="328"/>
      <c r="EIB61" s="328"/>
      <c r="EIC61" s="328"/>
      <c r="EID61" s="328"/>
      <c r="EIE61" s="328"/>
      <c r="EIF61" s="328"/>
      <c r="EIG61" s="328"/>
      <c r="EIH61" s="328"/>
      <c r="EII61" s="328"/>
      <c r="EIJ61" s="328"/>
      <c r="EIK61" s="328"/>
      <c r="EIL61" s="328"/>
      <c r="EIM61" s="328"/>
      <c r="EIN61" s="328"/>
      <c r="EIO61" s="328"/>
      <c r="EIP61" s="328"/>
      <c r="EIQ61" s="328"/>
      <c r="EIR61" s="328"/>
      <c r="EIS61" s="328"/>
      <c r="EIT61" s="328"/>
      <c r="EIU61" s="328"/>
      <c r="EIV61" s="328"/>
      <c r="EIW61" s="328"/>
      <c r="EIX61" s="328"/>
      <c r="EIY61" s="328"/>
      <c r="EIZ61" s="328"/>
      <c r="EJA61" s="328"/>
      <c r="EJB61" s="328"/>
      <c r="EJC61" s="328"/>
      <c r="EJD61" s="328"/>
      <c r="EJE61" s="328"/>
      <c r="EJF61" s="328"/>
      <c r="EJG61" s="328"/>
      <c r="EJH61" s="328"/>
      <c r="EJI61" s="328"/>
      <c r="EJJ61" s="328"/>
      <c r="EJK61" s="328"/>
      <c r="EJL61" s="328"/>
      <c r="EJM61" s="328"/>
      <c r="EJN61" s="328"/>
      <c r="EJO61" s="328"/>
      <c r="EJP61" s="328"/>
      <c r="EJQ61" s="328"/>
      <c r="EJR61" s="328"/>
      <c r="EJS61" s="328"/>
      <c r="EJT61" s="328"/>
      <c r="EJU61" s="328"/>
      <c r="EJV61" s="328"/>
      <c r="EJW61" s="328"/>
      <c r="EJX61" s="328"/>
      <c r="EJY61" s="328"/>
      <c r="EJZ61" s="328"/>
      <c r="EKA61" s="328"/>
      <c r="EKB61" s="328"/>
      <c r="EKC61" s="328"/>
      <c r="EKD61" s="328"/>
      <c r="EKE61" s="328"/>
      <c r="EKF61" s="328"/>
      <c r="EKG61" s="328"/>
      <c r="EKH61" s="328"/>
      <c r="EKI61" s="328"/>
      <c r="EKJ61" s="328"/>
      <c r="EKK61" s="328"/>
      <c r="EKL61" s="328"/>
      <c r="EKM61" s="328"/>
      <c r="EKN61" s="328"/>
      <c r="EKO61" s="328"/>
      <c r="EKP61" s="328"/>
      <c r="EKQ61" s="328"/>
      <c r="EKR61" s="328"/>
      <c r="EKS61" s="328"/>
      <c r="EKT61" s="328"/>
      <c r="EKU61" s="328"/>
      <c r="EKV61" s="328"/>
      <c r="EKW61" s="328"/>
      <c r="EKX61" s="328"/>
      <c r="EKY61" s="328"/>
      <c r="EKZ61" s="328"/>
      <c r="ELA61" s="328"/>
      <c r="ELB61" s="328"/>
      <c r="ELC61" s="328"/>
      <c r="ELD61" s="328"/>
      <c r="ELE61" s="328"/>
      <c r="ELF61" s="328"/>
      <c r="ELG61" s="328"/>
      <c r="ELH61" s="328"/>
      <c r="ELI61" s="328"/>
      <c r="ELJ61" s="328"/>
      <c r="ELK61" s="328"/>
      <c r="ELL61" s="328"/>
      <c r="ELM61" s="328"/>
      <c r="ELN61" s="328"/>
      <c r="ELO61" s="328"/>
      <c r="ELP61" s="328"/>
      <c r="ELQ61" s="328"/>
      <c r="ELR61" s="328"/>
      <c r="ELS61" s="328"/>
      <c r="ELT61" s="328"/>
      <c r="ELU61" s="328"/>
      <c r="ELV61" s="328"/>
      <c r="ELW61" s="328"/>
      <c r="ELX61" s="328"/>
      <c r="ELY61" s="328"/>
      <c r="ELZ61" s="328"/>
      <c r="EMA61" s="328"/>
      <c r="EMB61" s="328"/>
      <c r="EMC61" s="328"/>
      <c r="EMD61" s="328"/>
      <c r="EME61" s="328"/>
      <c r="EMF61" s="328"/>
      <c r="EMG61" s="328"/>
      <c r="EMH61" s="328"/>
      <c r="EMI61" s="328"/>
      <c r="EMJ61" s="328"/>
      <c r="EMK61" s="328"/>
      <c r="EML61" s="328"/>
      <c r="EMM61" s="328"/>
      <c r="EMN61" s="328"/>
      <c r="EMO61" s="328"/>
      <c r="EMP61" s="328"/>
      <c r="EMQ61" s="328"/>
      <c r="EMR61" s="328"/>
      <c r="EMS61" s="328"/>
      <c r="EMT61" s="328"/>
      <c r="EMU61" s="328"/>
      <c r="EMV61" s="328"/>
      <c r="EMW61" s="328"/>
      <c r="EMX61" s="328"/>
      <c r="EMY61" s="328"/>
      <c r="EMZ61" s="328"/>
      <c r="ENA61" s="328"/>
      <c r="ENB61" s="328"/>
      <c r="ENC61" s="328"/>
      <c r="END61" s="328"/>
      <c r="ENE61" s="328"/>
      <c r="ENF61" s="328"/>
      <c r="ENG61" s="328"/>
      <c r="ENH61" s="328"/>
      <c r="ENI61" s="328"/>
      <c r="ENJ61" s="328"/>
      <c r="ENK61" s="328"/>
      <c r="ENL61" s="328"/>
      <c r="ENM61" s="328"/>
      <c r="ENN61" s="328"/>
      <c r="ENO61" s="328"/>
      <c r="ENP61" s="328"/>
      <c r="ENQ61" s="328"/>
      <c r="ENR61" s="328"/>
      <c r="ENS61" s="328"/>
      <c r="ENT61" s="328"/>
      <c r="ENU61" s="328"/>
      <c r="ENV61" s="328"/>
      <c r="ENW61" s="328"/>
      <c r="ENX61" s="328"/>
      <c r="ENY61" s="328"/>
      <c r="ENZ61" s="328"/>
      <c r="EOA61" s="328"/>
      <c r="EOB61" s="328"/>
      <c r="EOC61" s="328"/>
      <c r="EOD61" s="328"/>
      <c r="EOE61" s="328"/>
      <c r="EOF61" s="328"/>
      <c r="EOG61" s="328"/>
      <c r="EOH61" s="328"/>
      <c r="EOI61" s="328"/>
      <c r="EOJ61" s="328"/>
      <c r="EOK61" s="328"/>
      <c r="EOL61" s="328"/>
      <c r="EOM61" s="328"/>
      <c r="EON61" s="328"/>
      <c r="EOO61" s="328"/>
      <c r="EOP61" s="328"/>
      <c r="EOQ61" s="328"/>
      <c r="EOR61" s="328"/>
      <c r="EOS61" s="328"/>
      <c r="EOT61" s="328"/>
      <c r="EOU61" s="328"/>
      <c r="EOV61" s="328"/>
      <c r="EOW61" s="328"/>
      <c r="EOX61" s="328"/>
      <c r="EOY61" s="328"/>
      <c r="EOZ61" s="328"/>
      <c r="EPA61" s="328"/>
      <c r="EPB61" s="328"/>
      <c r="EPC61" s="328"/>
      <c r="EPD61" s="328"/>
      <c r="EPE61" s="328"/>
      <c r="EPF61" s="328"/>
      <c r="EPG61" s="328"/>
      <c r="EPH61" s="328"/>
      <c r="EPI61" s="328"/>
      <c r="EPJ61" s="328"/>
      <c r="EPK61" s="328"/>
      <c r="EPL61" s="328"/>
      <c r="EPM61" s="328"/>
      <c r="EPN61" s="328"/>
      <c r="EPO61" s="328"/>
      <c r="EPP61" s="328"/>
      <c r="EPQ61" s="328"/>
      <c r="EPR61" s="328"/>
      <c r="EPS61" s="328"/>
      <c r="EPT61" s="328"/>
      <c r="EPU61" s="328"/>
      <c r="EPV61" s="328"/>
      <c r="EPW61" s="328"/>
      <c r="EPX61" s="328"/>
      <c r="EPY61" s="328"/>
      <c r="EPZ61" s="328"/>
      <c r="EQA61" s="328"/>
      <c r="EQB61" s="328"/>
      <c r="EQC61" s="328"/>
      <c r="EQD61" s="328"/>
      <c r="EQE61" s="328"/>
      <c r="EQF61" s="328"/>
      <c r="EQG61" s="328"/>
      <c r="EQH61" s="328"/>
      <c r="EQI61" s="328"/>
      <c r="EQJ61" s="328"/>
      <c r="EQK61" s="328"/>
      <c r="EQL61" s="328"/>
      <c r="EQM61" s="328"/>
      <c r="EQN61" s="328"/>
      <c r="EQO61" s="328"/>
      <c r="EQP61" s="328"/>
      <c r="EQQ61" s="328"/>
      <c r="EQR61" s="328"/>
      <c r="EQS61" s="328"/>
      <c r="EQT61" s="328"/>
      <c r="EQU61" s="328"/>
      <c r="EQV61" s="328"/>
      <c r="EQW61" s="328"/>
      <c r="EQX61" s="328"/>
      <c r="EQY61" s="328"/>
      <c r="EQZ61" s="328"/>
      <c r="ERA61" s="328"/>
      <c r="ERB61" s="328"/>
      <c r="ERC61" s="328"/>
      <c r="ERD61" s="328"/>
      <c r="ERE61" s="328"/>
      <c r="ERF61" s="328"/>
      <c r="ERG61" s="328"/>
      <c r="ERH61" s="328"/>
      <c r="ERI61" s="328"/>
      <c r="ERJ61" s="328"/>
      <c r="ERK61" s="328"/>
      <c r="ERL61" s="328"/>
      <c r="ERM61" s="328"/>
      <c r="ERN61" s="328"/>
      <c r="ERO61" s="328"/>
      <c r="ERP61" s="328"/>
      <c r="ERQ61" s="328"/>
      <c r="ERR61" s="328"/>
      <c r="ERS61" s="328"/>
      <c r="ERT61" s="328"/>
      <c r="ERU61" s="328"/>
      <c r="ERV61" s="328"/>
      <c r="ERW61" s="328"/>
      <c r="ERX61" s="328"/>
      <c r="ERY61" s="328"/>
      <c r="ERZ61" s="328"/>
      <c r="ESA61" s="328"/>
      <c r="ESB61" s="328"/>
      <c r="ESC61" s="328"/>
      <c r="ESD61" s="328"/>
      <c r="ESE61" s="328"/>
      <c r="ESF61" s="328"/>
      <c r="ESG61" s="328"/>
      <c r="ESH61" s="328"/>
      <c r="ESI61" s="328"/>
      <c r="ESJ61" s="328"/>
      <c r="ESK61" s="328"/>
      <c r="ESL61" s="328"/>
      <c r="ESM61" s="328"/>
      <c r="ESN61" s="328"/>
      <c r="ESO61" s="328"/>
      <c r="ESP61" s="328"/>
      <c r="ESQ61" s="328"/>
      <c r="ESR61" s="328"/>
      <c r="ESS61" s="328"/>
      <c r="EST61" s="328"/>
      <c r="ESU61" s="328"/>
      <c r="ESV61" s="328"/>
      <c r="ESW61" s="328"/>
      <c r="ESX61" s="328"/>
      <c r="ESY61" s="328"/>
      <c r="ESZ61" s="328"/>
      <c r="ETA61" s="328"/>
      <c r="ETB61" s="328"/>
      <c r="ETC61" s="328"/>
      <c r="ETD61" s="328"/>
      <c r="ETE61" s="328"/>
      <c r="ETF61" s="328"/>
      <c r="ETG61" s="328"/>
      <c r="ETH61" s="328"/>
      <c r="ETI61" s="328"/>
      <c r="ETJ61" s="328"/>
      <c r="ETK61" s="328"/>
      <c r="ETL61" s="328"/>
      <c r="ETM61" s="328"/>
      <c r="ETN61" s="328"/>
      <c r="ETO61" s="328"/>
      <c r="ETP61" s="328"/>
      <c r="ETQ61" s="328"/>
      <c r="ETR61" s="328"/>
      <c r="ETS61" s="328"/>
      <c r="ETT61" s="328"/>
      <c r="ETU61" s="328"/>
      <c r="ETV61" s="328"/>
      <c r="ETW61" s="328"/>
      <c r="ETX61" s="328"/>
      <c r="ETY61" s="328"/>
      <c r="ETZ61" s="328"/>
      <c r="EUA61" s="328"/>
      <c r="EUB61" s="328"/>
      <c r="EUC61" s="328"/>
      <c r="EUD61" s="328"/>
      <c r="EUE61" s="328"/>
      <c r="EUF61" s="328"/>
      <c r="EUG61" s="328"/>
      <c r="EUH61" s="328"/>
      <c r="EUI61" s="328"/>
      <c r="EUJ61" s="328"/>
      <c r="EUK61" s="328"/>
      <c r="EUL61" s="328"/>
      <c r="EUM61" s="328"/>
      <c r="EUN61" s="328"/>
      <c r="EUO61" s="328"/>
      <c r="EUP61" s="328"/>
      <c r="EUQ61" s="328"/>
      <c r="EUR61" s="328"/>
      <c r="EUS61" s="328"/>
      <c r="EUT61" s="328"/>
      <c r="EUU61" s="328"/>
      <c r="EUV61" s="328"/>
      <c r="EUW61" s="328"/>
      <c r="EUX61" s="328"/>
      <c r="EUY61" s="328"/>
      <c r="EUZ61" s="328"/>
      <c r="EVA61" s="328"/>
      <c r="EVB61" s="328"/>
      <c r="EVC61" s="328"/>
      <c r="EVD61" s="328"/>
      <c r="EVE61" s="328"/>
      <c r="EVF61" s="328"/>
      <c r="EVG61" s="328"/>
      <c r="EVH61" s="328"/>
      <c r="EVI61" s="328"/>
      <c r="EVJ61" s="328"/>
      <c r="EVK61" s="328"/>
      <c r="EVL61" s="328"/>
      <c r="EVM61" s="328"/>
      <c r="EVN61" s="328"/>
      <c r="EVO61" s="328"/>
      <c r="EVP61" s="328"/>
      <c r="EVQ61" s="328"/>
      <c r="EVR61" s="328"/>
      <c r="EVS61" s="328"/>
      <c r="EVT61" s="328"/>
      <c r="EVU61" s="328"/>
      <c r="EVV61" s="328"/>
      <c r="EVW61" s="328"/>
      <c r="EVX61" s="328"/>
      <c r="EVY61" s="328"/>
      <c r="EVZ61" s="328"/>
      <c r="EWA61" s="328"/>
      <c r="EWB61" s="328"/>
      <c r="EWC61" s="328"/>
      <c r="EWD61" s="328"/>
      <c r="EWE61" s="328"/>
      <c r="EWF61" s="328"/>
      <c r="EWG61" s="328"/>
      <c r="EWH61" s="328"/>
      <c r="EWI61" s="328"/>
      <c r="EWJ61" s="328"/>
      <c r="EWK61" s="328"/>
      <c r="EWL61" s="328"/>
      <c r="EWM61" s="328"/>
      <c r="EWN61" s="328"/>
      <c r="EWO61" s="328"/>
      <c r="EWP61" s="328"/>
      <c r="EWQ61" s="328"/>
      <c r="EWR61" s="328"/>
      <c r="EWS61" s="328"/>
      <c r="EWT61" s="328"/>
      <c r="EWU61" s="328"/>
      <c r="EWV61" s="328"/>
      <c r="EWW61" s="328"/>
      <c r="EWX61" s="328"/>
      <c r="EWY61" s="328"/>
      <c r="EWZ61" s="328"/>
      <c r="EXA61" s="328"/>
      <c r="EXB61" s="328"/>
      <c r="EXC61" s="328"/>
      <c r="EXD61" s="328"/>
      <c r="EXE61" s="328"/>
      <c r="EXF61" s="328"/>
      <c r="EXG61" s="328"/>
      <c r="EXH61" s="328"/>
      <c r="EXI61" s="328"/>
      <c r="EXJ61" s="328"/>
      <c r="EXK61" s="328"/>
      <c r="EXL61" s="328"/>
      <c r="EXM61" s="328"/>
      <c r="EXN61" s="328"/>
      <c r="EXO61" s="328"/>
      <c r="EXP61" s="328"/>
      <c r="EXQ61" s="328"/>
      <c r="EXR61" s="328"/>
      <c r="EXS61" s="328"/>
      <c r="EXT61" s="328"/>
      <c r="EXU61" s="328"/>
      <c r="EXV61" s="328"/>
      <c r="EXW61" s="328"/>
      <c r="EXX61" s="328"/>
      <c r="EXY61" s="328"/>
      <c r="EXZ61" s="328"/>
      <c r="EYA61" s="328"/>
      <c r="EYB61" s="328"/>
      <c r="EYC61" s="328"/>
      <c r="EYD61" s="328"/>
      <c r="EYE61" s="328"/>
      <c r="EYF61" s="328"/>
      <c r="EYG61" s="328"/>
      <c r="EYH61" s="328"/>
      <c r="EYI61" s="328"/>
      <c r="EYJ61" s="328"/>
      <c r="EYK61" s="328"/>
      <c r="EYL61" s="328"/>
      <c r="EYM61" s="328"/>
      <c r="EYN61" s="328"/>
      <c r="EYO61" s="328"/>
      <c r="EYP61" s="328"/>
      <c r="EYQ61" s="328"/>
      <c r="EYR61" s="328"/>
      <c r="EYS61" s="328"/>
      <c r="EYT61" s="328"/>
      <c r="EYU61" s="328"/>
      <c r="EYV61" s="328"/>
      <c r="EYW61" s="328"/>
      <c r="EYX61" s="328"/>
      <c r="EYY61" s="328"/>
      <c r="EYZ61" s="328"/>
      <c r="EZA61" s="328"/>
      <c r="EZB61" s="328"/>
      <c r="EZC61" s="328"/>
      <c r="EZD61" s="328"/>
      <c r="EZE61" s="328"/>
      <c r="EZF61" s="328"/>
      <c r="EZG61" s="328"/>
      <c r="EZH61" s="328"/>
      <c r="EZI61" s="328"/>
      <c r="EZJ61" s="328"/>
      <c r="EZK61" s="328"/>
      <c r="EZL61" s="328"/>
      <c r="EZM61" s="328"/>
      <c r="EZN61" s="328"/>
      <c r="EZO61" s="328"/>
      <c r="EZP61" s="328"/>
      <c r="EZQ61" s="328"/>
      <c r="EZR61" s="328"/>
      <c r="EZS61" s="328"/>
      <c r="EZT61" s="328"/>
      <c r="EZU61" s="328"/>
      <c r="EZV61" s="328"/>
      <c r="EZW61" s="328"/>
      <c r="EZX61" s="328"/>
      <c r="EZY61" s="328"/>
      <c r="EZZ61" s="328"/>
      <c r="FAA61" s="328"/>
      <c r="FAB61" s="328"/>
      <c r="FAC61" s="328"/>
      <c r="FAD61" s="328"/>
      <c r="FAE61" s="328"/>
      <c r="FAF61" s="328"/>
      <c r="FAG61" s="328"/>
      <c r="FAH61" s="328"/>
      <c r="FAI61" s="328"/>
      <c r="FAJ61" s="328"/>
      <c r="FAK61" s="328"/>
      <c r="FAL61" s="328"/>
      <c r="FAM61" s="328"/>
      <c r="FAN61" s="328"/>
      <c r="FAO61" s="328"/>
      <c r="FAP61" s="328"/>
      <c r="FAQ61" s="328"/>
      <c r="FAR61" s="328"/>
      <c r="FAS61" s="328"/>
      <c r="FAT61" s="328"/>
      <c r="FAU61" s="328"/>
      <c r="FAV61" s="328"/>
      <c r="FAW61" s="328"/>
      <c r="FAX61" s="328"/>
      <c r="FAY61" s="328"/>
      <c r="FAZ61" s="328"/>
      <c r="FBA61" s="328"/>
      <c r="FBB61" s="328"/>
      <c r="FBC61" s="328"/>
      <c r="FBD61" s="328"/>
      <c r="FBE61" s="328"/>
      <c r="FBF61" s="328"/>
      <c r="FBG61" s="328"/>
      <c r="FBH61" s="328"/>
      <c r="FBI61" s="328"/>
      <c r="FBJ61" s="328"/>
      <c r="FBK61" s="328"/>
      <c r="FBL61" s="328"/>
      <c r="FBM61" s="328"/>
      <c r="FBN61" s="328"/>
      <c r="FBO61" s="328"/>
      <c r="FBP61" s="328"/>
      <c r="FBQ61" s="328"/>
      <c r="FBR61" s="328"/>
      <c r="FBS61" s="328"/>
      <c r="FBT61" s="328"/>
      <c r="FBU61" s="328"/>
      <c r="FBV61" s="328"/>
      <c r="FBW61" s="328"/>
      <c r="FBX61" s="328"/>
      <c r="FBY61" s="328"/>
      <c r="FBZ61" s="328"/>
      <c r="FCA61" s="328"/>
      <c r="FCB61" s="328"/>
      <c r="FCC61" s="328"/>
      <c r="FCD61" s="328"/>
      <c r="FCE61" s="328"/>
      <c r="FCF61" s="328"/>
      <c r="FCG61" s="328"/>
      <c r="FCH61" s="328"/>
      <c r="FCI61" s="328"/>
      <c r="FCJ61" s="328"/>
      <c r="FCK61" s="328"/>
      <c r="FCL61" s="328"/>
      <c r="FCM61" s="328"/>
      <c r="FCN61" s="328"/>
      <c r="FCO61" s="328"/>
      <c r="FCP61" s="328"/>
      <c r="FCQ61" s="328"/>
      <c r="FCR61" s="328"/>
      <c r="FCS61" s="328"/>
      <c r="FCT61" s="328"/>
      <c r="FCU61" s="328"/>
      <c r="FCV61" s="328"/>
      <c r="FCW61" s="328"/>
      <c r="FCX61" s="328"/>
      <c r="FCY61" s="328"/>
      <c r="FCZ61" s="328"/>
      <c r="FDA61" s="328"/>
      <c r="FDB61" s="328"/>
      <c r="FDC61" s="328"/>
      <c r="FDD61" s="328"/>
      <c r="FDE61" s="328"/>
      <c r="FDF61" s="328"/>
      <c r="FDG61" s="328"/>
      <c r="FDH61" s="328"/>
      <c r="FDI61" s="328"/>
      <c r="FDJ61" s="328"/>
      <c r="FDK61" s="328"/>
      <c r="FDL61" s="328"/>
      <c r="FDM61" s="328"/>
      <c r="FDN61" s="328"/>
      <c r="FDO61" s="328"/>
      <c r="FDP61" s="328"/>
      <c r="FDQ61" s="328"/>
      <c r="FDR61" s="328"/>
      <c r="FDS61" s="328"/>
      <c r="FDT61" s="328"/>
      <c r="FDU61" s="328"/>
      <c r="FDV61" s="328"/>
      <c r="FDW61" s="328"/>
      <c r="FDX61" s="328"/>
      <c r="FDY61" s="328"/>
      <c r="FDZ61" s="328"/>
      <c r="FEA61" s="328"/>
      <c r="FEB61" s="328"/>
      <c r="FEC61" s="328"/>
      <c r="FED61" s="328"/>
      <c r="FEE61" s="328"/>
      <c r="FEF61" s="328"/>
      <c r="FEG61" s="328"/>
      <c r="FEH61" s="328"/>
      <c r="FEI61" s="328"/>
      <c r="FEJ61" s="328"/>
      <c r="FEK61" s="328"/>
      <c r="FEL61" s="328"/>
      <c r="FEM61" s="328"/>
      <c r="FEN61" s="328"/>
      <c r="FEO61" s="328"/>
      <c r="FEP61" s="328"/>
      <c r="FEQ61" s="328"/>
      <c r="FER61" s="328"/>
      <c r="FES61" s="328"/>
      <c r="FET61" s="328"/>
      <c r="FEU61" s="328"/>
      <c r="FEV61" s="328"/>
      <c r="FEW61" s="328"/>
      <c r="FEX61" s="328"/>
      <c r="FEY61" s="328"/>
      <c r="FEZ61" s="328"/>
      <c r="FFA61" s="328"/>
      <c r="FFB61" s="328"/>
      <c r="FFC61" s="328"/>
      <c r="FFD61" s="328"/>
      <c r="FFE61" s="328"/>
      <c r="FFF61" s="328"/>
      <c r="FFG61" s="328"/>
      <c r="FFH61" s="328"/>
      <c r="FFI61" s="328"/>
      <c r="FFJ61" s="328"/>
      <c r="FFK61" s="328"/>
      <c r="FFL61" s="328"/>
      <c r="FFM61" s="328"/>
      <c r="FFN61" s="328"/>
      <c r="FFO61" s="328"/>
      <c r="FFP61" s="328"/>
      <c r="FFQ61" s="328"/>
      <c r="FFR61" s="328"/>
      <c r="FFS61" s="328"/>
      <c r="FFT61" s="328"/>
      <c r="FFU61" s="328"/>
      <c r="FFV61" s="328"/>
      <c r="FFW61" s="328"/>
      <c r="FFX61" s="328"/>
      <c r="FFY61" s="328"/>
      <c r="FFZ61" s="328"/>
      <c r="FGA61" s="328"/>
      <c r="FGB61" s="328"/>
      <c r="FGC61" s="328"/>
      <c r="FGD61" s="328"/>
      <c r="FGE61" s="328"/>
      <c r="FGF61" s="328"/>
      <c r="FGG61" s="328"/>
      <c r="FGH61" s="328"/>
      <c r="FGI61" s="328"/>
      <c r="FGJ61" s="328"/>
      <c r="FGK61" s="328"/>
      <c r="FGL61" s="328"/>
      <c r="FGM61" s="328"/>
      <c r="FGN61" s="328"/>
      <c r="FGO61" s="328"/>
      <c r="FGP61" s="328"/>
      <c r="FGQ61" s="328"/>
      <c r="FGR61" s="328"/>
      <c r="FGS61" s="328"/>
      <c r="FGT61" s="328"/>
      <c r="FGU61" s="328"/>
      <c r="FGV61" s="328"/>
      <c r="FGW61" s="328"/>
      <c r="FGX61" s="328"/>
      <c r="FGY61" s="328"/>
      <c r="FGZ61" s="328"/>
      <c r="FHA61" s="328"/>
      <c r="FHB61" s="328"/>
      <c r="FHC61" s="328"/>
      <c r="FHD61" s="328"/>
      <c r="FHE61" s="328"/>
      <c r="FHF61" s="328"/>
      <c r="FHG61" s="328"/>
      <c r="FHH61" s="328"/>
      <c r="FHI61" s="328"/>
      <c r="FHJ61" s="328"/>
      <c r="FHK61" s="328"/>
      <c r="FHL61" s="328"/>
      <c r="FHM61" s="328"/>
      <c r="FHN61" s="328"/>
      <c r="FHO61" s="328"/>
      <c r="FHP61" s="328"/>
      <c r="FHQ61" s="328"/>
      <c r="FHR61" s="328"/>
      <c r="FHS61" s="328"/>
      <c r="FHT61" s="328"/>
      <c r="FHU61" s="328"/>
      <c r="FHV61" s="328"/>
      <c r="FHW61" s="328"/>
      <c r="FHX61" s="328"/>
      <c r="FHY61" s="328"/>
      <c r="FHZ61" s="328"/>
      <c r="FIA61" s="328"/>
      <c r="FIB61" s="328"/>
      <c r="FIC61" s="328"/>
      <c r="FID61" s="328"/>
      <c r="FIE61" s="328"/>
      <c r="FIF61" s="328"/>
      <c r="FIG61" s="328"/>
      <c r="FIH61" s="328"/>
      <c r="FII61" s="328"/>
      <c r="FIJ61" s="328"/>
      <c r="FIK61" s="328"/>
      <c r="FIL61" s="328"/>
      <c r="FIM61" s="328"/>
      <c r="FIN61" s="328"/>
      <c r="FIO61" s="328"/>
      <c r="FIP61" s="328"/>
      <c r="FIQ61" s="328"/>
      <c r="FIR61" s="328"/>
      <c r="FIS61" s="328"/>
      <c r="FIT61" s="328"/>
      <c r="FIU61" s="328"/>
      <c r="FIV61" s="328"/>
      <c r="FIW61" s="328"/>
      <c r="FIX61" s="328"/>
      <c r="FIY61" s="328"/>
      <c r="FIZ61" s="328"/>
      <c r="FJA61" s="328"/>
      <c r="FJB61" s="328"/>
      <c r="FJC61" s="328"/>
      <c r="FJD61" s="328"/>
      <c r="FJE61" s="328"/>
      <c r="FJF61" s="328"/>
      <c r="FJG61" s="328"/>
      <c r="FJH61" s="328"/>
      <c r="FJI61" s="328"/>
      <c r="FJJ61" s="328"/>
      <c r="FJK61" s="328"/>
      <c r="FJL61" s="328"/>
      <c r="FJM61" s="328"/>
      <c r="FJN61" s="328"/>
      <c r="FJO61" s="328"/>
      <c r="FJP61" s="328"/>
      <c r="FJQ61" s="328"/>
      <c r="FJR61" s="328"/>
      <c r="FJS61" s="328"/>
      <c r="FJT61" s="328"/>
      <c r="FJU61" s="328"/>
      <c r="FJV61" s="328"/>
      <c r="FJW61" s="328"/>
      <c r="FJX61" s="328"/>
      <c r="FJY61" s="328"/>
      <c r="FJZ61" s="328"/>
      <c r="FKA61" s="328"/>
      <c r="FKB61" s="328"/>
      <c r="FKC61" s="328"/>
      <c r="FKD61" s="328"/>
      <c r="FKE61" s="328"/>
      <c r="FKF61" s="328"/>
      <c r="FKG61" s="328"/>
      <c r="FKH61" s="328"/>
      <c r="FKI61" s="328"/>
      <c r="FKJ61" s="328"/>
      <c r="FKK61" s="328"/>
      <c r="FKL61" s="328"/>
      <c r="FKM61" s="328"/>
      <c r="FKN61" s="328"/>
      <c r="FKO61" s="328"/>
      <c r="FKP61" s="328"/>
      <c r="FKQ61" s="328"/>
      <c r="FKR61" s="328"/>
      <c r="FKS61" s="328"/>
      <c r="FKT61" s="328"/>
      <c r="FKU61" s="328"/>
      <c r="FKV61" s="328"/>
      <c r="FKW61" s="328"/>
      <c r="FKX61" s="328"/>
      <c r="FKY61" s="328"/>
      <c r="FKZ61" s="328"/>
      <c r="FLA61" s="328"/>
      <c r="FLB61" s="328"/>
      <c r="FLC61" s="328"/>
      <c r="FLD61" s="328"/>
      <c r="FLE61" s="328"/>
      <c r="FLF61" s="328"/>
      <c r="FLG61" s="328"/>
      <c r="FLH61" s="328"/>
      <c r="FLI61" s="328"/>
      <c r="FLJ61" s="328"/>
      <c r="FLK61" s="328"/>
      <c r="FLL61" s="328"/>
      <c r="FLM61" s="328"/>
      <c r="FLN61" s="328"/>
      <c r="FLO61" s="328"/>
      <c r="FLP61" s="328"/>
      <c r="FLQ61" s="328"/>
      <c r="FLR61" s="328"/>
      <c r="FLS61" s="328"/>
      <c r="FLT61" s="328"/>
      <c r="FLU61" s="328"/>
      <c r="FLV61" s="328"/>
      <c r="FLW61" s="328"/>
      <c r="FLX61" s="328"/>
      <c r="FLY61" s="328"/>
      <c r="FLZ61" s="328"/>
      <c r="FMA61" s="328"/>
      <c r="FMB61" s="328"/>
      <c r="FMC61" s="328"/>
      <c r="FMD61" s="328"/>
      <c r="FME61" s="328"/>
      <c r="FMF61" s="328"/>
      <c r="FMG61" s="328"/>
      <c r="FMH61" s="328"/>
      <c r="FMI61" s="328"/>
      <c r="FMJ61" s="328"/>
      <c r="FMK61" s="328"/>
      <c r="FML61" s="328"/>
      <c r="FMM61" s="328"/>
      <c r="FMN61" s="328"/>
      <c r="FMO61" s="328"/>
      <c r="FMP61" s="328"/>
      <c r="FMQ61" s="328"/>
      <c r="FMR61" s="328"/>
      <c r="FMS61" s="328"/>
      <c r="FMT61" s="328"/>
      <c r="FMU61" s="328"/>
      <c r="FMV61" s="328"/>
      <c r="FMW61" s="328"/>
      <c r="FMX61" s="328"/>
      <c r="FMY61" s="328"/>
      <c r="FMZ61" s="328"/>
      <c r="FNA61" s="328"/>
      <c r="FNB61" s="328"/>
      <c r="FNC61" s="328"/>
      <c r="FND61" s="328"/>
      <c r="FNE61" s="328"/>
      <c r="FNF61" s="328"/>
      <c r="FNG61" s="328"/>
      <c r="FNH61" s="328"/>
      <c r="FNI61" s="328"/>
      <c r="FNJ61" s="328"/>
      <c r="FNK61" s="328"/>
      <c r="FNL61" s="328"/>
      <c r="FNM61" s="328"/>
      <c r="FNN61" s="328"/>
      <c r="FNO61" s="328"/>
      <c r="FNP61" s="328"/>
      <c r="FNQ61" s="328"/>
      <c r="FNR61" s="328"/>
      <c r="FNS61" s="328"/>
      <c r="FNT61" s="328"/>
      <c r="FNU61" s="328"/>
      <c r="FNV61" s="328"/>
      <c r="FNW61" s="328"/>
      <c r="FNX61" s="328"/>
      <c r="FNY61" s="328"/>
      <c r="FNZ61" s="328"/>
      <c r="FOA61" s="328"/>
      <c r="FOB61" s="328"/>
      <c r="FOC61" s="328"/>
      <c r="FOD61" s="328"/>
      <c r="FOE61" s="328"/>
      <c r="FOF61" s="328"/>
      <c r="FOG61" s="328"/>
      <c r="FOH61" s="328"/>
      <c r="FOI61" s="328"/>
      <c r="FOJ61" s="328"/>
      <c r="FOK61" s="328"/>
      <c r="FOL61" s="328"/>
      <c r="FOM61" s="328"/>
      <c r="FON61" s="328"/>
      <c r="FOO61" s="328"/>
      <c r="FOP61" s="328"/>
      <c r="FOQ61" s="328"/>
      <c r="FOR61" s="328"/>
      <c r="FOS61" s="328"/>
      <c r="FOT61" s="328"/>
      <c r="FOU61" s="328"/>
      <c r="FOV61" s="328"/>
      <c r="FOW61" s="328"/>
      <c r="FOX61" s="328"/>
      <c r="FOY61" s="328"/>
      <c r="FOZ61" s="328"/>
      <c r="FPA61" s="328"/>
      <c r="FPB61" s="328"/>
      <c r="FPC61" s="328"/>
      <c r="FPD61" s="328"/>
      <c r="FPE61" s="328"/>
      <c r="FPF61" s="328"/>
      <c r="FPG61" s="328"/>
      <c r="FPH61" s="328"/>
      <c r="FPI61" s="328"/>
      <c r="FPJ61" s="328"/>
      <c r="FPK61" s="328"/>
      <c r="FPL61" s="328"/>
      <c r="FPM61" s="328"/>
      <c r="FPN61" s="328"/>
      <c r="FPO61" s="328"/>
      <c r="FPP61" s="328"/>
      <c r="FPQ61" s="328"/>
      <c r="FPR61" s="328"/>
      <c r="FPS61" s="328"/>
      <c r="FPT61" s="328"/>
      <c r="FPU61" s="328"/>
      <c r="FPV61" s="328"/>
      <c r="FPW61" s="328"/>
      <c r="FPX61" s="328"/>
      <c r="FPY61" s="328"/>
      <c r="FPZ61" s="328"/>
      <c r="FQA61" s="328"/>
      <c r="FQB61" s="328"/>
      <c r="FQC61" s="328"/>
      <c r="FQD61" s="328"/>
      <c r="FQE61" s="328"/>
      <c r="FQF61" s="328"/>
      <c r="FQG61" s="328"/>
      <c r="FQH61" s="328"/>
      <c r="FQI61" s="328"/>
      <c r="FQJ61" s="328"/>
      <c r="FQK61" s="328"/>
      <c r="FQL61" s="328"/>
      <c r="FQM61" s="328"/>
      <c r="FQN61" s="328"/>
      <c r="FQO61" s="328"/>
      <c r="FQP61" s="328"/>
      <c r="FQQ61" s="328"/>
      <c r="FQR61" s="328"/>
      <c r="FQS61" s="328"/>
      <c r="FQT61" s="328"/>
      <c r="FQU61" s="328"/>
      <c r="FQV61" s="328"/>
      <c r="FQW61" s="328"/>
      <c r="FQX61" s="328"/>
      <c r="FQY61" s="328"/>
      <c r="FQZ61" s="328"/>
      <c r="FRA61" s="328"/>
      <c r="FRB61" s="328"/>
      <c r="FRC61" s="328"/>
      <c r="FRD61" s="328"/>
      <c r="FRE61" s="328"/>
      <c r="FRF61" s="328"/>
      <c r="FRG61" s="328"/>
      <c r="FRH61" s="328"/>
      <c r="FRI61" s="328"/>
      <c r="FRJ61" s="328"/>
      <c r="FRK61" s="328"/>
      <c r="FRL61" s="328"/>
      <c r="FRM61" s="328"/>
      <c r="FRN61" s="328"/>
      <c r="FRO61" s="328"/>
      <c r="FRP61" s="328"/>
      <c r="FRQ61" s="328"/>
      <c r="FRR61" s="328"/>
      <c r="FRS61" s="328"/>
      <c r="FRT61" s="328"/>
      <c r="FRU61" s="328"/>
      <c r="FRV61" s="328"/>
      <c r="FRW61" s="328"/>
      <c r="FRX61" s="328"/>
      <c r="FRY61" s="328"/>
      <c r="FRZ61" s="328"/>
      <c r="FSA61" s="328"/>
      <c r="FSB61" s="328"/>
      <c r="FSC61" s="328"/>
      <c r="FSD61" s="328"/>
      <c r="FSE61" s="328"/>
      <c r="FSF61" s="328"/>
      <c r="FSG61" s="328"/>
      <c r="FSH61" s="328"/>
      <c r="FSI61" s="328"/>
      <c r="FSJ61" s="328"/>
      <c r="FSK61" s="328"/>
      <c r="FSL61" s="328"/>
      <c r="FSM61" s="328"/>
      <c r="FSN61" s="328"/>
      <c r="FSO61" s="328"/>
      <c r="FSP61" s="328"/>
      <c r="FSQ61" s="328"/>
      <c r="FSR61" s="328"/>
      <c r="FSS61" s="328"/>
      <c r="FST61" s="328"/>
      <c r="FSU61" s="328"/>
      <c r="FSV61" s="328"/>
      <c r="FSW61" s="328"/>
      <c r="FSX61" s="328"/>
      <c r="FSY61" s="328"/>
      <c r="FSZ61" s="328"/>
      <c r="FTA61" s="328"/>
      <c r="FTB61" s="328"/>
      <c r="FTC61" s="328"/>
      <c r="FTD61" s="328"/>
      <c r="FTE61" s="328"/>
      <c r="FTF61" s="328"/>
      <c r="FTG61" s="328"/>
      <c r="FTH61" s="328"/>
      <c r="FTI61" s="328"/>
      <c r="FTJ61" s="328"/>
      <c r="FTK61" s="328"/>
      <c r="FTL61" s="328"/>
      <c r="FTM61" s="328"/>
      <c r="FTN61" s="328"/>
      <c r="FTO61" s="328"/>
      <c r="FTP61" s="328"/>
      <c r="FTQ61" s="328"/>
      <c r="FTR61" s="328"/>
      <c r="FTS61" s="328"/>
      <c r="FTT61" s="328"/>
      <c r="FTU61" s="328"/>
      <c r="FTV61" s="328"/>
      <c r="FTW61" s="328"/>
      <c r="FTX61" s="328"/>
      <c r="FTY61" s="328"/>
      <c r="FTZ61" s="328"/>
      <c r="FUA61" s="328"/>
      <c r="FUB61" s="328"/>
      <c r="FUC61" s="328"/>
      <c r="FUD61" s="328"/>
      <c r="FUE61" s="328"/>
      <c r="FUF61" s="328"/>
      <c r="FUG61" s="328"/>
      <c r="FUH61" s="328"/>
      <c r="FUI61" s="328"/>
      <c r="FUJ61" s="328"/>
      <c r="FUK61" s="328"/>
      <c r="FUL61" s="328"/>
      <c r="FUM61" s="328"/>
      <c r="FUN61" s="328"/>
      <c r="FUO61" s="328"/>
      <c r="FUP61" s="328"/>
      <c r="FUQ61" s="328"/>
      <c r="FUR61" s="328"/>
      <c r="FUS61" s="328"/>
      <c r="FUT61" s="328"/>
      <c r="FUU61" s="328"/>
      <c r="FUV61" s="328"/>
      <c r="FUW61" s="328"/>
      <c r="FUX61" s="328"/>
      <c r="FUY61" s="328"/>
      <c r="FUZ61" s="328"/>
      <c r="FVA61" s="328"/>
      <c r="FVB61" s="328"/>
      <c r="FVC61" s="328"/>
      <c r="FVD61" s="328"/>
      <c r="FVE61" s="328"/>
      <c r="FVF61" s="328"/>
      <c r="FVG61" s="328"/>
      <c r="FVH61" s="328"/>
      <c r="FVI61" s="328"/>
      <c r="FVJ61" s="328"/>
      <c r="FVK61" s="328"/>
      <c r="FVL61" s="328"/>
      <c r="FVM61" s="328"/>
      <c r="FVN61" s="328"/>
      <c r="FVO61" s="328"/>
      <c r="FVP61" s="328"/>
      <c r="FVQ61" s="328"/>
      <c r="FVR61" s="328"/>
      <c r="FVS61" s="328"/>
      <c r="FVT61" s="328"/>
      <c r="FVU61" s="328"/>
      <c r="FVV61" s="328"/>
      <c r="FVW61" s="328"/>
      <c r="FVX61" s="328"/>
      <c r="FVY61" s="328"/>
      <c r="FVZ61" s="328"/>
      <c r="FWA61" s="328"/>
      <c r="FWB61" s="328"/>
      <c r="FWC61" s="328"/>
      <c r="FWD61" s="328"/>
      <c r="FWE61" s="328"/>
      <c r="FWF61" s="328"/>
      <c r="FWG61" s="328"/>
      <c r="FWH61" s="328"/>
      <c r="FWI61" s="328"/>
      <c r="FWJ61" s="328"/>
      <c r="FWK61" s="328"/>
      <c r="FWL61" s="328"/>
      <c r="FWM61" s="328"/>
      <c r="FWN61" s="328"/>
      <c r="FWO61" s="328"/>
      <c r="FWP61" s="328"/>
      <c r="FWQ61" s="328"/>
      <c r="FWR61" s="328"/>
      <c r="FWS61" s="328"/>
      <c r="FWT61" s="328"/>
      <c r="FWU61" s="328"/>
      <c r="FWV61" s="328"/>
      <c r="FWW61" s="328"/>
      <c r="FWX61" s="328"/>
      <c r="FWY61" s="328"/>
      <c r="FWZ61" s="328"/>
      <c r="FXA61" s="328"/>
      <c r="FXB61" s="328"/>
      <c r="FXC61" s="328"/>
      <c r="FXD61" s="328"/>
      <c r="FXE61" s="328"/>
      <c r="FXF61" s="328"/>
      <c r="FXG61" s="328"/>
      <c r="FXH61" s="328"/>
      <c r="FXI61" s="328"/>
      <c r="FXJ61" s="328"/>
      <c r="FXK61" s="328"/>
      <c r="FXL61" s="328"/>
      <c r="FXM61" s="328"/>
      <c r="FXN61" s="328"/>
      <c r="FXO61" s="328"/>
      <c r="FXP61" s="328"/>
      <c r="FXQ61" s="328"/>
      <c r="FXR61" s="328"/>
      <c r="FXS61" s="328"/>
      <c r="FXT61" s="328"/>
      <c r="FXU61" s="328"/>
      <c r="FXV61" s="328"/>
      <c r="FXW61" s="328"/>
      <c r="FXX61" s="328"/>
      <c r="FXY61" s="328"/>
      <c r="FXZ61" s="328"/>
      <c r="FYA61" s="328"/>
      <c r="FYB61" s="328"/>
      <c r="FYC61" s="328"/>
      <c r="FYD61" s="328"/>
      <c r="FYE61" s="328"/>
      <c r="FYF61" s="328"/>
      <c r="FYG61" s="328"/>
      <c r="FYH61" s="328"/>
      <c r="FYI61" s="328"/>
      <c r="FYJ61" s="328"/>
      <c r="FYK61" s="328"/>
      <c r="FYL61" s="328"/>
      <c r="FYM61" s="328"/>
      <c r="FYN61" s="328"/>
      <c r="FYO61" s="328"/>
      <c r="FYP61" s="328"/>
      <c r="FYQ61" s="328"/>
      <c r="FYR61" s="328"/>
      <c r="FYS61" s="328"/>
      <c r="FYT61" s="328"/>
      <c r="FYU61" s="328"/>
      <c r="FYV61" s="328"/>
      <c r="FYW61" s="328"/>
      <c r="FYX61" s="328"/>
      <c r="FYY61" s="328"/>
      <c r="FYZ61" s="328"/>
      <c r="FZA61" s="328"/>
      <c r="FZB61" s="328"/>
      <c r="FZC61" s="328"/>
      <c r="FZD61" s="328"/>
      <c r="FZE61" s="328"/>
      <c r="FZF61" s="328"/>
      <c r="FZG61" s="328"/>
      <c r="FZH61" s="328"/>
      <c r="FZI61" s="328"/>
      <c r="FZJ61" s="328"/>
      <c r="FZK61" s="328"/>
      <c r="FZL61" s="328"/>
      <c r="FZM61" s="328"/>
      <c r="FZN61" s="328"/>
      <c r="FZO61" s="328"/>
      <c r="FZP61" s="328"/>
      <c r="FZQ61" s="328"/>
      <c r="FZR61" s="328"/>
      <c r="FZS61" s="328"/>
      <c r="FZT61" s="328"/>
      <c r="FZU61" s="328"/>
      <c r="FZV61" s="328"/>
      <c r="FZW61" s="328"/>
      <c r="FZX61" s="328"/>
      <c r="FZY61" s="328"/>
      <c r="FZZ61" s="328"/>
      <c r="GAA61" s="328"/>
      <c r="GAB61" s="328"/>
      <c r="GAC61" s="328"/>
      <c r="GAD61" s="328"/>
      <c r="GAE61" s="328"/>
      <c r="GAF61" s="328"/>
      <c r="GAG61" s="328"/>
      <c r="GAH61" s="328"/>
      <c r="GAI61" s="328"/>
      <c r="GAJ61" s="328"/>
      <c r="GAK61" s="328"/>
      <c r="GAL61" s="328"/>
      <c r="GAM61" s="328"/>
      <c r="GAN61" s="328"/>
      <c r="GAO61" s="328"/>
      <c r="GAP61" s="328"/>
      <c r="GAQ61" s="328"/>
      <c r="GAR61" s="328"/>
      <c r="GAS61" s="328"/>
      <c r="GAT61" s="328"/>
      <c r="GAU61" s="328"/>
      <c r="GAV61" s="328"/>
      <c r="GAW61" s="328"/>
      <c r="GAX61" s="328"/>
      <c r="GAY61" s="328"/>
      <c r="GAZ61" s="328"/>
      <c r="GBA61" s="328"/>
      <c r="GBB61" s="328"/>
      <c r="GBC61" s="328"/>
      <c r="GBD61" s="328"/>
      <c r="GBE61" s="328"/>
      <c r="GBF61" s="328"/>
      <c r="GBG61" s="328"/>
      <c r="GBH61" s="328"/>
      <c r="GBI61" s="328"/>
      <c r="GBJ61" s="328"/>
      <c r="GBK61" s="328"/>
      <c r="GBL61" s="328"/>
      <c r="GBM61" s="328"/>
      <c r="GBN61" s="328"/>
      <c r="GBO61" s="328"/>
      <c r="GBP61" s="328"/>
      <c r="GBQ61" s="328"/>
      <c r="GBR61" s="328"/>
      <c r="GBS61" s="328"/>
      <c r="GBT61" s="328"/>
      <c r="GBU61" s="328"/>
      <c r="GBV61" s="328"/>
      <c r="GBW61" s="328"/>
      <c r="GBX61" s="328"/>
      <c r="GBY61" s="328"/>
      <c r="GBZ61" s="328"/>
      <c r="GCA61" s="328"/>
      <c r="GCB61" s="328"/>
      <c r="GCC61" s="328"/>
      <c r="GCD61" s="328"/>
      <c r="GCE61" s="328"/>
      <c r="GCF61" s="328"/>
      <c r="GCG61" s="328"/>
      <c r="GCH61" s="328"/>
      <c r="GCI61" s="328"/>
      <c r="GCJ61" s="328"/>
      <c r="GCK61" s="328"/>
      <c r="GCL61" s="328"/>
      <c r="GCM61" s="328"/>
      <c r="GCN61" s="328"/>
      <c r="GCO61" s="328"/>
      <c r="GCP61" s="328"/>
      <c r="GCQ61" s="328"/>
      <c r="GCR61" s="328"/>
      <c r="GCS61" s="328"/>
      <c r="GCT61" s="328"/>
      <c r="GCU61" s="328"/>
      <c r="GCV61" s="328"/>
      <c r="GCW61" s="328"/>
      <c r="GCX61" s="328"/>
      <c r="GCY61" s="328"/>
      <c r="GCZ61" s="328"/>
      <c r="GDA61" s="328"/>
      <c r="GDB61" s="328"/>
      <c r="GDC61" s="328"/>
      <c r="GDD61" s="328"/>
      <c r="GDE61" s="328"/>
      <c r="GDF61" s="328"/>
      <c r="GDG61" s="328"/>
      <c r="GDH61" s="328"/>
      <c r="GDI61" s="328"/>
      <c r="GDJ61" s="328"/>
      <c r="GDK61" s="328"/>
      <c r="GDL61" s="328"/>
      <c r="GDM61" s="328"/>
      <c r="GDN61" s="328"/>
      <c r="GDO61" s="328"/>
      <c r="GDP61" s="328"/>
      <c r="GDQ61" s="328"/>
      <c r="GDR61" s="328"/>
      <c r="GDS61" s="328"/>
      <c r="GDT61" s="328"/>
      <c r="GDU61" s="328"/>
      <c r="GDV61" s="328"/>
      <c r="GDW61" s="328"/>
      <c r="GDX61" s="328"/>
      <c r="GDY61" s="328"/>
      <c r="GDZ61" s="328"/>
      <c r="GEA61" s="328"/>
      <c r="GEB61" s="328"/>
      <c r="GEC61" s="328"/>
      <c r="GED61" s="328"/>
      <c r="GEE61" s="328"/>
      <c r="GEF61" s="328"/>
      <c r="GEG61" s="328"/>
      <c r="GEH61" s="328"/>
      <c r="GEI61" s="328"/>
      <c r="GEJ61" s="328"/>
      <c r="GEK61" s="328"/>
      <c r="GEL61" s="328"/>
      <c r="GEM61" s="328"/>
      <c r="GEN61" s="328"/>
      <c r="GEO61" s="328"/>
      <c r="GEP61" s="328"/>
      <c r="GEQ61" s="328"/>
      <c r="GER61" s="328"/>
      <c r="GES61" s="328"/>
      <c r="GET61" s="328"/>
      <c r="GEU61" s="328"/>
      <c r="GEV61" s="328"/>
      <c r="GEW61" s="328"/>
      <c r="GEX61" s="328"/>
      <c r="GEY61" s="328"/>
      <c r="GEZ61" s="328"/>
      <c r="GFA61" s="328"/>
      <c r="GFB61" s="328"/>
      <c r="GFC61" s="328"/>
      <c r="GFD61" s="328"/>
      <c r="GFE61" s="328"/>
      <c r="GFF61" s="328"/>
      <c r="GFG61" s="328"/>
      <c r="GFH61" s="328"/>
      <c r="GFI61" s="328"/>
      <c r="GFJ61" s="328"/>
      <c r="GFK61" s="328"/>
      <c r="GFL61" s="328"/>
      <c r="GFM61" s="328"/>
      <c r="GFN61" s="328"/>
      <c r="GFO61" s="328"/>
      <c r="GFP61" s="328"/>
      <c r="GFQ61" s="328"/>
      <c r="GFR61" s="328"/>
      <c r="GFS61" s="328"/>
      <c r="GFT61" s="328"/>
      <c r="GFU61" s="328"/>
      <c r="GFV61" s="328"/>
      <c r="GFW61" s="328"/>
      <c r="GFX61" s="328"/>
      <c r="GFY61" s="328"/>
      <c r="GFZ61" s="328"/>
      <c r="GGA61" s="328"/>
      <c r="GGB61" s="328"/>
      <c r="GGC61" s="328"/>
      <c r="GGD61" s="328"/>
      <c r="GGE61" s="328"/>
      <c r="GGF61" s="328"/>
      <c r="GGG61" s="328"/>
      <c r="GGH61" s="328"/>
      <c r="GGI61" s="328"/>
      <c r="GGJ61" s="328"/>
      <c r="GGK61" s="328"/>
      <c r="GGL61" s="328"/>
      <c r="GGM61" s="328"/>
      <c r="GGN61" s="328"/>
      <c r="GGO61" s="328"/>
      <c r="GGP61" s="328"/>
      <c r="GGQ61" s="328"/>
      <c r="GGR61" s="328"/>
      <c r="GGS61" s="328"/>
      <c r="GGT61" s="328"/>
      <c r="GGU61" s="328"/>
      <c r="GGV61" s="328"/>
      <c r="GGW61" s="328"/>
      <c r="GGX61" s="328"/>
      <c r="GGY61" s="328"/>
      <c r="GGZ61" s="328"/>
      <c r="GHA61" s="328"/>
      <c r="GHB61" s="328"/>
      <c r="GHC61" s="328"/>
      <c r="GHD61" s="328"/>
      <c r="GHE61" s="328"/>
      <c r="GHF61" s="328"/>
      <c r="GHG61" s="328"/>
      <c r="GHH61" s="328"/>
      <c r="GHI61" s="328"/>
      <c r="GHJ61" s="328"/>
      <c r="GHK61" s="328"/>
      <c r="GHL61" s="328"/>
      <c r="GHM61" s="328"/>
      <c r="GHN61" s="328"/>
      <c r="GHO61" s="328"/>
      <c r="GHP61" s="328"/>
      <c r="GHQ61" s="328"/>
      <c r="GHR61" s="328"/>
      <c r="GHS61" s="328"/>
      <c r="GHT61" s="328"/>
      <c r="GHU61" s="328"/>
      <c r="GHV61" s="328"/>
      <c r="GHW61" s="328"/>
      <c r="GHX61" s="328"/>
      <c r="GHY61" s="328"/>
      <c r="GHZ61" s="328"/>
      <c r="GIA61" s="328"/>
      <c r="GIB61" s="328"/>
      <c r="GIC61" s="328"/>
      <c r="GID61" s="328"/>
      <c r="GIE61" s="328"/>
      <c r="GIF61" s="328"/>
      <c r="GIG61" s="328"/>
      <c r="GIH61" s="328"/>
      <c r="GII61" s="328"/>
      <c r="GIJ61" s="328"/>
      <c r="GIK61" s="328"/>
      <c r="GIL61" s="328"/>
      <c r="GIM61" s="328"/>
      <c r="GIN61" s="328"/>
      <c r="GIO61" s="328"/>
      <c r="GIP61" s="328"/>
      <c r="GIQ61" s="328"/>
      <c r="GIR61" s="328"/>
      <c r="GIS61" s="328"/>
      <c r="GIT61" s="328"/>
      <c r="GIU61" s="328"/>
      <c r="GIV61" s="328"/>
      <c r="GIW61" s="328"/>
      <c r="GIX61" s="328"/>
      <c r="GIY61" s="328"/>
      <c r="GIZ61" s="328"/>
      <c r="GJA61" s="328"/>
      <c r="GJB61" s="328"/>
      <c r="GJC61" s="328"/>
      <c r="GJD61" s="328"/>
      <c r="GJE61" s="328"/>
      <c r="GJF61" s="328"/>
      <c r="GJG61" s="328"/>
      <c r="GJH61" s="328"/>
      <c r="GJI61" s="328"/>
      <c r="GJJ61" s="328"/>
      <c r="GJK61" s="328"/>
      <c r="GJL61" s="328"/>
      <c r="GJM61" s="328"/>
      <c r="GJN61" s="328"/>
      <c r="GJO61" s="328"/>
      <c r="GJP61" s="328"/>
      <c r="GJQ61" s="328"/>
      <c r="GJR61" s="328"/>
      <c r="GJS61" s="328"/>
      <c r="GJT61" s="328"/>
      <c r="GJU61" s="328"/>
      <c r="GJV61" s="328"/>
      <c r="GJW61" s="328"/>
      <c r="GJX61" s="328"/>
      <c r="GJY61" s="328"/>
      <c r="GJZ61" s="328"/>
      <c r="GKA61" s="328"/>
      <c r="GKB61" s="328"/>
      <c r="GKC61" s="328"/>
      <c r="GKD61" s="328"/>
      <c r="GKE61" s="328"/>
      <c r="GKF61" s="328"/>
      <c r="GKG61" s="328"/>
      <c r="GKH61" s="328"/>
      <c r="GKI61" s="328"/>
      <c r="GKJ61" s="328"/>
      <c r="GKK61" s="328"/>
      <c r="GKL61" s="328"/>
      <c r="GKM61" s="328"/>
      <c r="GKN61" s="328"/>
      <c r="GKO61" s="328"/>
      <c r="GKP61" s="328"/>
      <c r="GKQ61" s="328"/>
      <c r="GKR61" s="328"/>
      <c r="GKS61" s="328"/>
      <c r="GKT61" s="328"/>
      <c r="GKU61" s="328"/>
      <c r="GKV61" s="328"/>
      <c r="GKW61" s="328"/>
      <c r="GKX61" s="328"/>
      <c r="GKY61" s="328"/>
      <c r="GKZ61" s="328"/>
      <c r="GLA61" s="328"/>
      <c r="GLB61" s="328"/>
      <c r="GLC61" s="328"/>
      <c r="GLD61" s="328"/>
      <c r="GLE61" s="328"/>
      <c r="GLF61" s="328"/>
      <c r="GLG61" s="328"/>
      <c r="GLH61" s="328"/>
      <c r="GLI61" s="328"/>
      <c r="GLJ61" s="328"/>
      <c r="GLK61" s="328"/>
      <c r="GLL61" s="328"/>
      <c r="GLM61" s="328"/>
      <c r="GLN61" s="328"/>
      <c r="GLO61" s="328"/>
      <c r="GLP61" s="328"/>
      <c r="GLQ61" s="328"/>
      <c r="GLR61" s="328"/>
      <c r="GLS61" s="328"/>
      <c r="GLT61" s="328"/>
      <c r="GLU61" s="328"/>
      <c r="GLV61" s="328"/>
      <c r="GLW61" s="328"/>
      <c r="GLX61" s="328"/>
      <c r="GLY61" s="328"/>
      <c r="GLZ61" s="328"/>
      <c r="GMA61" s="328"/>
      <c r="GMB61" s="328"/>
      <c r="GMC61" s="328"/>
      <c r="GMD61" s="328"/>
      <c r="GME61" s="328"/>
      <c r="GMF61" s="328"/>
      <c r="GMG61" s="328"/>
      <c r="GMH61" s="328"/>
      <c r="GMI61" s="328"/>
      <c r="GMJ61" s="328"/>
      <c r="GMK61" s="328"/>
      <c r="GML61" s="328"/>
      <c r="GMM61" s="328"/>
      <c r="GMN61" s="328"/>
      <c r="GMO61" s="328"/>
      <c r="GMP61" s="328"/>
      <c r="GMQ61" s="328"/>
      <c r="GMR61" s="328"/>
      <c r="GMS61" s="328"/>
      <c r="GMT61" s="328"/>
      <c r="GMU61" s="328"/>
      <c r="GMV61" s="328"/>
      <c r="GMW61" s="328"/>
      <c r="GMX61" s="328"/>
      <c r="GMY61" s="328"/>
      <c r="GMZ61" s="328"/>
      <c r="GNA61" s="328"/>
      <c r="GNB61" s="328"/>
      <c r="GNC61" s="328"/>
      <c r="GND61" s="328"/>
      <c r="GNE61" s="328"/>
      <c r="GNF61" s="328"/>
      <c r="GNG61" s="328"/>
      <c r="GNH61" s="328"/>
      <c r="GNI61" s="328"/>
      <c r="GNJ61" s="328"/>
      <c r="GNK61" s="328"/>
      <c r="GNL61" s="328"/>
      <c r="GNM61" s="328"/>
      <c r="GNN61" s="328"/>
      <c r="GNO61" s="328"/>
      <c r="GNP61" s="328"/>
      <c r="GNQ61" s="328"/>
      <c r="GNR61" s="328"/>
      <c r="GNS61" s="328"/>
      <c r="GNT61" s="328"/>
      <c r="GNU61" s="328"/>
      <c r="GNV61" s="328"/>
      <c r="GNW61" s="328"/>
      <c r="GNX61" s="328"/>
      <c r="GNY61" s="328"/>
      <c r="GNZ61" s="328"/>
      <c r="GOA61" s="328"/>
      <c r="GOB61" s="328"/>
      <c r="GOC61" s="328"/>
      <c r="GOD61" s="328"/>
      <c r="GOE61" s="328"/>
      <c r="GOF61" s="328"/>
      <c r="GOG61" s="328"/>
      <c r="GOH61" s="328"/>
      <c r="GOI61" s="328"/>
      <c r="GOJ61" s="328"/>
      <c r="GOK61" s="328"/>
      <c r="GOL61" s="328"/>
      <c r="GOM61" s="328"/>
      <c r="GON61" s="328"/>
      <c r="GOO61" s="328"/>
      <c r="GOP61" s="328"/>
      <c r="GOQ61" s="328"/>
      <c r="GOR61" s="328"/>
      <c r="GOS61" s="328"/>
      <c r="GOT61" s="328"/>
      <c r="GOU61" s="328"/>
      <c r="GOV61" s="328"/>
      <c r="GOW61" s="328"/>
      <c r="GOX61" s="328"/>
      <c r="GOY61" s="328"/>
      <c r="GOZ61" s="328"/>
      <c r="GPA61" s="328"/>
      <c r="GPB61" s="328"/>
      <c r="GPC61" s="328"/>
      <c r="GPD61" s="328"/>
      <c r="GPE61" s="328"/>
      <c r="GPF61" s="328"/>
      <c r="GPG61" s="328"/>
      <c r="GPH61" s="328"/>
      <c r="GPI61" s="328"/>
      <c r="GPJ61" s="328"/>
      <c r="GPK61" s="328"/>
      <c r="GPL61" s="328"/>
      <c r="GPM61" s="328"/>
      <c r="GPN61" s="328"/>
      <c r="GPO61" s="328"/>
      <c r="GPP61" s="328"/>
      <c r="GPQ61" s="328"/>
      <c r="GPR61" s="328"/>
      <c r="GPS61" s="328"/>
      <c r="GPT61" s="328"/>
      <c r="GPU61" s="328"/>
      <c r="GPV61" s="328"/>
      <c r="GPW61" s="328"/>
      <c r="GPX61" s="328"/>
      <c r="GPY61" s="328"/>
      <c r="GPZ61" s="328"/>
      <c r="GQA61" s="328"/>
      <c r="GQB61" s="328"/>
      <c r="GQC61" s="328"/>
      <c r="GQD61" s="328"/>
      <c r="GQE61" s="328"/>
      <c r="GQF61" s="328"/>
      <c r="GQG61" s="328"/>
      <c r="GQH61" s="328"/>
      <c r="GQI61" s="328"/>
      <c r="GQJ61" s="328"/>
      <c r="GQK61" s="328"/>
      <c r="GQL61" s="328"/>
      <c r="GQM61" s="328"/>
      <c r="GQN61" s="328"/>
      <c r="GQO61" s="328"/>
      <c r="GQP61" s="328"/>
      <c r="GQQ61" s="328"/>
      <c r="GQR61" s="328"/>
      <c r="GQS61" s="328"/>
      <c r="GQT61" s="328"/>
      <c r="GQU61" s="328"/>
      <c r="GQV61" s="328"/>
      <c r="GQW61" s="328"/>
      <c r="GQX61" s="328"/>
      <c r="GQY61" s="328"/>
      <c r="GQZ61" s="328"/>
      <c r="GRA61" s="328"/>
      <c r="GRB61" s="328"/>
      <c r="GRC61" s="328"/>
      <c r="GRD61" s="328"/>
      <c r="GRE61" s="328"/>
      <c r="GRF61" s="328"/>
      <c r="GRG61" s="328"/>
      <c r="GRH61" s="328"/>
      <c r="GRI61" s="328"/>
      <c r="GRJ61" s="328"/>
      <c r="GRK61" s="328"/>
      <c r="GRL61" s="328"/>
      <c r="GRM61" s="328"/>
      <c r="GRN61" s="328"/>
      <c r="GRO61" s="328"/>
      <c r="GRP61" s="328"/>
      <c r="GRQ61" s="328"/>
      <c r="GRR61" s="328"/>
      <c r="GRS61" s="328"/>
      <c r="GRT61" s="328"/>
      <c r="GRU61" s="328"/>
      <c r="GRV61" s="328"/>
      <c r="GRW61" s="328"/>
      <c r="GRX61" s="328"/>
      <c r="GRY61" s="328"/>
      <c r="GRZ61" s="328"/>
      <c r="GSA61" s="328"/>
      <c r="GSB61" s="328"/>
      <c r="GSC61" s="328"/>
      <c r="GSD61" s="328"/>
      <c r="GSE61" s="328"/>
      <c r="GSF61" s="328"/>
      <c r="GSG61" s="328"/>
      <c r="GSH61" s="328"/>
      <c r="GSI61" s="328"/>
      <c r="GSJ61" s="328"/>
      <c r="GSK61" s="328"/>
      <c r="GSL61" s="328"/>
      <c r="GSM61" s="328"/>
      <c r="GSN61" s="328"/>
      <c r="GSO61" s="328"/>
      <c r="GSP61" s="328"/>
      <c r="GSQ61" s="328"/>
      <c r="GSR61" s="328"/>
      <c r="GSS61" s="328"/>
      <c r="GST61" s="328"/>
      <c r="GSU61" s="328"/>
      <c r="GSV61" s="328"/>
      <c r="GSW61" s="328"/>
      <c r="GSX61" s="328"/>
      <c r="GSY61" s="328"/>
      <c r="GSZ61" s="328"/>
      <c r="GTA61" s="328"/>
      <c r="GTB61" s="328"/>
      <c r="GTC61" s="328"/>
      <c r="GTD61" s="328"/>
      <c r="GTE61" s="328"/>
      <c r="GTF61" s="328"/>
      <c r="GTG61" s="328"/>
      <c r="GTH61" s="328"/>
      <c r="GTI61" s="328"/>
      <c r="GTJ61" s="328"/>
      <c r="GTK61" s="328"/>
      <c r="GTL61" s="328"/>
      <c r="GTM61" s="328"/>
      <c r="GTN61" s="328"/>
      <c r="GTO61" s="328"/>
      <c r="GTP61" s="328"/>
      <c r="GTQ61" s="328"/>
      <c r="GTR61" s="328"/>
      <c r="GTS61" s="328"/>
      <c r="GTT61" s="328"/>
      <c r="GTU61" s="328"/>
      <c r="GTV61" s="328"/>
      <c r="GTW61" s="328"/>
      <c r="GTX61" s="328"/>
      <c r="GTY61" s="328"/>
      <c r="GTZ61" s="328"/>
      <c r="GUA61" s="328"/>
      <c r="GUB61" s="328"/>
      <c r="GUC61" s="328"/>
      <c r="GUD61" s="328"/>
      <c r="GUE61" s="328"/>
      <c r="GUF61" s="328"/>
      <c r="GUG61" s="328"/>
      <c r="GUH61" s="328"/>
      <c r="GUI61" s="328"/>
      <c r="GUJ61" s="328"/>
      <c r="GUK61" s="328"/>
      <c r="GUL61" s="328"/>
      <c r="GUM61" s="328"/>
      <c r="GUN61" s="328"/>
      <c r="GUO61" s="328"/>
      <c r="GUP61" s="328"/>
      <c r="GUQ61" s="328"/>
      <c r="GUR61" s="328"/>
      <c r="GUS61" s="328"/>
      <c r="GUT61" s="328"/>
      <c r="GUU61" s="328"/>
      <c r="GUV61" s="328"/>
      <c r="GUW61" s="328"/>
      <c r="GUX61" s="328"/>
      <c r="GUY61" s="328"/>
      <c r="GUZ61" s="328"/>
      <c r="GVA61" s="328"/>
      <c r="GVB61" s="328"/>
      <c r="GVC61" s="328"/>
      <c r="GVD61" s="328"/>
      <c r="GVE61" s="328"/>
      <c r="GVF61" s="328"/>
      <c r="GVG61" s="328"/>
      <c r="GVH61" s="328"/>
      <c r="GVI61" s="328"/>
      <c r="GVJ61" s="328"/>
      <c r="GVK61" s="328"/>
      <c r="GVL61" s="328"/>
      <c r="GVM61" s="328"/>
      <c r="GVN61" s="328"/>
      <c r="GVO61" s="328"/>
      <c r="GVP61" s="328"/>
      <c r="GVQ61" s="328"/>
      <c r="GVR61" s="328"/>
      <c r="GVS61" s="328"/>
      <c r="GVT61" s="328"/>
      <c r="GVU61" s="328"/>
      <c r="GVV61" s="328"/>
      <c r="GVW61" s="328"/>
      <c r="GVX61" s="328"/>
      <c r="GVY61" s="328"/>
      <c r="GVZ61" s="328"/>
      <c r="GWA61" s="328"/>
      <c r="GWB61" s="328"/>
      <c r="GWC61" s="328"/>
      <c r="GWD61" s="328"/>
      <c r="GWE61" s="328"/>
      <c r="GWF61" s="328"/>
      <c r="GWG61" s="328"/>
      <c r="GWH61" s="328"/>
      <c r="GWI61" s="328"/>
      <c r="GWJ61" s="328"/>
      <c r="GWK61" s="328"/>
      <c r="GWL61" s="328"/>
      <c r="GWM61" s="328"/>
      <c r="GWN61" s="328"/>
      <c r="GWO61" s="328"/>
      <c r="GWP61" s="328"/>
      <c r="GWQ61" s="328"/>
      <c r="GWR61" s="328"/>
      <c r="GWS61" s="328"/>
      <c r="GWT61" s="328"/>
      <c r="GWU61" s="328"/>
      <c r="GWV61" s="328"/>
      <c r="GWW61" s="328"/>
      <c r="GWX61" s="328"/>
      <c r="GWY61" s="328"/>
      <c r="GWZ61" s="328"/>
      <c r="GXA61" s="328"/>
      <c r="GXB61" s="328"/>
      <c r="GXC61" s="328"/>
      <c r="GXD61" s="328"/>
      <c r="GXE61" s="328"/>
      <c r="GXF61" s="328"/>
      <c r="GXG61" s="328"/>
      <c r="GXH61" s="328"/>
      <c r="GXI61" s="328"/>
      <c r="GXJ61" s="328"/>
      <c r="GXK61" s="328"/>
      <c r="GXL61" s="328"/>
      <c r="GXM61" s="328"/>
      <c r="GXN61" s="328"/>
      <c r="GXO61" s="328"/>
      <c r="GXP61" s="328"/>
      <c r="GXQ61" s="328"/>
      <c r="GXR61" s="328"/>
      <c r="GXS61" s="328"/>
      <c r="GXT61" s="328"/>
      <c r="GXU61" s="328"/>
      <c r="GXV61" s="328"/>
      <c r="GXW61" s="328"/>
      <c r="GXX61" s="328"/>
      <c r="GXY61" s="328"/>
      <c r="GXZ61" s="328"/>
      <c r="GYA61" s="328"/>
      <c r="GYB61" s="328"/>
      <c r="GYC61" s="328"/>
      <c r="GYD61" s="328"/>
      <c r="GYE61" s="328"/>
      <c r="GYF61" s="328"/>
      <c r="GYG61" s="328"/>
      <c r="GYH61" s="328"/>
      <c r="GYI61" s="328"/>
      <c r="GYJ61" s="328"/>
      <c r="GYK61" s="328"/>
      <c r="GYL61" s="328"/>
      <c r="GYM61" s="328"/>
      <c r="GYN61" s="328"/>
      <c r="GYO61" s="328"/>
      <c r="GYP61" s="328"/>
      <c r="GYQ61" s="328"/>
      <c r="GYR61" s="328"/>
      <c r="GYS61" s="328"/>
      <c r="GYT61" s="328"/>
      <c r="GYU61" s="328"/>
      <c r="GYV61" s="328"/>
      <c r="GYW61" s="328"/>
      <c r="GYX61" s="328"/>
      <c r="GYY61" s="328"/>
      <c r="GYZ61" s="328"/>
      <c r="GZA61" s="328"/>
      <c r="GZB61" s="328"/>
      <c r="GZC61" s="328"/>
      <c r="GZD61" s="328"/>
      <c r="GZE61" s="328"/>
      <c r="GZF61" s="328"/>
      <c r="GZG61" s="328"/>
      <c r="GZH61" s="328"/>
      <c r="GZI61" s="328"/>
      <c r="GZJ61" s="328"/>
      <c r="GZK61" s="328"/>
      <c r="GZL61" s="328"/>
      <c r="GZM61" s="328"/>
      <c r="GZN61" s="328"/>
      <c r="GZO61" s="328"/>
      <c r="GZP61" s="328"/>
      <c r="GZQ61" s="328"/>
      <c r="GZR61" s="328"/>
      <c r="GZS61" s="328"/>
      <c r="GZT61" s="328"/>
      <c r="GZU61" s="328"/>
      <c r="GZV61" s="328"/>
      <c r="GZW61" s="328"/>
      <c r="GZX61" s="328"/>
      <c r="GZY61" s="328"/>
      <c r="GZZ61" s="328"/>
      <c r="HAA61" s="328"/>
      <c r="HAB61" s="328"/>
      <c r="HAC61" s="328"/>
      <c r="HAD61" s="328"/>
      <c r="HAE61" s="328"/>
      <c r="HAF61" s="328"/>
      <c r="HAG61" s="328"/>
      <c r="HAH61" s="328"/>
      <c r="HAI61" s="328"/>
      <c r="HAJ61" s="328"/>
      <c r="HAK61" s="328"/>
      <c r="HAL61" s="328"/>
      <c r="HAM61" s="328"/>
      <c r="HAN61" s="328"/>
      <c r="HAO61" s="328"/>
      <c r="HAP61" s="328"/>
      <c r="HAQ61" s="328"/>
      <c r="HAR61" s="328"/>
      <c r="HAS61" s="328"/>
      <c r="HAT61" s="328"/>
      <c r="HAU61" s="328"/>
      <c r="HAV61" s="328"/>
      <c r="HAW61" s="328"/>
      <c r="HAX61" s="328"/>
      <c r="HAY61" s="328"/>
      <c r="HAZ61" s="328"/>
      <c r="HBA61" s="328"/>
      <c r="HBB61" s="328"/>
      <c r="HBC61" s="328"/>
      <c r="HBD61" s="328"/>
      <c r="HBE61" s="328"/>
      <c r="HBF61" s="328"/>
      <c r="HBG61" s="328"/>
      <c r="HBH61" s="328"/>
      <c r="HBI61" s="328"/>
      <c r="HBJ61" s="328"/>
      <c r="HBK61" s="328"/>
      <c r="HBL61" s="328"/>
      <c r="HBM61" s="328"/>
      <c r="HBN61" s="328"/>
      <c r="HBO61" s="328"/>
      <c r="HBP61" s="328"/>
      <c r="HBQ61" s="328"/>
      <c r="HBR61" s="328"/>
      <c r="HBS61" s="328"/>
      <c r="HBT61" s="328"/>
      <c r="HBU61" s="328"/>
      <c r="HBV61" s="328"/>
      <c r="HBW61" s="328"/>
      <c r="HBX61" s="328"/>
      <c r="HBY61" s="328"/>
      <c r="HBZ61" s="328"/>
      <c r="HCA61" s="328"/>
      <c r="HCB61" s="328"/>
      <c r="HCC61" s="328"/>
      <c r="HCD61" s="328"/>
      <c r="HCE61" s="328"/>
      <c r="HCF61" s="328"/>
      <c r="HCG61" s="328"/>
      <c r="HCH61" s="328"/>
      <c r="HCI61" s="328"/>
      <c r="HCJ61" s="328"/>
      <c r="HCK61" s="328"/>
      <c r="HCL61" s="328"/>
      <c r="HCM61" s="328"/>
      <c r="HCN61" s="328"/>
      <c r="HCO61" s="328"/>
      <c r="HCP61" s="328"/>
      <c r="HCQ61" s="328"/>
      <c r="HCR61" s="328"/>
      <c r="HCS61" s="328"/>
      <c r="HCT61" s="328"/>
      <c r="HCU61" s="328"/>
      <c r="HCV61" s="328"/>
      <c r="HCW61" s="328"/>
      <c r="HCX61" s="328"/>
      <c r="HCY61" s="328"/>
      <c r="HCZ61" s="328"/>
      <c r="HDA61" s="328"/>
      <c r="HDB61" s="328"/>
      <c r="HDC61" s="328"/>
      <c r="HDD61" s="328"/>
      <c r="HDE61" s="328"/>
      <c r="HDF61" s="328"/>
      <c r="HDG61" s="328"/>
      <c r="HDH61" s="328"/>
      <c r="HDI61" s="328"/>
      <c r="HDJ61" s="328"/>
      <c r="HDK61" s="328"/>
      <c r="HDL61" s="328"/>
      <c r="HDM61" s="328"/>
      <c r="HDN61" s="328"/>
      <c r="HDO61" s="328"/>
      <c r="HDP61" s="328"/>
      <c r="HDQ61" s="328"/>
      <c r="HDR61" s="328"/>
      <c r="HDS61" s="328"/>
      <c r="HDT61" s="328"/>
      <c r="HDU61" s="328"/>
      <c r="HDV61" s="328"/>
      <c r="HDW61" s="328"/>
      <c r="HDX61" s="328"/>
      <c r="HDY61" s="328"/>
      <c r="HDZ61" s="328"/>
      <c r="HEA61" s="328"/>
      <c r="HEB61" s="328"/>
      <c r="HEC61" s="328"/>
      <c r="HED61" s="328"/>
      <c r="HEE61" s="328"/>
      <c r="HEF61" s="328"/>
      <c r="HEG61" s="328"/>
      <c r="HEH61" s="328"/>
      <c r="HEI61" s="328"/>
      <c r="HEJ61" s="328"/>
      <c r="HEK61" s="328"/>
      <c r="HEL61" s="328"/>
      <c r="HEM61" s="328"/>
      <c r="HEN61" s="328"/>
      <c r="HEO61" s="328"/>
      <c r="HEP61" s="328"/>
      <c r="HEQ61" s="328"/>
      <c r="HER61" s="328"/>
      <c r="HES61" s="328"/>
      <c r="HET61" s="328"/>
      <c r="HEU61" s="328"/>
      <c r="HEV61" s="328"/>
      <c r="HEW61" s="328"/>
      <c r="HEX61" s="328"/>
      <c r="HEY61" s="328"/>
      <c r="HEZ61" s="328"/>
      <c r="HFA61" s="328"/>
      <c r="HFB61" s="328"/>
      <c r="HFC61" s="328"/>
      <c r="HFD61" s="328"/>
      <c r="HFE61" s="328"/>
      <c r="HFF61" s="328"/>
      <c r="HFG61" s="328"/>
      <c r="HFH61" s="328"/>
      <c r="HFI61" s="328"/>
      <c r="HFJ61" s="328"/>
      <c r="HFK61" s="328"/>
      <c r="HFL61" s="328"/>
      <c r="HFM61" s="328"/>
      <c r="HFN61" s="328"/>
      <c r="HFO61" s="328"/>
      <c r="HFP61" s="328"/>
      <c r="HFQ61" s="328"/>
      <c r="HFR61" s="328"/>
      <c r="HFS61" s="328"/>
      <c r="HFT61" s="328"/>
      <c r="HFU61" s="328"/>
      <c r="HFV61" s="328"/>
      <c r="HFW61" s="328"/>
      <c r="HFX61" s="328"/>
      <c r="HFY61" s="328"/>
      <c r="HFZ61" s="328"/>
      <c r="HGA61" s="328"/>
      <c r="HGB61" s="328"/>
      <c r="HGC61" s="328"/>
      <c r="HGD61" s="328"/>
      <c r="HGE61" s="328"/>
      <c r="HGF61" s="328"/>
      <c r="HGG61" s="328"/>
      <c r="HGH61" s="328"/>
      <c r="HGI61" s="328"/>
      <c r="HGJ61" s="328"/>
      <c r="HGK61" s="328"/>
      <c r="HGL61" s="328"/>
      <c r="HGM61" s="328"/>
      <c r="HGN61" s="328"/>
      <c r="HGO61" s="328"/>
      <c r="HGP61" s="328"/>
      <c r="HGQ61" s="328"/>
      <c r="HGR61" s="328"/>
      <c r="HGS61" s="328"/>
      <c r="HGT61" s="328"/>
      <c r="HGU61" s="328"/>
      <c r="HGV61" s="328"/>
      <c r="HGW61" s="328"/>
      <c r="HGX61" s="328"/>
      <c r="HGY61" s="328"/>
      <c r="HGZ61" s="328"/>
      <c r="HHA61" s="328"/>
      <c r="HHB61" s="328"/>
      <c r="HHC61" s="328"/>
      <c r="HHD61" s="328"/>
      <c r="HHE61" s="328"/>
      <c r="HHF61" s="328"/>
      <c r="HHG61" s="328"/>
      <c r="HHH61" s="328"/>
      <c r="HHI61" s="328"/>
      <c r="HHJ61" s="328"/>
      <c r="HHK61" s="328"/>
      <c r="HHL61" s="328"/>
      <c r="HHM61" s="328"/>
      <c r="HHN61" s="328"/>
      <c r="HHO61" s="328"/>
      <c r="HHP61" s="328"/>
      <c r="HHQ61" s="328"/>
      <c r="HHR61" s="328"/>
      <c r="HHS61" s="328"/>
      <c r="HHT61" s="328"/>
      <c r="HHU61" s="328"/>
      <c r="HHV61" s="328"/>
      <c r="HHW61" s="328"/>
      <c r="HHX61" s="328"/>
      <c r="HHY61" s="328"/>
      <c r="HHZ61" s="328"/>
      <c r="HIA61" s="328"/>
      <c r="HIB61" s="328"/>
      <c r="HIC61" s="328"/>
      <c r="HID61" s="328"/>
      <c r="HIE61" s="328"/>
      <c r="HIF61" s="328"/>
      <c r="HIG61" s="328"/>
      <c r="HIH61" s="328"/>
      <c r="HII61" s="328"/>
      <c r="HIJ61" s="328"/>
      <c r="HIK61" s="328"/>
      <c r="HIL61" s="328"/>
      <c r="HIM61" s="328"/>
      <c r="HIN61" s="328"/>
      <c r="HIO61" s="328"/>
      <c r="HIP61" s="328"/>
      <c r="HIQ61" s="328"/>
      <c r="HIR61" s="328"/>
      <c r="HIS61" s="328"/>
      <c r="HIT61" s="328"/>
      <c r="HIU61" s="328"/>
      <c r="HIV61" s="328"/>
      <c r="HIW61" s="328"/>
      <c r="HIX61" s="328"/>
      <c r="HIY61" s="328"/>
      <c r="HIZ61" s="328"/>
      <c r="HJA61" s="328"/>
      <c r="HJB61" s="328"/>
      <c r="HJC61" s="328"/>
      <c r="HJD61" s="328"/>
      <c r="HJE61" s="328"/>
      <c r="HJF61" s="328"/>
      <c r="HJG61" s="328"/>
      <c r="HJH61" s="328"/>
      <c r="HJI61" s="328"/>
      <c r="HJJ61" s="328"/>
      <c r="HJK61" s="328"/>
      <c r="HJL61" s="328"/>
      <c r="HJM61" s="328"/>
      <c r="HJN61" s="328"/>
      <c r="HJO61" s="328"/>
      <c r="HJP61" s="328"/>
      <c r="HJQ61" s="328"/>
      <c r="HJR61" s="328"/>
      <c r="HJS61" s="328"/>
      <c r="HJT61" s="328"/>
      <c r="HJU61" s="328"/>
      <c r="HJV61" s="328"/>
      <c r="HJW61" s="328"/>
      <c r="HJX61" s="328"/>
      <c r="HJY61" s="328"/>
      <c r="HJZ61" s="328"/>
      <c r="HKA61" s="328"/>
      <c r="HKB61" s="328"/>
      <c r="HKC61" s="328"/>
      <c r="HKD61" s="328"/>
      <c r="HKE61" s="328"/>
      <c r="HKF61" s="328"/>
      <c r="HKG61" s="328"/>
      <c r="HKH61" s="328"/>
      <c r="HKI61" s="328"/>
      <c r="HKJ61" s="328"/>
      <c r="HKK61" s="328"/>
      <c r="HKL61" s="328"/>
      <c r="HKM61" s="328"/>
      <c r="HKN61" s="328"/>
      <c r="HKO61" s="328"/>
      <c r="HKP61" s="328"/>
      <c r="HKQ61" s="328"/>
      <c r="HKR61" s="328"/>
      <c r="HKS61" s="328"/>
      <c r="HKT61" s="328"/>
      <c r="HKU61" s="328"/>
      <c r="HKV61" s="328"/>
      <c r="HKW61" s="328"/>
      <c r="HKX61" s="328"/>
      <c r="HKY61" s="328"/>
      <c r="HKZ61" s="328"/>
      <c r="HLA61" s="328"/>
      <c r="HLB61" s="328"/>
      <c r="HLC61" s="328"/>
      <c r="HLD61" s="328"/>
      <c r="HLE61" s="328"/>
      <c r="HLF61" s="328"/>
      <c r="HLG61" s="328"/>
      <c r="HLH61" s="328"/>
      <c r="HLI61" s="328"/>
      <c r="HLJ61" s="328"/>
      <c r="HLK61" s="328"/>
      <c r="HLL61" s="328"/>
      <c r="HLM61" s="328"/>
      <c r="HLN61" s="328"/>
      <c r="HLO61" s="328"/>
      <c r="HLP61" s="328"/>
      <c r="HLQ61" s="328"/>
      <c r="HLR61" s="328"/>
      <c r="HLS61" s="328"/>
      <c r="HLT61" s="328"/>
      <c r="HLU61" s="328"/>
      <c r="HLV61" s="328"/>
      <c r="HLW61" s="328"/>
      <c r="HLX61" s="328"/>
      <c r="HLY61" s="328"/>
      <c r="HLZ61" s="328"/>
      <c r="HMA61" s="328"/>
      <c r="HMB61" s="328"/>
      <c r="HMC61" s="328"/>
      <c r="HMD61" s="328"/>
      <c r="HME61" s="328"/>
      <c r="HMF61" s="328"/>
      <c r="HMG61" s="328"/>
      <c r="HMH61" s="328"/>
      <c r="HMI61" s="328"/>
      <c r="HMJ61" s="328"/>
      <c r="HMK61" s="328"/>
      <c r="HML61" s="328"/>
      <c r="HMM61" s="328"/>
      <c r="HMN61" s="328"/>
      <c r="HMO61" s="328"/>
      <c r="HMP61" s="328"/>
      <c r="HMQ61" s="328"/>
      <c r="HMR61" s="328"/>
      <c r="HMS61" s="328"/>
      <c r="HMT61" s="328"/>
      <c r="HMU61" s="328"/>
      <c r="HMV61" s="328"/>
      <c r="HMW61" s="328"/>
      <c r="HMX61" s="328"/>
      <c r="HMY61" s="328"/>
      <c r="HMZ61" s="328"/>
      <c r="HNA61" s="328"/>
      <c r="HNB61" s="328"/>
      <c r="HNC61" s="328"/>
      <c r="HND61" s="328"/>
      <c r="HNE61" s="328"/>
      <c r="HNF61" s="328"/>
      <c r="HNG61" s="328"/>
      <c r="HNH61" s="328"/>
      <c r="HNI61" s="328"/>
      <c r="HNJ61" s="328"/>
      <c r="HNK61" s="328"/>
      <c r="HNL61" s="328"/>
      <c r="HNM61" s="328"/>
      <c r="HNN61" s="328"/>
      <c r="HNO61" s="328"/>
      <c r="HNP61" s="328"/>
      <c r="HNQ61" s="328"/>
      <c r="HNR61" s="328"/>
      <c r="HNS61" s="328"/>
      <c r="HNT61" s="328"/>
      <c r="HNU61" s="328"/>
      <c r="HNV61" s="328"/>
      <c r="HNW61" s="328"/>
      <c r="HNX61" s="328"/>
      <c r="HNY61" s="328"/>
      <c r="HNZ61" s="328"/>
      <c r="HOA61" s="328"/>
      <c r="HOB61" s="328"/>
      <c r="HOC61" s="328"/>
      <c r="HOD61" s="328"/>
      <c r="HOE61" s="328"/>
      <c r="HOF61" s="328"/>
      <c r="HOG61" s="328"/>
      <c r="HOH61" s="328"/>
      <c r="HOI61" s="328"/>
      <c r="HOJ61" s="328"/>
      <c r="HOK61" s="328"/>
      <c r="HOL61" s="328"/>
      <c r="HOM61" s="328"/>
      <c r="HON61" s="328"/>
      <c r="HOO61" s="328"/>
      <c r="HOP61" s="328"/>
      <c r="HOQ61" s="328"/>
      <c r="HOR61" s="328"/>
      <c r="HOS61" s="328"/>
      <c r="HOT61" s="328"/>
      <c r="HOU61" s="328"/>
      <c r="HOV61" s="328"/>
      <c r="HOW61" s="328"/>
      <c r="HOX61" s="328"/>
      <c r="HOY61" s="328"/>
      <c r="HOZ61" s="328"/>
      <c r="HPA61" s="328"/>
      <c r="HPB61" s="328"/>
      <c r="HPC61" s="328"/>
      <c r="HPD61" s="328"/>
      <c r="HPE61" s="328"/>
      <c r="HPF61" s="328"/>
      <c r="HPG61" s="328"/>
      <c r="HPH61" s="328"/>
      <c r="HPI61" s="328"/>
      <c r="HPJ61" s="328"/>
      <c r="HPK61" s="328"/>
      <c r="HPL61" s="328"/>
      <c r="HPM61" s="328"/>
      <c r="HPN61" s="328"/>
      <c r="HPO61" s="328"/>
      <c r="HPP61" s="328"/>
      <c r="HPQ61" s="328"/>
      <c r="HPR61" s="328"/>
      <c r="HPS61" s="328"/>
      <c r="HPT61" s="328"/>
      <c r="HPU61" s="328"/>
      <c r="HPV61" s="328"/>
      <c r="HPW61" s="328"/>
      <c r="HPX61" s="328"/>
      <c r="HPY61" s="328"/>
      <c r="HPZ61" s="328"/>
      <c r="HQA61" s="328"/>
      <c r="HQB61" s="328"/>
      <c r="HQC61" s="328"/>
      <c r="HQD61" s="328"/>
      <c r="HQE61" s="328"/>
      <c r="HQF61" s="328"/>
      <c r="HQG61" s="328"/>
      <c r="HQH61" s="328"/>
      <c r="HQI61" s="328"/>
      <c r="HQJ61" s="328"/>
      <c r="HQK61" s="328"/>
      <c r="HQL61" s="328"/>
      <c r="HQM61" s="328"/>
      <c r="HQN61" s="328"/>
      <c r="HQO61" s="328"/>
      <c r="HQP61" s="328"/>
      <c r="HQQ61" s="328"/>
      <c r="HQR61" s="328"/>
      <c r="HQS61" s="328"/>
      <c r="HQT61" s="328"/>
      <c r="HQU61" s="328"/>
      <c r="HQV61" s="328"/>
      <c r="HQW61" s="328"/>
      <c r="HQX61" s="328"/>
      <c r="HQY61" s="328"/>
      <c r="HQZ61" s="328"/>
      <c r="HRA61" s="328"/>
      <c r="HRB61" s="328"/>
      <c r="HRC61" s="328"/>
      <c r="HRD61" s="328"/>
      <c r="HRE61" s="328"/>
      <c r="HRF61" s="328"/>
      <c r="HRG61" s="328"/>
      <c r="HRH61" s="328"/>
      <c r="HRI61" s="328"/>
      <c r="HRJ61" s="328"/>
      <c r="HRK61" s="328"/>
      <c r="HRL61" s="328"/>
      <c r="HRM61" s="328"/>
      <c r="HRN61" s="328"/>
      <c r="HRO61" s="328"/>
      <c r="HRP61" s="328"/>
      <c r="HRQ61" s="328"/>
      <c r="HRR61" s="328"/>
      <c r="HRS61" s="328"/>
      <c r="HRT61" s="328"/>
      <c r="HRU61" s="328"/>
      <c r="HRV61" s="328"/>
      <c r="HRW61" s="328"/>
      <c r="HRX61" s="328"/>
      <c r="HRY61" s="328"/>
      <c r="HRZ61" s="328"/>
      <c r="HSA61" s="328"/>
      <c r="HSB61" s="328"/>
      <c r="HSC61" s="328"/>
      <c r="HSD61" s="328"/>
      <c r="HSE61" s="328"/>
      <c r="HSF61" s="328"/>
      <c r="HSG61" s="328"/>
      <c r="HSH61" s="328"/>
      <c r="HSI61" s="328"/>
      <c r="HSJ61" s="328"/>
      <c r="HSK61" s="328"/>
      <c r="HSL61" s="328"/>
      <c r="HSM61" s="328"/>
      <c r="HSN61" s="328"/>
      <c r="HSO61" s="328"/>
      <c r="HSP61" s="328"/>
      <c r="HSQ61" s="328"/>
      <c r="HSR61" s="328"/>
      <c r="HSS61" s="328"/>
      <c r="HST61" s="328"/>
      <c r="HSU61" s="328"/>
      <c r="HSV61" s="328"/>
      <c r="HSW61" s="328"/>
      <c r="HSX61" s="328"/>
      <c r="HSY61" s="328"/>
      <c r="HSZ61" s="328"/>
      <c r="HTA61" s="328"/>
      <c r="HTB61" s="328"/>
      <c r="HTC61" s="328"/>
      <c r="HTD61" s="328"/>
      <c r="HTE61" s="328"/>
      <c r="HTF61" s="328"/>
      <c r="HTG61" s="328"/>
      <c r="HTH61" s="328"/>
      <c r="HTI61" s="328"/>
      <c r="HTJ61" s="328"/>
      <c r="HTK61" s="328"/>
      <c r="HTL61" s="328"/>
      <c r="HTM61" s="328"/>
      <c r="HTN61" s="328"/>
      <c r="HTO61" s="328"/>
      <c r="HTP61" s="328"/>
      <c r="HTQ61" s="328"/>
      <c r="HTR61" s="328"/>
      <c r="HTS61" s="328"/>
      <c r="HTT61" s="328"/>
      <c r="HTU61" s="328"/>
      <c r="HTV61" s="328"/>
      <c r="HTW61" s="328"/>
      <c r="HTX61" s="328"/>
      <c r="HTY61" s="328"/>
      <c r="HTZ61" s="328"/>
      <c r="HUA61" s="328"/>
      <c r="HUB61" s="328"/>
      <c r="HUC61" s="328"/>
      <c r="HUD61" s="328"/>
      <c r="HUE61" s="328"/>
      <c r="HUF61" s="328"/>
      <c r="HUG61" s="328"/>
      <c r="HUH61" s="328"/>
      <c r="HUI61" s="328"/>
      <c r="HUJ61" s="328"/>
      <c r="HUK61" s="328"/>
      <c r="HUL61" s="328"/>
      <c r="HUM61" s="328"/>
      <c r="HUN61" s="328"/>
      <c r="HUO61" s="328"/>
      <c r="HUP61" s="328"/>
      <c r="HUQ61" s="328"/>
      <c r="HUR61" s="328"/>
      <c r="HUS61" s="328"/>
      <c r="HUT61" s="328"/>
      <c r="HUU61" s="328"/>
      <c r="HUV61" s="328"/>
      <c r="HUW61" s="328"/>
      <c r="HUX61" s="328"/>
      <c r="HUY61" s="328"/>
      <c r="HUZ61" s="328"/>
      <c r="HVA61" s="328"/>
      <c r="HVB61" s="328"/>
      <c r="HVC61" s="328"/>
      <c r="HVD61" s="328"/>
      <c r="HVE61" s="328"/>
      <c r="HVF61" s="328"/>
      <c r="HVG61" s="328"/>
      <c r="HVH61" s="328"/>
      <c r="HVI61" s="328"/>
      <c r="HVJ61" s="328"/>
      <c r="HVK61" s="328"/>
      <c r="HVL61" s="328"/>
      <c r="HVM61" s="328"/>
      <c r="HVN61" s="328"/>
      <c r="HVO61" s="328"/>
      <c r="HVP61" s="328"/>
      <c r="HVQ61" s="328"/>
      <c r="HVR61" s="328"/>
      <c r="HVS61" s="328"/>
      <c r="HVT61" s="328"/>
      <c r="HVU61" s="328"/>
      <c r="HVV61" s="328"/>
      <c r="HVW61" s="328"/>
      <c r="HVX61" s="328"/>
      <c r="HVY61" s="328"/>
      <c r="HVZ61" s="328"/>
      <c r="HWA61" s="328"/>
      <c r="HWB61" s="328"/>
      <c r="HWC61" s="328"/>
      <c r="HWD61" s="328"/>
      <c r="HWE61" s="328"/>
      <c r="HWF61" s="328"/>
      <c r="HWG61" s="328"/>
      <c r="HWH61" s="328"/>
      <c r="HWI61" s="328"/>
      <c r="HWJ61" s="328"/>
      <c r="HWK61" s="328"/>
      <c r="HWL61" s="328"/>
      <c r="HWM61" s="328"/>
      <c r="HWN61" s="328"/>
      <c r="HWO61" s="328"/>
      <c r="HWP61" s="328"/>
      <c r="HWQ61" s="328"/>
      <c r="HWR61" s="328"/>
      <c r="HWS61" s="328"/>
      <c r="HWT61" s="328"/>
      <c r="HWU61" s="328"/>
      <c r="HWV61" s="328"/>
      <c r="HWW61" s="328"/>
      <c r="HWX61" s="328"/>
      <c r="HWY61" s="328"/>
      <c r="HWZ61" s="328"/>
      <c r="HXA61" s="328"/>
      <c r="HXB61" s="328"/>
      <c r="HXC61" s="328"/>
      <c r="HXD61" s="328"/>
      <c r="HXE61" s="328"/>
      <c r="HXF61" s="328"/>
      <c r="HXG61" s="328"/>
      <c r="HXH61" s="328"/>
      <c r="HXI61" s="328"/>
      <c r="HXJ61" s="328"/>
      <c r="HXK61" s="328"/>
      <c r="HXL61" s="328"/>
      <c r="HXM61" s="328"/>
      <c r="HXN61" s="328"/>
      <c r="HXO61" s="328"/>
      <c r="HXP61" s="328"/>
      <c r="HXQ61" s="328"/>
      <c r="HXR61" s="328"/>
      <c r="HXS61" s="328"/>
      <c r="HXT61" s="328"/>
      <c r="HXU61" s="328"/>
      <c r="HXV61" s="328"/>
      <c r="HXW61" s="328"/>
      <c r="HXX61" s="328"/>
      <c r="HXY61" s="328"/>
      <c r="HXZ61" s="328"/>
      <c r="HYA61" s="328"/>
      <c r="HYB61" s="328"/>
      <c r="HYC61" s="328"/>
      <c r="HYD61" s="328"/>
      <c r="HYE61" s="328"/>
      <c r="HYF61" s="328"/>
      <c r="HYG61" s="328"/>
      <c r="HYH61" s="328"/>
      <c r="HYI61" s="328"/>
      <c r="HYJ61" s="328"/>
      <c r="HYK61" s="328"/>
      <c r="HYL61" s="328"/>
      <c r="HYM61" s="328"/>
      <c r="HYN61" s="328"/>
      <c r="HYO61" s="328"/>
      <c r="HYP61" s="328"/>
      <c r="HYQ61" s="328"/>
      <c r="HYR61" s="328"/>
      <c r="HYS61" s="328"/>
      <c r="HYT61" s="328"/>
      <c r="HYU61" s="328"/>
      <c r="HYV61" s="328"/>
      <c r="HYW61" s="328"/>
      <c r="HYX61" s="328"/>
      <c r="HYY61" s="328"/>
      <c r="HYZ61" s="328"/>
      <c r="HZA61" s="328"/>
      <c r="HZB61" s="328"/>
      <c r="HZC61" s="328"/>
      <c r="HZD61" s="328"/>
      <c r="HZE61" s="328"/>
      <c r="HZF61" s="328"/>
      <c r="HZG61" s="328"/>
      <c r="HZH61" s="328"/>
      <c r="HZI61" s="328"/>
      <c r="HZJ61" s="328"/>
      <c r="HZK61" s="328"/>
      <c r="HZL61" s="328"/>
      <c r="HZM61" s="328"/>
      <c r="HZN61" s="328"/>
      <c r="HZO61" s="328"/>
      <c r="HZP61" s="328"/>
      <c r="HZQ61" s="328"/>
      <c r="HZR61" s="328"/>
      <c r="HZS61" s="328"/>
      <c r="HZT61" s="328"/>
      <c r="HZU61" s="328"/>
      <c r="HZV61" s="328"/>
      <c r="HZW61" s="328"/>
      <c r="HZX61" s="328"/>
      <c r="HZY61" s="328"/>
      <c r="HZZ61" s="328"/>
      <c r="IAA61" s="328"/>
      <c r="IAB61" s="328"/>
      <c r="IAC61" s="328"/>
      <c r="IAD61" s="328"/>
      <c r="IAE61" s="328"/>
      <c r="IAF61" s="328"/>
      <c r="IAG61" s="328"/>
      <c r="IAH61" s="328"/>
      <c r="IAI61" s="328"/>
      <c r="IAJ61" s="328"/>
      <c r="IAK61" s="328"/>
      <c r="IAL61" s="328"/>
      <c r="IAM61" s="328"/>
      <c r="IAN61" s="328"/>
      <c r="IAO61" s="328"/>
      <c r="IAP61" s="328"/>
      <c r="IAQ61" s="328"/>
      <c r="IAR61" s="328"/>
      <c r="IAS61" s="328"/>
      <c r="IAT61" s="328"/>
      <c r="IAU61" s="328"/>
      <c r="IAV61" s="328"/>
      <c r="IAW61" s="328"/>
      <c r="IAX61" s="328"/>
      <c r="IAY61" s="328"/>
      <c r="IAZ61" s="328"/>
      <c r="IBA61" s="328"/>
      <c r="IBB61" s="328"/>
      <c r="IBC61" s="328"/>
      <c r="IBD61" s="328"/>
      <c r="IBE61" s="328"/>
      <c r="IBF61" s="328"/>
      <c r="IBG61" s="328"/>
      <c r="IBH61" s="328"/>
      <c r="IBI61" s="328"/>
      <c r="IBJ61" s="328"/>
      <c r="IBK61" s="328"/>
      <c r="IBL61" s="328"/>
      <c r="IBM61" s="328"/>
      <c r="IBN61" s="328"/>
      <c r="IBO61" s="328"/>
      <c r="IBP61" s="328"/>
      <c r="IBQ61" s="328"/>
      <c r="IBR61" s="328"/>
      <c r="IBS61" s="328"/>
      <c r="IBT61" s="328"/>
      <c r="IBU61" s="328"/>
      <c r="IBV61" s="328"/>
      <c r="IBW61" s="328"/>
      <c r="IBX61" s="328"/>
      <c r="IBY61" s="328"/>
      <c r="IBZ61" s="328"/>
      <c r="ICA61" s="328"/>
      <c r="ICB61" s="328"/>
      <c r="ICC61" s="328"/>
      <c r="ICD61" s="328"/>
      <c r="ICE61" s="328"/>
      <c r="ICF61" s="328"/>
      <c r="ICG61" s="328"/>
      <c r="ICH61" s="328"/>
      <c r="ICI61" s="328"/>
      <c r="ICJ61" s="328"/>
      <c r="ICK61" s="328"/>
      <c r="ICL61" s="328"/>
      <c r="ICM61" s="328"/>
      <c r="ICN61" s="328"/>
      <c r="ICO61" s="328"/>
      <c r="ICP61" s="328"/>
      <c r="ICQ61" s="328"/>
      <c r="ICR61" s="328"/>
      <c r="ICS61" s="328"/>
      <c r="ICT61" s="328"/>
      <c r="ICU61" s="328"/>
      <c r="ICV61" s="328"/>
      <c r="ICW61" s="328"/>
      <c r="ICX61" s="328"/>
      <c r="ICY61" s="328"/>
      <c r="ICZ61" s="328"/>
      <c r="IDA61" s="328"/>
      <c r="IDB61" s="328"/>
      <c r="IDC61" s="328"/>
      <c r="IDD61" s="328"/>
      <c r="IDE61" s="328"/>
      <c r="IDF61" s="328"/>
      <c r="IDG61" s="328"/>
      <c r="IDH61" s="328"/>
      <c r="IDI61" s="328"/>
      <c r="IDJ61" s="328"/>
      <c r="IDK61" s="328"/>
      <c r="IDL61" s="328"/>
      <c r="IDM61" s="328"/>
      <c r="IDN61" s="328"/>
      <c r="IDO61" s="328"/>
      <c r="IDP61" s="328"/>
      <c r="IDQ61" s="328"/>
      <c r="IDR61" s="328"/>
      <c r="IDS61" s="328"/>
      <c r="IDT61" s="328"/>
      <c r="IDU61" s="328"/>
      <c r="IDV61" s="328"/>
      <c r="IDW61" s="328"/>
      <c r="IDX61" s="328"/>
      <c r="IDY61" s="328"/>
      <c r="IDZ61" s="328"/>
      <c r="IEA61" s="328"/>
      <c r="IEB61" s="328"/>
      <c r="IEC61" s="328"/>
      <c r="IED61" s="328"/>
      <c r="IEE61" s="328"/>
      <c r="IEF61" s="328"/>
      <c r="IEG61" s="328"/>
      <c r="IEH61" s="328"/>
      <c r="IEI61" s="328"/>
      <c r="IEJ61" s="328"/>
      <c r="IEK61" s="328"/>
      <c r="IEL61" s="328"/>
      <c r="IEM61" s="328"/>
      <c r="IEN61" s="328"/>
      <c r="IEO61" s="328"/>
      <c r="IEP61" s="328"/>
      <c r="IEQ61" s="328"/>
      <c r="IER61" s="328"/>
      <c r="IES61" s="328"/>
      <c r="IET61" s="328"/>
      <c r="IEU61" s="328"/>
      <c r="IEV61" s="328"/>
      <c r="IEW61" s="328"/>
      <c r="IEX61" s="328"/>
      <c r="IEY61" s="328"/>
      <c r="IEZ61" s="328"/>
      <c r="IFA61" s="328"/>
      <c r="IFB61" s="328"/>
      <c r="IFC61" s="328"/>
      <c r="IFD61" s="328"/>
      <c r="IFE61" s="328"/>
      <c r="IFF61" s="328"/>
      <c r="IFG61" s="328"/>
      <c r="IFH61" s="328"/>
      <c r="IFI61" s="328"/>
      <c r="IFJ61" s="328"/>
      <c r="IFK61" s="328"/>
      <c r="IFL61" s="328"/>
      <c r="IFM61" s="328"/>
      <c r="IFN61" s="328"/>
      <c r="IFO61" s="328"/>
      <c r="IFP61" s="328"/>
      <c r="IFQ61" s="328"/>
      <c r="IFR61" s="328"/>
      <c r="IFS61" s="328"/>
      <c r="IFT61" s="328"/>
      <c r="IFU61" s="328"/>
      <c r="IFV61" s="328"/>
      <c r="IFW61" s="328"/>
      <c r="IFX61" s="328"/>
      <c r="IFY61" s="328"/>
      <c r="IFZ61" s="328"/>
      <c r="IGA61" s="328"/>
      <c r="IGB61" s="328"/>
      <c r="IGC61" s="328"/>
      <c r="IGD61" s="328"/>
      <c r="IGE61" s="328"/>
      <c r="IGF61" s="328"/>
      <c r="IGG61" s="328"/>
      <c r="IGH61" s="328"/>
      <c r="IGI61" s="328"/>
      <c r="IGJ61" s="328"/>
      <c r="IGK61" s="328"/>
      <c r="IGL61" s="328"/>
      <c r="IGM61" s="328"/>
      <c r="IGN61" s="328"/>
      <c r="IGO61" s="328"/>
      <c r="IGP61" s="328"/>
      <c r="IGQ61" s="328"/>
      <c r="IGR61" s="328"/>
      <c r="IGS61" s="328"/>
      <c r="IGT61" s="328"/>
      <c r="IGU61" s="328"/>
      <c r="IGV61" s="328"/>
      <c r="IGW61" s="328"/>
      <c r="IGX61" s="328"/>
      <c r="IGY61" s="328"/>
      <c r="IGZ61" s="328"/>
      <c r="IHA61" s="328"/>
      <c r="IHB61" s="328"/>
      <c r="IHC61" s="328"/>
      <c r="IHD61" s="328"/>
      <c r="IHE61" s="328"/>
      <c r="IHF61" s="328"/>
      <c r="IHG61" s="328"/>
      <c r="IHH61" s="328"/>
      <c r="IHI61" s="328"/>
      <c r="IHJ61" s="328"/>
      <c r="IHK61" s="328"/>
      <c r="IHL61" s="328"/>
      <c r="IHM61" s="328"/>
      <c r="IHN61" s="328"/>
      <c r="IHO61" s="328"/>
      <c r="IHP61" s="328"/>
      <c r="IHQ61" s="328"/>
      <c r="IHR61" s="328"/>
      <c r="IHS61" s="328"/>
      <c r="IHT61" s="328"/>
      <c r="IHU61" s="328"/>
      <c r="IHV61" s="328"/>
      <c r="IHW61" s="328"/>
      <c r="IHX61" s="328"/>
      <c r="IHY61" s="328"/>
      <c r="IHZ61" s="328"/>
      <c r="IIA61" s="328"/>
      <c r="IIB61" s="328"/>
      <c r="IIC61" s="328"/>
      <c r="IID61" s="328"/>
      <c r="IIE61" s="328"/>
      <c r="IIF61" s="328"/>
      <c r="IIG61" s="328"/>
      <c r="IIH61" s="328"/>
      <c r="III61" s="328"/>
      <c r="IIJ61" s="328"/>
      <c r="IIK61" s="328"/>
      <c r="IIL61" s="328"/>
      <c r="IIM61" s="328"/>
      <c r="IIN61" s="328"/>
      <c r="IIO61" s="328"/>
      <c r="IIP61" s="328"/>
      <c r="IIQ61" s="328"/>
      <c r="IIR61" s="328"/>
      <c r="IIS61" s="328"/>
      <c r="IIT61" s="328"/>
      <c r="IIU61" s="328"/>
      <c r="IIV61" s="328"/>
      <c r="IIW61" s="328"/>
      <c r="IIX61" s="328"/>
      <c r="IIY61" s="328"/>
      <c r="IIZ61" s="328"/>
      <c r="IJA61" s="328"/>
      <c r="IJB61" s="328"/>
      <c r="IJC61" s="328"/>
      <c r="IJD61" s="328"/>
      <c r="IJE61" s="328"/>
      <c r="IJF61" s="328"/>
      <c r="IJG61" s="328"/>
      <c r="IJH61" s="328"/>
      <c r="IJI61" s="328"/>
      <c r="IJJ61" s="328"/>
      <c r="IJK61" s="328"/>
      <c r="IJL61" s="328"/>
      <c r="IJM61" s="328"/>
      <c r="IJN61" s="328"/>
      <c r="IJO61" s="328"/>
      <c r="IJP61" s="328"/>
      <c r="IJQ61" s="328"/>
      <c r="IJR61" s="328"/>
      <c r="IJS61" s="328"/>
      <c r="IJT61" s="328"/>
      <c r="IJU61" s="328"/>
      <c r="IJV61" s="328"/>
      <c r="IJW61" s="328"/>
      <c r="IJX61" s="328"/>
      <c r="IJY61" s="328"/>
      <c r="IJZ61" s="328"/>
      <c r="IKA61" s="328"/>
      <c r="IKB61" s="328"/>
      <c r="IKC61" s="328"/>
      <c r="IKD61" s="328"/>
      <c r="IKE61" s="328"/>
      <c r="IKF61" s="328"/>
      <c r="IKG61" s="328"/>
      <c r="IKH61" s="328"/>
      <c r="IKI61" s="328"/>
      <c r="IKJ61" s="328"/>
      <c r="IKK61" s="328"/>
      <c r="IKL61" s="328"/>
      <c r="IKM61" s="328"/>
      <c r="IKN61" s="328"/>
      <c r="IKO61" s="328"/>
      <c r="IKP61" s="328"/>
      <c r="IKQ61" s="328"/>
      <c r="IKR61" s="328"/>
      <c r="IKS61" s="328"/>
      <c r="IKT61" s="328"/>
      <c r="IKU61" s="328"/>
      <c r="IKV61" s="328"/>
      <c r="IKW61" s="328"/>
      <c r="IKX61" s="328"/>
      <c r="IKY61" s="328"/>
      <c r="IKZ61" s="328"/>
      <c r="ILA61" s="328"/>
      <c r="ILB61" s="328"/>
      <c r="ILC61" s="328"/>
      <c r="ILD61" s="328"/>
      <c r="ILE61" s="328"/>
      <c r="ILF61" s="328"/>
      <c r="ILG61" s="328"/>
      <c r="ILH61" s="328"/>
      <c r="ILI61" s="328"/>
      <c r="ILJ61" s="328"/>
      <c r="ILK61" s="328"/>
      <c r="ILL61" s="328"/>
      <c r="ILM61" s="328"/>
      <c r="ILN61" s="328"/>
      <c r="ILO61" s="328"/>
      <c r="ILP61" s="328"/>
      <c r="ILQ61" s="328"/>
      <c r="ILR61" s="328"/>
      <c r="ILS61" s="328"/>
      <c r="ILT61" s="328"/>
      <c r="ILU61" s="328"/>
      <c r="ILV61" s="328"/>
      <c r="ILW61" s="328"/>
      <c r="ILX61" s="328"/>
      <c r="ILY61" s="328"/>
      <c r="ILZ61" s="328"/>
      <c r="IMA61" s="328"/>
      <c r="IMB61" s="328"/>
      <c r="IMC61" s="328"/>
      <c r="IMD61" s="328"/>
      <c r="IME61" s="328"/>
      <c r="IMF61" s="328"/>
      <c r="IMG61" s="328"/>
      <c r="IMH61" s="328"/>
      <c r="IMI61" s="328"/>
      <c r="IMJ61" s="328"/>
      <c r="IMK61" s="328"/>
      <c r="IML61" s="328"/>
      <c r="IMM61" s="328"/>
      <c r="IMN61" s="328"/>
      <c r="IMO61" s="328"/>
      <c r="IMP61" s="328"/>
      <c r="IMQ61" s="328"/>
      <c r="IMR61" s="328"/>
      <c r="IMS61" s="328"/>
      <c r="IMT61" s="328"/>
      <c r="IMU61" s="328"/>
      <c r="IMV61" s="328"/>
      <c r="IMW61" s="328"/>
      <c r="IMX61" s="328"/>
      <c r="IMY61" s="328"/>
      <c r="IMZ61" s="328"/>
      <c r="INA61" s="328"/>
      <c r="INB61" s="328"/>
      <c r="INC61" s="328"/>
      <c r="IND61" s="328"/>
      <c r="INE61" s="328"/>
      <c r="INF61" s="328"/>
      <c r="ING61" s="328"/>
      <c r="INH61" s="328"/>
      <c r="INI61" s="328"/>
      <c r="INJ61" s="328"/>
      <c r="INK61" s="328"/>
      <c r="INL61" s="328"/>
      <c r="INM61" s="328"/>
      <c r="INN61" s="328"/>
      <c r="INO61" s="328"/>
      <c r="INP61" s="328"/>
      <c r="INQ61" s="328"/>
      <c r="INR61" s="328"/>
      <c r="INS61" s="328"/>
      <c r="INT61" s="328"/>
      <c r="INU61" s="328"/>
      <c r="INV61" s="328"/>
      <c r="INW61" s="328"/>
      <c r="INX61" s="328"/>
      <c r="INY61" s="328"/>
      <c r="INZ61" s="328"/>
      <c r="IOA61" s="328"/>
      <c r="IOB61" s="328"/>
      <c r="IOC61" s="328"/>
      <c r="IOD61" s="328"/>
      <c r="IOE61" s="328"/>
      <c r="IOF61" s="328"/>
      <c r="IOG61" s="328"/>
      <c r="IOH61" s="328"/>
      <c r="IOI61" s="328"/>
      <c r="IOJ61" s="328"/>
      <c r="IOK61" s="328"/>
      <c r="IOL61" s="328"/>
      <c r="IOM61" s="328"/>
      <c r="ION61" s="328"/>
      <c r="IOO61" s="328"/>
      <c r="IOP61" s="328"/>
      <c r="IOQ61" s="328"/>
      <c r="IOR61" s="328"/>
      <c r="IOS61" s="328"/>
      <c r="IOT61" s="328"/>
      <c r="IOU61" s="328"/>
      <c r="IOV61" s="328"/>
      <c r="IOW61" s="328"/>
      <c r="IOX61" s="328"/>
      <c r="IOY61" s="328"/>
      <c r="IOZ61" s="328"/>
      <c r="IPA61" s="328"/>
      <c r="IPB61" s="328"/>
      <c r="IPC61" s="328"/>
      <c r="IPD61" s="328"/>
      <c r="IPE61" s="328"/>
      <c r="IPF61" s="328"/>
      <c r="IPG61" s="328"/>
      <c r="IPH61" s="328"/>
      <c r="IPI61" s="328"/>
      <c r="IPJ61" s="328"/>
      <c r="IPK61" s="328"/>
      <c r="IPL61" s="328"/>
      <c r="IPM61" s="328"/>
      <c r="IPN61" s="328"/>
      <c r="IPO61" s="328"/>
      <c r="IPP61" s="328"/>
      <c r="IPQ61" s="328"/>
      <c r="IPR61" s="328"/>
      <c r="IPS61" s="328"/>
      <c r="IPT61" s="328"/>
      <c r="IPU61" s="328"/>
      <c r="IPV61" s="328"/>
      <c r="IPW61" s="328"/>
      <c r="IPX61" s="328"/>
      <c r="IPY61" s="328"/>
      <c r="IPZ61" s="328"/>
      <c r="IQA61" s="328"/>
      <c r="IQB61" s="328"/>
      <c r="IQC61" s="328"/>
      <c r="IQD61" s="328"/>
      <c r="IQE61" s="328"/>
      <c r="IQF61" s="328"/>
      <c r="IQG61" s="328"/>
      <c r="IQH61" s="328"/>
      <c r="IQI61" s="328"/>
      <c r="IQJ61" s="328"/>
      <c r="IQK61" s="328"/>
      <c r="IQL61" s="328"/>
      <c r="IQM61" s="328"/>
      <c r="IQN61" s="328"/>
      <c r="IQO61" s="328"/>
      <c r="IQP61" s="328"/>
      <c r="IQQ61" s="328"/>
      <c r="IQR61" s="328"/>
      <c r="IQS61" s="328"/>
      <c r="IQT61" s="328"/>
      <c r="IQU61" s="328"/>
      <c r="IQV61" s="328"/>
      <c r="IQW61" s="328"/>
      <c r="IQX61" s="328"/>
      <c r="IQY61" s="328"/>
      <c r="IQZ61" s="328"/>
      <c r="IRA61" s="328"/>
      <c r="IRB61" s="328"/>
      <c r="IRC61" s="328"/>
      <c r="IRD61" s="328"/>
      <c r="IRE61" s="328"/>
      <c r="IRF61" s="328"/>
      <c r="IRG61" s="328"/>
      <c r="IRH61" s="328"/>
      <c r="IRI61" s="328"/>
      <c r="IRJ61" s="328"/>
      <c r="IRK61" s="328"/>
      <c r="IRL61" s="328"/>
      <c r="IRM61" s="328"/>
      <c r="IRN61" s="328"/>
      <c r="IRO61" s="328"/>
      <c r="IRP61" s="328"/>
      <c r="IRQ61" s="328"/>
      <c r="IRR61" s="328"/>
      <c r="IRS61" s="328"/>
      <c r="IRT61" s="328"/>
      <c r="IRU61" s="328"/>
      <c r="IRV61" s="328"/>
      <c r="IRW61" s="328"/>
      <c r="IRX61" s="328"/>
      <c r="IRY61" s="328"/>
      <c r="IRZ61" s="328"/>
      <c r="ISA61" s="328"/>
      <c r="ISB61" s="328"/>
      <c r="ISC61" s="328"/>
      <c r="ISD61" s="328"/>
      <c r="ISE61" s="328"/>
      <c r="ISF61" s="328"/>
      <c r="ISG61" s="328"/>
      <c r="ISH61" s="328"/>
      <c r="ISI61" s="328"/>
      <c r="ISJ61" s="328"/>
      <c r="ISK61" s="328"/>
      <c r="ISL61" s="328"/>
      <c r="ISM61" s="328"/>
      <c r="ISN61" s="328"/>
      <c r="ISO61" s="328"/>
      <c r="ISP61" s="328"/>
      <c r="ISQ61" s="328"/>
      <c r="ISR61" s="328"/>
      <c r="ISS61" s="328"/>
      <c r="IST61" s="328"/>
      <c r="ISU61" s="328"/>
      <c r="ISV61" s="328"/>
      <c r="ISW61" s="328"/>
      <c r="ISX61" s="328"/>
      <c r="ISY61" s="328"/>
      <c r="ISZ61" s="328"/>
      <c r="ITA61" s="328"/>
      <c r="ITB61" s="328"/>
      <c r="ITC61" s="328"/>
      <c r="ITD61" s="328"/>
      <c r="ITE61" s="328"/>
      <c r="ITF61" s="328"/>
      <c r="ITG61" s="328"/>
      <c r="ITH61" s="328"/>
      <c r="ITI61" s="328"/>
      <c r="ITJ61" s="328"/>
      <c r="ITK61" s="328"/>
      <c r="ITL61" s="328"/>
      <c r="ITM61" s="328"/>
      <c r="ITN61" s="328"/>
      <c r="ITO61" s="328"/>
      <c r="ITP61" s="328"/>
      <c r="ITQ61" s="328"/>
      <c r="ITR61" s="328"/>
      <c r="ITS61" s="328"/>
      <c r="ITT61" s="328"/>
      <c r="ITU61" s="328"/>
      <c r="ITV61" s="328"/>
      <c r="ITW61" s="328"/>
      <c r="ITX61" s="328"/>
      <c r="ITY61" s="328"/>
      <c r="ITZ61" s="328"/>
      <c r="IUA61" s="328"/>
      <c r="IUB61" s="328"/>
      <c r="IUC61" s="328"/>
      <c r="IUD61" s="328"/>
      <c r="IUE61" s="328"/>
      <c r="IUF61" s="328"/>
      <c r="IUG61" s="328"/>
      <c r="IUH61" s="328"/>
      <c r="IUI61" s="328"/>
      <c r="IUJ61" s="328"/>
      <c r="IUK61" s="328"/>
      <c r="IUL61" s="328"/>
      <c r="IUM61" s="328"/>
      <c r="IUN61" s="328"/>
      <c r="IUO61" s="328"/>
      <c r="IUP61" s="328"/>
      <c r="IUQ61" s="328"/>
      <c r="IUR61" s="328"/>
      <c r="IUS61" s="328"/>
      <c r="IUT61" s="328"/>
      <c r="IUU61" s="328"/>
      <c r="IUV61" s="328"/>
      <c r="IUW61" s="328"/>
      <c r="IUX61" s="328"/>
      <c r="IUY61" s="328"/>
      <c r="IUZ61" s="328"/>
      <c r="IVA61" s="328"/>
      <c r="IVB61" s="328"/>
      <c r="IVC61" s="328"/>
      <c r="IVD61" s="328"/>
      <c r="IVE61" s="328"/>
      <c r="IVF61" s="328"/>
      <c r="IVG61" s="328"/>
      <c r="IVH61" s="328"/>
      <c r="IVI61" s="328"/>
      <c r="IVJ61" s="328"/>
      <c r="IVK61" s="328"/>
      <c r="IVL61" s="328"/>
      <c r="IVM61" s="328"/>
      <c r="IVN61" s="328"/>
      <c r="IVO61" s="328"/>
      <c r="IVP61" s="328"/>
      <c r="IVQ61" s="328"/>
      <c r="IVR61" s="328"/>
      <c r="IVS61" s="328"/>
      <c r="IVT61" s="328"/>
      <c r="IVU61" s="328"/>
      <c r="IVV61" s="328"/>
      <c r="IVW61" s="328"/>
      <c r="IVX61" s="328"/>
      <c r="IVY61" s="328"/>
      <c r="IVZ61" s="328"/>
      <c r="IWA61" s="328"/>
      <c r="IWB61" s="328"/>
      <c r="IWC61" s="328"/>
      <c r="IWD61" s="328"/>
      <c r="IWE61" s="328"/>
      <c r="IWF61" s="328"/>
      <c r="IWG61" s="328"/>
      <c r="IWH61" s="328"/>
      <c r="IWI61" s="328"/>
      <c r="IWJ61" s="328"/>
      <c r="IWK61" s="328"/>
      <c r="IWL61" s="328"/>
      <c r="IWM61" s="328"/>
      <c r="IWN61" s="328"/>
      <c r="IWO61" s="328"/>
      <c r="IWP61" s="328"/>
      <c r="IWQ61" s="328"/>
      <c r="IWR61" s="328"/>
      <c r="IWS61" s="328"/>
      <c r="IWT61" s="328"/>
      <c r="IWU61" s="328"/>
      <c r="IWV61" s="328"/>
      <c r="IWW61" s="328"/>
      <c r="IWX61" s="328"/>
      <c r="IWY61" s="328"/>
      <c r="IWZ61" s="328"/>
      <c r="IXA61" s="328"/>
      <c r="IXB61" s="328"/>
      <c r="IXC61" s="328"/>
      <c r="IXD61" s="328"/>
      <c r="IXE61" s="328"/>
      <c r="IXF61" s="328"/>
      <c r="IXG61" s="328"/>
      <c r="IXH61" s="328"/>
      <c r="IXI61" s="328"/>
      <c r="IXJ61" s="328"/>
      <c r="IXK61" s="328"/>
      <c r="IXL61" s="328"/>
      <c r="IXM61" s="328"/>
      <c r="IXN61" s="328"/>
      <c r="IXO61" s="328"/>
      <c r="IXP61" s="328"/>
      <c r="IXQ61" s="328"/>
      <c r="IXR61" s="328"/>
      <c r="IXS61" s="328"/>
      <c r="IXT61" s="328"/>
      <c r="IXU61" s="328"/>
      <c r="IXV61" s="328"/>
      <c r="IXW61" s="328"/>
      <c r="IXX61" s="328"/>
      <c r="IXY61" s="328"/>
      <c r="IXZ61" s="328"/>
      <c r="IYA61" s="328"/>
      <c r="IYB61" s="328"/>
      <c r="IYC61" s="328"/>
      <c r="IYD61" s="328"/>
      <c r="IYE61" s="328"/>
      <c r="IYF61" s="328"/>
      <c r="IYG61" s="328"/>
      <c r="IYH61" s="328"/>
      <c r="IYI61" s="328"/>
      <c r="IYJ61" s="328"/>
      <c r="IYK61" s="328"/>
      <c r="IYL61" s="328"/>
      <c r="IYM61" s="328"/>
      <c r="IYN61" s="328"/>
      <c r="IYO61" s="328"/>
      <c r="IYP61" s="328"/>
      <c r="IYQ61" s="328"/>
      <c r="IYR61" s="328"/>
      <c r="IYS61" s="328"/>
      <c r="IYT61" s="328"/>
      <c r="IYU61" s="328"/>
      <c r="IYV61" s="328"/>
      <c r="IYW61" s="328"/>
      <c r="IYX61" s="328"/>
      <c r="IYY61" s="328"/>
      <c r="IYZ61" s="328"/>
      <c r="IZA61" s="328"/>
      <c r="IZB61" s="328"/>
      <c r="IZC61" s="328"/>
      <c r="IZD61" s="328"/>
      <c r="IZE61" s="328"/>
      <c r="IZF61" s="328"/>
      <c r="IZG61" s="328"/>
      <c r="IZH61" s="328"/>
      <c r="IZI61" s="328"/>
      <c r="IZJ61" s="328"/>
      <c r="IZK61" s="328"/>
      <c r="IZL61" s="328"/>
      <c r="IZM61" s="328"/>
      <c r="IZN61" s="328"/>
      <c r="IZO61" s="328"/>
      <c r="IZP61" s="328"/>
      <c r="IZQ61" s="328"/>
      <c r="IZR61" s="328"/>
      <c r="IZS61" s="328"/>
      <c r="IZT61" s="328"/>
      <c r="IZU61" s="328"/>
      <c r="IZV61" s="328"/>
      <c r="IZW61" s="328"/>
      <c r="IZX61" s="328"/>
      <c r="IZY61" s="328"/>
      <c r="IZZ61" s="328"/>
      <c r="JAA61" s="328"/>
      <c r="JAB61" s="328"/>
      <c r="JAC61" s="328"/>
      <c r="JAD61" s="328"/>
      <c r="JAE61" s="328"/>
      <c r="JAF61" s="328"/>
      <c r="JAG61" s="328"/>
      <c r="JAH61" s="328"/>
      <c r="JAI61" s="328"/>
      <c r="JAJ61" s="328"/>
      <c r="JAK61" s="328"/>
      <c r="JAL61" s="328"/>
      <c r="JAM61" s="328"/>
      <c r="JAN61" s="328"/>
      <c r="JAO61" s="328"/>
      <c r="JAP61" s="328"/>
      <c r="JAQ61" s="328"/>
      <c r="JAR61" s="328"/>
      <c r="JAS61" s="328"/>
      <c r="JAT61" s="328"/>
      <c r="JAU61" s="328"/>
      <c r="JAV61" s="328"/>
      <c r="JAW61" s="328"/>
      <c r="JAX61" s="328"/>
      <c r="JAY61" s="328"/>
      <c r="JAZ61" s="328"/>
      <c r="JBA61" s="328"/>
      <c r="JBB61" s="328"/>
      <c r="JBC61" s="328"/>
      <c r="JBD61" s="328"/>
      <c r="JBE61" s="328"/>
      <c r="JBF61" s="328"/>
      <c r="JBG61" s="328"/>
      <c r="JBH61" s="328"/>
      <c r="JBI61" s="328"/>
      <c r="JBJ61" s="328"/>
      <c r="JBK61" s="328"/>
      <c r="JBL61" s="328"/>
      <c r="JBM61" s="328"/>
      <c r="JBN61" s="328"/>
      <c r="JBO61" s="328"/>
      <c r="JBP61" s="328"/>
      <c r="JBQ61" s="328"/>
      <c r="JBR61" s="328"/>
      <c r="JBS61" s="328"/>
      <c r="JBT61" s="328"/>
      <c r="JBU61" s="328"/>
      <c r="JBV61" s="328"/>
      <c r="JBW61" s="328"/>
      <c r="JBX61" s="328"/>
      <c r="JBY61" s="328"/>
      <c r="JBZ61" s="328"/>
      <c r="JCA61" s="328"/>
      <c r="JCB61" s="328"/>
      <c r="JCC61" s="328"/>
      <c r="JCD61" s="328"/>
      <c r="JCE61" s="328"/>
      <c r="JCF61" s="328"/>
      <c r="JCG61" s="328"/>
      <c r="JCH61" s="328"/>
      <c r="JCI61" s="328"/>
      <c r="JCJ61" s="328"/>
      <c r="JCK61" s="328"/>
      <c r="JCL61" s="328"/>
      <c r="JCM61" s="328"/>
      <c r="JCN61" s="328"/>
      <c r="JCO61" s="328"/>
      <c r="JCP61" s="328"/>
      <c r="JCQ61" s="328"/>
      <c r="JCR61" s="328"/>
      <c r="JCS61" s="328"/>
      <c r="JCT61" s="328"/>
      <c r="JCU61" s="328"/>
      <c r="JCV61" s="328"/>
      <c r="JCW61" s="328"/>
      <c r="JCX61" s="328"/>
      <c r="JCY61" s="328"/>
      <c r="JCZ61" s="328"/>
      <c r="JDA61" s="328"/>
      <c r="JDB61" s="328"/>
      <c r="JDC61" s="328"/>
      <c r="JDD61" s="328"/>
      <c r="JDE61" s="328"/>
      <c r="JDF61" s="328"/>
      <c r="JDG61" s="328"/>
      <c r="JDH61" s="328"/>
      <c r="JDI61" s="328"/>
      <c r="JDJ61" s="328"/>
      <c r="JDK61" s="328"/>
      <c r="JDL61" s="328"/>
      <c r="JDM61" s="328"/>
      <c r="JDN61" s="328"/>
      <c r="JDO61" s="328"/>
      <c r="JDP61" s="328"/>
      <c r="JDQ61" s="328"/>
      <c r="JDR61" s="328"/>
      <c r="JDS61" s="328"/>
      <c r="JDT61" s="328"/>
      <c r="JDU61" s="328"/>
      <c r="JDV61" s="328"/>
      <c r="JDW61" s="328"/>
      <c r="JDX61" s="328"/>
      <c r="JDY61" s="328"/>
      <c r="JDZ61" s="328"/>
      <c r="JEA61" s="328"/>
      <c r="JEB61" s="328"/>
      <c r="JEC61" s="328"/>
      <c r="JED61" s="328"/>
      <c r="JEE61" s="328"/>
      <c r="JEF61" s="328"/>
      <c r="JEG61" s="328"/>
      <c r="JEH61" s="328"/>
      <c r="JEI61" s="328"/>
      <c r="JEJ61" s="328"/>
      <c r="JEK61" s="328"/>
      <c r="JEL61" s="328"/>
      <c r="JEM61" s="328"/>
      <c r="JEN61" s="328"/>
      <c r="JEO61" s="328"/>
      <c r="JEP61" s="328"/>
      <c r="JEQ61" s="328"/>
      <c r="JER61" s="328"/>
      <c r="JES61" s="328"/>
      <c r="JET61" s="328"/>
      <c r="JEU61" s="328"/>
      <c r="JEV61" s="328"/>
      <c r="JEW61" s="328"/>
      <c r="JEX61" s="328"/>
      <c r="JEY61" s="328"/>
      <c r="JEZ61" s="328"/>
      <c r="JFA61" s="328"/>
      <c r="JFB61" s="328"/>
      <c r="JFC61" s="328"/>
      <c r="JFD61" s="328"/>
      <c r="JFE61" s="328"/>
      <c r="JFF61" s="328"/>
      <c r="JFG61" s="328"/>
      <c r="JFH61" s="328"/>
      <c r="JFI61" s="328"/>
      <c r="JFJ61" s="328"/>
      <c r="JFK61" s="328"/>
      <c r="JFL61" s="328"/>
      <c r="JFM61" s="328"/>
      <c r="JFN61" s="328"/>
      <c r="JFO61" s="328"/>
      <c r="JFP61" s="328"/>
      <c r="JFQ61" s="328"/>
      <c r="JFR61" s="328"/>
      <c r="JFS61" s="328"/>
      <c r="JFT61" s="328"/>
      <c r="JFU61" s="328"/>
      <c r="JFV61" s="328"/>
      <c r="JFW61" s="328"/>
      <c r="JFX61" s="328"/>
      <c r="JFY61" s="328"/>
      <c r="JFZ61" s="328"/>
      <c r="JGA61" s="328"/>
      <c r="JGB61" s="328"/>
      <c r="JGC61" s="328"/>
      <c r="JGD61" s="328"/>
      <c r="JGE61" s="328"/>
      <c r="JGF61" s="328"/>
      <c r="JGG61" s="328"/>
      <c r="JGH61" s="328"/>
      <c r="JGI61" s="328"/>
      <c r="JGJ61" s="328"/>
      <c r="JGK61" s="328"/>
      <c r="JGL61" s="328"/>
      <c r="JGM61" s="328"/>
      <c r="JGN61" s="328"/>
      <c r="JGO61" s="328"/>
      <c r="JGP61" s="328"/>
      <c r="JGQ61" s="328"/>
      <c r="JGR61" s="328"/>
      <c r="JGS61" s="328"/>
      <c r="JGT61" s="328"/>
      <c r="JGU61" s="328"/>
      <c r="JGV61" s="328"/>
      <c r="JGW61" s="328"/>
      <c r="JGX61" s="328"/>
      <c r="JGY61" s="328"/>
      <c r="JGZ61" s="328"/>
      <c r="JHA61" s="328"/>
      <c r="JHB61" s="328"/>
      <c r="JHC61" s="328"/>
      <c r="JHD61" s="328"/>
      <c r="JHE61" s="328"/>
      <c r="JHF61" s="328"/>
      <c r="JHG61" s="328"/>
      <c r="JHH61" s="328"/>
      <c r="JHI61" s="328"/>
      <c r="JHJ61" s="328"/>
      <c r="JHK61" s="328"/>
      <c r="JHL61" s="328"/>
      <c r="JHM61" s="328"/>
      <c r="JHN61" s="328"/>
      <c r="JHO61" s="328"/>
      <c r="JHP61" s="328"/>
      <c r="JHQ61" s="328"/>
      <c r="JHR61" s="328"/>
      <c r="JHS61" s="328"/>
      <c r="JHT61" s="328"/>
      <c r="JHU61" s="328"/>
      <c r="JHV61" s="328"/>
      <c r="JHW61" s="328"/>
      <c r="JHX61" s="328"/>
      <c r="JHY61" s="328"/>
      <c r="JHZ61" s="328"/>
      <c r="JIA61" s="328"/>
      <c r="JIB61" s="328"/>
      <c r="JIC61" s="328"/>
      <c r="JID61" s="328"/>
      <c r="JIE61" s="328"/>
      <c r="JIF61" s="328"/>
      <c r="JIG61" s="328"/>
      <c r="JIH61" s="328"/>
      <c r="JII61" s="328"/>
      <c r="JIJ61" s="328"/>
      <c r="JIK61" s="328"/>
      <c r="JIL61" s="328"/>
      <c r="JIM61" s="328"/>
      <c r="JIN61" s="328"/>
      <c r="JIO61" s="328"/>
      <c r="JIP61" s="328"/>
      <c r="JIQ61" s="328"/>
      <c r="JIR61" s="328"/>
      <c r="JIS61" s="328"/>
      <c r="JIT61" s="328"/>
      <c r="JIU61" s="328"/>
      <c r="JIV61" s="328"/>
      <c r="JIW61" s="328"/>
      <c r="JIX61" s="328"/>
      <c r="JIY61" s="328"/>
      <c r="JIZ61" s="328"/>
      <c r="JJA61" s="328"/>
      <c r="JJB61" s="328"/>
      <c r="JJC61" s="328"/>
      <c r="JJD61" s="328"/>
      <c r="JJE61" s="328"/>
      <c r="JJF61" s="328"/>
      <c r="JJG61" s="328"/>
      <c r="JJH61" s="328"/>
      <c r="JJI61" s="328"/>
      <c r="JJJ61" s="328"/>
      <c r="JJK61" s="328"/>
      <c r="JJL61" s="328"/>
      <c r="JJM61" s="328"/>
      <c r="JJN61" s="328"/>
      <c r="JJO61" s="328"/>
      <c r="JJP61" s="328"/>
      <c r="JJQ61" s="328"/>
      <c r="JJR61" s="328"/>
      <c r="JJS61" s="328"/>
      <c r="JJT61" s="328"/>
      <c r="JJU61" s="328"/>
      <c r="JJV61" s="328"/>
      <c r="JJW61" s="328"/>
      <c r="JJX61" s="328"/>
      <c r="JJY61" s="328"/>
      <c r="JJZ61" s="328"/>
      <c r="JKA61" s="328"/>
      <c r="JKB61" s="328"/>
      <c r="JKC61" s="328"/>
      <c r="JKD61" s="328"/>
      <c r="JKE61" s="328"/>
      <c r="JKF61" s="328"/>
      <c r="JKG61" s="328"/>
      <c r="JKH61" s="328"/>
      <c r="JKI61" s="328"/>
      <c r="JKJ61" s="328"/>
      <c r="JKK61" s="328"/>
      <c r="JKL61" s="328"/>
      <c r="JKM61" s="328"/>
      <c r="JKN61" s="328"/>
      <c r="JKO61" s="328"/>
      <c r="JKP61" s="328"/>
      <c r="JKQ61" s="328"/>
      <c r="JKR61" s="328"/>
      <c r="JKS61" s="328"/>
      <c r="JKT61" s="328"/>
      <c r="JKU61" s="328"/>
      <c r="JKV61" s="328"/>
      <c r="JKW61" s="328"/>
      <c r="JKX61" s="328"/>
      <c r="JKY61" s="328"/>
      <c r="JKZ61" s="328"/>
      <c r="JLA61" s="328"/>
      <c r="JLB61" s="328"/>
      <c r="JLC61" s="328"/>
      <c r="JLD61" s="328"/>
      <c r="JLE61" s="328"/>
      <c r="JLF61" s="328"/>
      <c r="JLG61" s="328"/>
      <c r="JLH61" s="328"/>
      <c r="JLI61" s="328"/>
      <c r="JLJ61" s="328"/>
      <c r="JLK61" s="328"/>
      <c r="JLL61" s="328"/>
      <c r="JLM61" s="328"/>
      <c r="JLN61" s="328"/>
      <c r="JLO61" s="328"/>
      <c r="JLP61" s="328"/>
      <c r="JLQ61" s="328"/>
      <c r="JLR61" s="328"/>
      <c r="JLS61" s="328"/>
      <c r="JLT61" s="328"/>
      <c r="JLU61" s="328"/>
      <c r="JLV61" s="328"/>
      <c r="JLW61" s="328"/>
      <c r="JLX61" s="328"/>
      <c r="JLY61" s="328"/>
      <c r="JLZ61" s="328"/>
      <c r="JMA61" s="328"/>
      <c r="JMB61" s="328"/>
      <c r="JMC61" s="328"/>
      <c r="JMD61" s="328"/>
      <c r="JME61" s="328"/>
      <c r="JMF61" s="328"/>
      <c r="JMG61" s="328"/>
      <c r="JMH61" s="328"/>
      <c r="JMI61" s="328"/>
      <c r="JMJ61" s="328"/>
      <c r="JMK61" s="328"/>
      <c r="JML61" s="328"/>
      <c r="JMM61" s="328"/>
      <c r="JMN61" s="328"/>
      <c r="JMO61" s="328"/>
      <c r="JMP61" s="328"/>
      <c r="JMQ61" s="328"/>
      <c r="JMR61" s="328"/>
      <c r="JMS61" s="328"/>
      <c r="JMT61" s="328"/>
      <c r="JMU61" s="328"/>
      <c r="JMV61" s="328"/>
      <c r="JMW61" s="328"/>
      <c r="JMX61" s="328"/>
      <c r="JMY61" s="328"/>
      <c r="JMZ61" s="328"/>
      <c r="JNA61" s="328"/>
      <c r="JNB61" s="328"/>
      <c r="JNC61" s="328"/>
      <c r="JND61" s="328"/>
      <c r="JNE61" s="328"/>
      <c r="JNF61" s="328"/>
      <c r="JNG61" s="328"/>
      <c r="JNH61" s="328"/>
      <c r="JNI61" s="328"/>
      <c r="JNJ61" s="328"/>
      <c r="JNK61" s="328"/>
      <c r="JNL61" s="328"/>
      <c r="JNM61" s="328"/>
      <c r="JNN61" s="328"/>
      <c r="JNO61" s="328"/>
      <c r="JNP61" s="328"/>
      <c r="JNQ61" s="328"/>
      <c r="JNR61" s="328"/>
      <c r="JNS61" s="328"/>
      <c r="JNT61" s="328"/>
      <c r="JNU61" s="328"/>
      <c r="JNV61" s="328"/>
      <c r="JNW61" s="328"/>
      <c r="JNX61" s="328"/>
      <c r="JNY61" s="328"/>
      <c r="JNZ61" s="328"/>
      <c r="JOA61" s="328"/>
      <c r="JOB61" s="328"/>
      <c r="JOC61" s="328"/>
      <c r="JOD61" s="328"/>
      <c r="JOE61" s="328"/>
      <c r="JOF61" s="328"/>
      <c r="JOG61" s="328"/>
      <c r="JOH61" s="328"/>
      <c r="JOI61" s="328"/>
      <c r="JOJ61" s="328"/>
      <c r="JOK61" s="328"/>
      <c r="JOL61" s="328"/>
      <c r="JOM61" s="328"/>
      <c r="JON61" s="328"/>
      <c r="JOO61" s="328"/>
      <c r="JOP61" s="328"/>
      <c r="JOQ61" s="328"/>
      <c r="JOR61" s="328"/>
      <c r="JOS61" s="328"/>
      <c r="JOT61" s="328"/>
      <c r="JOU61" s="328"/>
      <c r="JOV61" s="328"/>
      <c r="JOW61" s="328"/>
      <c r="JOX61" s="328"/>
      <c r="JOY61" s="328"/>
      <c r="JOZ61" s="328"/>
      <c r="JPA61" s="328"/>
      <c r="JPB61" s="328"/>
      <c r="JPC61" s="328"/>
      <c r="JPD61" s="328"/>
      <c r="JPE61" s="328"/>
      <c r="JPF61" s="328"/>
      <c r="JPG61" s="328"/>
      <c r="JPH61" s="328"/>
      <c r="JPI61" s="328"/>
      <c r="JPJ61" s="328"/>
      <c r="JPK61" s="328"/>
      <c r="JPL61" s="328"/>
      <c r="JPM61" s="328"/>
      <c r="JPN61" s="328"/>
      <c r="JPO61" s="328"/>
      <c r="JPP61" s="328"/>
      <c r="JPQ61" s="328"/>
      <c r="JPR61" s="328"/>
      <c r="JPS61" s="328"/>
      <c r="JPT61" s="328"/>
      <c r="JPU61" s="328"/>
      <c r="JPV61" s="328"/>
      <c r="JPW61" s="328"/>
      <c r="JPX61" s="328"/>
      <c r="JPY61" s="328"/>
      <c r="JPZ61" s="328"/>
      <c r="JQA61" s="328"/>
      <c r="JQB61" s="328"/>
      <c r="JQC61" s="328"/>
      <c r="JQD61" s="328"/>
      <c r="JQE61" s="328"/>
      <c r="JQF61" s="328"/>
      <c r="JQG61" s="328"/>
      <c r="JQH61" s="328"/>
      <c r="JQI61" s="328"/>
      <c r="JQJ61" s="328"/>
      <c r="JQK61" s="328"/>
      <c r="JQL61" s="328"/>
      <c r="JQM61" s="328"/>
      <c r="JQN61" s="328"/>
      <c r="JQO61" s="328"/>
      <c r="JQP61" s="328"/>
      <c r="JQQ61" s="328"/>
      <c r="JQR61" s="328"/>
      <c r="JQS61" s="328"/>
      <c r="JQT61" s="328"/>
      <c r="JQU61" s="328"/>
      <c r="JQV61" s="328"/>
      <c r="JQW61" s="328"/>
      <c r="JQX61" s="328"/>
      <c r="JQY61" s="328"/>
      <c r="JQZ61" s="328"/>
      <c r="JRA61" s="328"/>
      <c r="JRB61" s="328"/>
      <c r="JRC61" s="328"/>
      <c r="JRD61" s="328"/>
      <c r="JRE61" s="328"/>
      <c r="JRF61" s="328"/>
      <c r="JRG61" s="328"/>
      <c r="JRH61" s="328"/>
      <c r="JRI61" s="328"/>
      <c r="JRJ61" s="328"/>
      <c r="JRK61" s="328"/>
      <c r="JRL61" s="328"/>
      <c r="JRM61" s="328"/>
      <c r="JRN61" s="328"/>
      <c r="JRO61" s="328"/>
      <c r="JRP61" s="328"/>
      <c r="JRQ61" s="328"/>
      <c r="JRR61" s="328"/>
      <c r="JRS61" s="328"/>
      <c r="JRT61" s="328"/>
      <c r="JRU61" s="328"/>
      <c r="JRV61" s="328"/>
      <c r="JRW61" s="328"/>
      <c r="JRX61" s="328"/>
      <c r="JRY61" s="328"/>
      <c r="JRZ61" s="328"/>
      <c r="JSA61" s="328"/>
      <c r="JSB61" s="328"/>
      <c r="JSC61" s="328"/>
      <c r="JSD61" s="328"/>
      <c r="JSE61" s="328"/>
      <c r="JSF61" s="328"/>
      <c r="JSG61" s="328"/>
      <c r="JSH61" s="328"/>
      <c r="JSI61" s="328"/>
      <c r="JSJ61" s="328"/>
      <c r="JSK61" s="328"/>
      <c r="JSL61" s="328"/>
      <c r="JSM61" s="328"/>
      <c r="JSN61" s="328"/>
      <c r="JSO61" s="328"/>
      <c r="JSP61" s="328"/>
      <c r="JSQ61" s="328"/>
      <c r="JSR61" s="328"/>
      <c r="JSS61" s="328"/>
      <c r="JST61" s="328"/>
      <c r="JSU61" s="328"/>
      <c r="JSV61" s="328"/>
      <c r="JSW61" s="328"/>
      <c r="JSX61" s="328"/>
      <c r="JSY61" s="328"/>
      <c r="JSZ61" s="328"/>
      <c r="JTA61" s="328"/>
      <c r="JTB61" s="328"/>
      <c r="JTC61" s="328"/>
      <c r="JTD61" s="328"/>
      <c r="JTE61" s="328"/>
      <c r="JTF61" s="328"/>
      <c r="JTG61" s="328"/>
      <c r="JTH61" s="328"/>
      <c r="JTI61" s="328"/>
      <c r="JTJ61" s="328"/>
      <c r="JTK61" s="328"/>
      <c r="JTL61" s="328"/>
      <c r="JTM61" s="328"/>
      <c r="JTN61" s="328"/>
      <c r="JTO61" s="328"/>
      <c r="JTP61" s="328"/>
      <c r="JTQ61" s="328"/>
      <c r="JTR61" s="328"/>
      <c r="JTS61" s="328"/>
      <c r="JTT61" s="328"/>
      <c r="JTU61" s="328"/>
      <c r="JTV61" s="328"/>
      <c r="JTW61" s="328"/>
      <c r="JTX61" s="328"/>
      <c r="JTY61" s="328"/>
      <c r="JTZ61" s="328"/>
      <c r="JUA61" s="328"/>
      <c r="JUB61" s="328"/>
      <c r="JUC61" s="328"/>
      <c r="JUD61" s="328"/>
      <c r="JUE61" s="328"/>
      <c r="JUF61" s="328"/>
      <c r="JUG61" s="328"/>
      <c r="JUH61" s="328"/>
      <c r="JUI61" s="328"/>
      <c r="JUJ61" s="328"/>
      <c r="JUK61" s="328"/>
      <c r="JUL61" s="328"/>
      <c r="JUM61" s="328"/>
      <c r="JUN61" s="328"/>
      <c r="JUO61" s="328"/>
      <c r="JUP61" s="328"/>
      <c r="JUQ61" s="328"/>
      <c r="JUR61" s="328"/>
      <c r="JUS61" s="328"/>
      <c r="JUT61" s="328"/>
      <c r="JUU61" s="328"/>
      <c r="JUV61" s="328"/>
      <c r="JUW61" s="328"/>
      <c r="JUX61" s="328"/>
      <c r="JUY61" s="328"/>
      <c r="JUZ61" s="328"/>
      <c r="JVA61" s="328"/>
      <c r="JVB61" s="328"/>
      <c r="JVC61" s="328"/>
      <c r="JVD61" s="328"/>
      <c r="JVE61" s="328"/>
      <c r="JVF61" s="328"/>
      <c r="JVG61" s="328"/>
      <c r="JVH61" s="328"/>
      <c r="JVI61" s="328"/>
      <c r="JVJ61" s="328"/>
      <c r="JVK61" s="328"/>
      <c r="JVL61" s="328"/>
      <c r="JVM61" s="328"/>
      <c r="JVN61" s="328"/>
      <c r="JVO61" s="328"/>
      <c r="JVP61" s="328"/>
      <c r="JVQ61" s="328"/>
      <c r="JVR61" s="328"/>
      <c r="JVS61" s="328"/>
      <c r="JVT61" s="328"/>
      <c r="JVU61" s="328"/>
      <c r="JVV61" s="328"/>
      <c r="JVW61" s="328"/>
      <c r="JVX61" s="328"/>
      <c r="JVY61" s="328"/>
      <c r="JVZ61" s="328"/>
      <c r="JWA61" s="328"/>
      <c r="JWB61" s="328"/>
      <c r="JWC61" s="328"/>
      <c r="JWD61" s="328"/>
      <c r="JWE61" s="328"/>
      <c r="JWF61" s="328"/>
      <c r="JWG61" s="328"/>
      <c r="JWH61" s="328"/>
      <c r="JWI61" s="328"/>
      <c r="JWJ61" s="328"/>
      <c r="JWK61" s="328"/>
      <c r="JWL61" s="328"/>
      <c r="JWM61" s="328"/>
      <c r="JWN61" s="328"/>
      <c r="JWO61" s="328"/>
      <c r="JWP61" s="328"/>
      <c r="JWQ61" s="328"/>
      <c r="JWR61" s="328"/>
      <c r="JWS61" s="328"/>
      <c r="JWT61" s="328"/>
      <c r="JWU61" s="328"/>
      <c r="JWV61" s="328"/>
      <c r="JWW61" s="328"/>
      <c r="JWX61" s="328"/>
      <c r="JWY61" s="328"/>
      <c r="JWZ61" s="328"/>
      <c r="JXA61" s="328"/>
      <c r="JXB61" s="328"/>
      <c r="JXC61" s="328"/>
      <c r="JXD61" s="328"/>
      <c r="JXE61" s="328"/>
      <c r="JXF61" s="328"/>
      <c r="JXG61" s="328"/>
      <c r="JXH61" s="328"/>
      <c r="JXI61" s="328"/>
      <c r="JXJ61" s="328"/>
      <c r="JXK61" s="328"/>
      <c r="JXL61" s="328"/>
      <c r="JXM61" s="328"/>
      <c r="JXN61" s="328"/>
      <c r="JXO61" s="328"/>
      <c r="JXP61" s="328"/>
      <c r="JXQ61" s="328"/>
      <c r="JXR61" s="328"/>
      <c r="JXS61" s="328"/>
      <c r="JXT61" s="328"/>
      <c r="JXU61" s="328"/>
      <c r="JXV61" s="328"/>
      <c r="JXW61" s="328"/>
      <c r="JXX61" s="328"/>
      <c r="JXY61" s="328"/>
      <c r="JXZ61" s="328"/>
      <c r="JYA61" s="328"/>
      <c r="JYB61" s="328"/>
      <c r="JYC61" s="328"/>
      <c r="JYD61" s="328"/>
      <c r="JYE61" s="328"/>
      <c r="JYF61" s="328"/>
      <c r="JYG61" s="328"/>
      <c r="JYH61" s="328"/>
      <c r="JYI61" s="328"/>
      <c r="JYJ61" s="328"/>
      <c r="JYK61" s="328"/>
      <c r="JYL61" s="328"/>
      <c r="JYM61" s="328"/>
      <c r="JYN61" s="328"/>
      <c r="JYO61" s="328"/>
      <c r="JYP61" s="328"/>
      <c r="JYQ61" s="328"/>
      <c r="JYR61" s="328"/>
      <c r="JYS61" s="328"/>
      <c r="JYT61" s="328"/>
      <c r="JYU61" s="328"/>
      <c r="JYV61" s="328"/>
      <c r="JYW61" s="328"/>
      <c r="JYX61" s="328"/>
      <c r="JYY61" s="328"/>
      <c r="JYZ61" s="328"/>
      <c r="JZA61" s="328"/>
      <c r="JZB61" s="328"/>
      <c r="JZC61" s="328"/>
      <c r="JZD61" s="328"/>
      <c r="JZE61" s="328"/>
      <c r="JZF61" s="328"/>
      <c r="JZG61" s="328"/>
      <c r="JZH61" s="328"/>
      <c r="JZI61" s="328"/>
      <c r="JZJ61" s="328"/>
      <c r="JZK61" s="328"/>
      <c r="JZL61" s="328"/>
      <c r="JZM61" s="328"/>
      <c r="JZN61" s="328"/>
      <c r="JZO61" s="328"/>
      <c r="JZP61" s="328"/>
      <c r="JZQ61" s="328"/>
      <c r="JZR61" s="328"/>
      <c r="JZS61" s="328"/>
      <c r="JZT61" s="328"/>
      <c r="JZU61" s="328"/>
      <c r="JZV61" s="328"/>
      <c r="JZW61" s="328"/>
      <c r="JZX61" s="328"/>
      <c r="JZY61" s="328"/>
      <c r="JZZ61" s="328"/>
      <c r="KAA61" s="328"/>
      <c r="KAB61" s="328"/>
      <c r="KAC61" s="328"/>
      <c r="KAD61" s="328"/>
      <c r="KAE61" s="328"/>
      <c r="KAF61" s="328"/>
      <c r="KAG61" s="328"/>
      <c r="KAH61" s="328"/>
      <c r="KAI61" s="328"/>
      <c r="KAJ61" s="328"/>
      <c r="KAK61" s="328"/>
      <c r="KAL61" s="328"/>
      <c r="KAM61" s="328"/>
      <c r="KAN61" s="328"/>
      <c r="KAO61" s="328"/>
      <c r="KAP61" s="328"/>
      <c r="KAQ61" s="328"/>
      <c r="KAR61" s="328"/>
      <c r="KAS61" s="328"/>
      <c r="KAT61" s="328"/>
      <c r="KAU61" s="328"/>
      <c r="KAV61" s="328"/>
      <c r="KAW61" s="328"/>
      <c r="KAX61" s="328"/>
      <c r="KAY61" s="328"/>
      <c r="KAZ61" s="328"/>
      <c r="KBA61" s="328"/>
      <c r="KBB61" s="328"/>
      <c r="KBC61" s="328"/>
      <c r="KBD61" s="328"/>
      <c r="KBE61" s="328"/>
      <c r="KBF61" s="328"/>
      <c r="KBG61" s="328"/>
      <c r="KBH61" s="328"/>
      <c r="KBI61" s="328"/>
      <c r="KBJ61" s="328"/>
      <c r="KBK61" s="328"/>
      <c r="KBL61" s="328"/>
      <c r="KBM61" s="328"/>
      <c r="KBN61" s="328"/>
      <c r="KBO61" s="328"/>
      <c r="KBP61" s="328"/>
      <c r="KBQ61" s="328"/>
      <c r="KBR61" s="328"/>
      <c r="KBS61" s="328"/>
      <c r="KBT61" s="328"/>
      <c r="KBU61" s="328"/>
      <c r="KBV61" s="328"/>
      <c r="KBW61" s="328"/>
      <c r="KBX61" s="328"/>
      <c r="KBY61" s="328"/>
      <c r="KBZ61" s="328"/>
      <c r="KCA61" s="328"/>
      <c r="KCB61" s="328"/>
      <c r="KCC61" s="328"/>
      <c r="KCD61" s="328"/>
      <c r="KCE61" s="328"/>
      <c r="KCF61" s="328"/>
      <c r="KCG61" s="328"/>
      <c r="KCH61" s="328"/>
      <c r="KCI61" s="328"/>
      <c r="KCJ61" s="328"/>
      <c r="KCK61" s="328"/>
      <c r="KCL61" s="328"/>
      <c r="KCM61" s="328"/>
      <c r="KCN61" s="328"/>
      <c r="KCO61" s="328"/>
      <c r="KCP61" s="328"/>
      <c r="KCQ61" s="328"/>
      <c r="KCR61" s="328"/>
      <c r="KCS61" s="328"/>
      <c r="KCT61" s="328"/>
      <c r="KCU61" s="328"/>
      <c r="KCV61" s="328"/>
      <c r="KCW61" s="328"/>
      <c r="KCX61" s="328"/>
      <c r="KCY61" s="328"/>
      <c r="KCZ61" s="328"/>
      <c r="KDA61" s="328"/>
      <c r="KDB61" s="328"/>
      <c r="KDC61" s="328"/>
      <c r="KDD61" s="328"/>
      <c r="KDE61" s="328"/>
      <c r="KDF61" s="328"/>
      <c r="KDG61" s="328"/>
      <c r="KDH61" s="328"/>
      <c r="KDI61" s="328"/>
      <c r="KDJ61" s="328"/>
      <c r="KDK61" s="328"/>
      <c r="KDL61" s="328"/>
      <c r="KDM61" s="328"/>
      <c r="KDN61" s="328"/>
      <c r="KDO61" s="328"/>
      <c r="KDP61" s="328"/>
      <c r="KDQ61" s="328"/>
      <c r="KDR61" s="328"/>
      <c r="KDS61" s="328"/>
      <c r="KDT61" s="328"/>
      <c r="KDU61" s="328"/>
      <c r="KDV61" s="328"/>
      <c r="KDW61" s="328"/>
      <c r="KDX61" s="328"/>
      <c r="KDY61" s="328"/>
      <c r="KDZ61" s="328"/>
      <c r="KEA61" s="328"/>
      <c r="KEB61" s="328"/>
      <c r="KEC61" s="328"/>
      <c r="KED61" s="328"/>
      <c r="KEE61" s="328"/>
      <c r="KEF61" s="328"/>
      <c r="KEG61" s="328"/>
      <c r="KEH61" s="328"/>
      <c r="KEI61" s="328"/>
      <c r="KEJ61" s="328"/>
      <c r="KEK61" s="328"/>
      <c r="KEL61" s="328"/>
      <c r="KEM61" s="328"/>
      <c r="KEN61" s="328"/>
      <c r="KEO61" s="328"/>
      <c r="KEP61" s="328"/>
      <c r="KEQ61" s="328"/>
      <c r="KER61" s="328"/>
      <c r="KES61" s="328"/>
      <c r="KET61" s="328"/>
      <c r="KEU61" s="328"/>
      <c r="KEV61" s="328"/>
      <c r="KEW61" s="328"/>
      <c r="KEX61" s="328"/>
      <c r="KEY61" s="328"/>
      <c r="KEZ61" s="328"/>
      <c r="KFA61" s="328"/>
      <c r="KFB61" s="328"/>
      <c r="KFC61" s="328"/>
      <c r="KFD61" s="328"/>
      <c r="KFE61" s="328"/>
      <c r="KFF61" s="328"/>
      <c r="KFG61" s="328"/>
      <c r="KFH61" s="328"/>
      <c r="KFI61" s="328"/>
      <c r="KFJ61" s="328"/>
      <c r="KFK61" s="328"/>
      <c r="KFL61" s="328"/>
      <c r="KFM61" s="328"/>
      <c r="KFN61" s="328"/>
      <c r="KFO61" s="328"/>
      <c r="KFP61" s="328"/>
      <c r="KFQ61" s="328"/>
      <c r="KFR61" s="328"/>
      <c r="KFS61" s="328"/>
      <c r="KFT61" s="328"/>
      <c r="KFU61" s="328"/>
      <c r="KFV61" s="328"/>
      <c r="KFW61" s="328"/>
      <c r="KFX61" s="328"/>
      <c r="KFY61" s="328"/>
      <c r="KFZ61" s="328"/>
      <c r="KGA61" s="328"/>
      <c r="KGB61" s="328"/>
      <c r="KGC61" s="328"/>
      <c r="KGD61" s="328"/>
      <c r="KGE61" s="328"/>
      <c r="KGF61" s="328"/>
      <c r="KGG61" s="328"/>
      <c r="KGH61" s="328"/>
      <c r="KGI61" s="328"/>
      <c r="KGJ61" s="328"/>
      <c r="KGK61" s="328"/>
      <c r="KGL61" s="328"/>
      <c r="KGM61" s="328"/>
      <c r="KGN61" s="328"/>
      <c r="KGO61" s="328"/>
      <c r="KGP61" s="328"/>
      <c r="KGQ61" s="328"/>
      <c r="KGR61" s="328"/>
      <c r="KGS61" s="328"/>
      <c r="KGT61" s="328"/>
      <c r="KGU61" s="328"/>
      <c r="KGV61" s="328"/>
      <c r="KGW61" s="328"/>
      <c r="KGX61" s="328"/>
      <c r="KGY61" s="328"/>
      <c r="KGZ61" s="328"/>
      <c r="KHA61" s="328"/>
      <c r="KHB61" s="328"/>
      <c r="KHC61" s="328"/>
      <c r="KHD61" s="328"/>
      <c r="KHE61" s="328"/>
      <c r="KHF61" s="328"/>
      <c r="KHG61" s="328"/>
      <c r="KHH61" s="328"/>
      <c r="KHI61" s="328"/>
      <c r="KHJ61" s="328"/>
      <c r="KHK61" s="328"/>
      <c r="KHL61" s="328"/>
      <c r="KHM61" s="328"/>
      <c r="KHN61" s="328"/>
      <c r="KHO61" s="328"/>
      <c r="KHP61" s="328"/>
      <c r="KHQ61" s="328"/>
      <c r="KHR61" s="328"/>
      <c r="KHS61" s="328"/>
      <c r="KHT61" s="328"/>
      <c r="KHU61" s="328"/>
      <c r="KHV61" s="328"/>
      <c r="KHW61" s="328"/>
      <c r="KHX61" s="328"/>
      <c r="KHY61" s="328"/>
      <c r="KHZ61" s="328"/>
      <c r="KIA61" s="328"/>
      <c r="KIB61" s="328"/>
      <c r="KIC61" s="328"/>
      <c r="KID61" s="328"/>
      <c r="KIE61" s="328"/>
      <c r="KIF61" s="328"/>
      <c r="KIG61" s="328"/>
      <c r="KIH61" s="328"/>
      <c r="KII61" s="328"/>
      <c r="KIJ61" s="328"/>
      <c r="KIK61" s="328"/>
      <c r="KIL61" s="328"/>
      <c r="KIM61" s="328"/>
      <c r="KIN61" s="328"/>
      <c r="KIO61" s="328"/>
      <c r="KIP61" s="328"/>
      <c r="KIQ61" s="328"/>
      <c r="KIR61" s="328"/>
      <c r="KIS61" s="328"/>
      <c r="KIT61" s="328"/>
      <c r="KIU61" s="328"/>
      <c r="KIV61" s="328"/>
      <c r="KIW61" s="328"/>
      <c r="KIX61" s="328"/>
      <c r="KIY61" s="328"/>
      <c r="KIZ61" s="328"/>
      <c r="KJA61" s="328"/>
      <c r="KJB61" s="328"/>
      <c r="KJC61" s="328"/>
      <c r="KJD61" s="328"/>
      <c r="KJE61" s="328"/>
      <c r="KJF61" s="328"/>
      <c r="KJG61" s="328"/>
      <c r="KJH61" s="328"/>
      <c r="KJI61" s="328"/>
      <c r="KJJ61" s="328"/>
      <c r="KJK61" s="328"/>
      <c r="KJL61" s="328"/>
      <c r="KJM61" s="328"/>
      <c r="KJN61" s="328"/>
      <c r="KJO61" s="328"/>
      <c r="KJP61" s="328"/>
      <c r="KJQ61" s="328"/>
      <c r="KJR61" s="328"/>
      <c r="KJS61" s="328"/>
      <c r="KJT61" s="328"/>
      <c r="KJU61" s="328"/>
      <c r="KJV61" s="328"/>
      <c r="KJW61" s="328"/>
      <c r="KJX61" s="328"/>
      <c r="KJY61" s="328"/>
      <c r="KJZ61" s="328"/>
      <c r="KKA61" s="328"/>
      <c r="KKB61" s="328"/>
      <c r="KKC61" s="328"/>
      <c r="KKD61" s="328"/>
      <c r="KKE61" s="328"/>
      <c r="KKF61" s="328"/>
      <c r="KKG61" s="328"/>
      <c r="KKH61" s="328"/>
      <c r="KKI61" s="328"/>
      <c r="KKJ61" s="328"/>
      <c r="KKK61" s="328"/>
      <c r="KKL61" s="328"/>
      <c r="KKM61" s="328"/>
      <c r="KKN61" s="328"/>
      <c r="KKO61" s="328"/>
      <c r="KKP61" s="328"/>
      <c r="KKQ61" s="328"/>
      <c r="KKR61" s="328"/>
      <c r="KKS61" s="328"/>
      <c r="KKT61" s="328"/>
      <c r="KKU61" s="328"/>
      <c r="KKV61" s="328"/>
      <c r="KKW61" s="328"/>
      <c r="KKX61" s="328"/>
      <c r="KKY61" s="328"/>
      <c r="KKZ61" s="328"/>
      <c r="KLA61" s="328"/>
      <c r="KLB61" s="328"/>
      <c r="KLC61" s="328"/>
      <c r="KLD61" s="328"/>
      <c r="KLE61" s="328"/>
      <c r="KLF61" s="328"/>
      <c r="KLG61" s="328"/>
      <c r="KLH61" s="328"/>
      <c r="KLI61" s="328"/>
      <c r="KLJ61" s="328"/>
      <c r="KLK61" s="328"/>
      <c r="KLL61" s="328"/>
      <c r="KLM61" s="328"/>
      <c r="KLN61" s="328"/>
      <c r="KLO61" s="328"/>
      <c r="KLP61" s="328"/>
      <c r="KLQ61" s="328"/>
      <c r="KLR61" s="328"/>
      <c r="KLS61" s="328"/>
      <c r="KLT61" s="328"/>
      <c r="KLU61" s="328"/>
      <c r="KLV61" s="328"/>
      <c r="KLW61" s="328"/>
      <c r="KLX61" s="328"/>
      <c r="KLY61" s="328"/>
      <c r="KLZ61" s="328"/>
      <c r="KMA61" s="328"/>
      <c r="KMB61" s="328"/>
      <c r="KMC61" s="328"/>
      <c r="KMD61" s="328"/>
      <c r="KME61" s="328"/>
      <c r="KMF61" s="328"/>
      <c r="KMG61" s="328"/>
      <c r="KMH61" s="328"/>
      <c r="KMI61" s="328"/>
      <c r="KMJ61" s="328"/>
      <c r="KMK61" s="328"/>
      <c r="KML61" s="328"/>
      <c r="KMM61" s="328"/>
      <c r="KMN61" s="328"/>
      <c r="KMO61" s="328"/>
      <c r="KMP61" s="328"/>
      <c r="KMQ61" s="328"/>
      <c r="KMR61" s="328"/>
      <c r="KMS61" s="328"/>
      <c r="KMT61" s="328"/>
      <c r="KMU61" s="328"/>
      <c r="KMV61" s="328"/>
      <c r="KMW61" s="328"/>
      <c r="KMX61" s="328"/>
      <c r="KMY61" s="328"/>
      <c r="KMZ61" s="328"/>
      <c r="KNA61" s="328"/>
      <c r="KNB61" s="328"/>
      <c r="KNC61" s="328"/>
      <c r="KND61" s="328"/>
      <c r="KNE61" s="328"/>
      <c r="KNF61" s="328"/>
      <c r="KNG61" s="328"/>
      <c r="KNH61" s="328"/>
      <c r="KNI61" s="328"/>
      <c r="KNJ61" s="328"/>
      <c r="KNK61" s="328"/>
      <c r="KNL61" s="328"/>
      <c r="KNM61" s="328"/>
      <c r="KNN61" s="328"/>
      <c r="KNO61" s="328"/>
      <c r="KNP61" s="328"/>
      <c r="KNQ61" s="328"/>
      <c r="KNR61" s="328"/>
      <c r="KNS61" s="328"/>
      <c r="KNT61" s="328"/>
      <c r="KNU61" s="328"/>
      <c r="KNV61" s="328"/>
      <c r="KNW61" s="328"/>
      <c r="KNX61" s="328"/>
      <c r="KNY61" s="328"/>
      <c r="KNZ61" s="328"/>
      <c r="KOA61" s="328"/>
      <c r="KOB61" s="328"/>
      <c r="KOC61" s="328"/>
      <c r="KOD61" s="328"/>
      <c r="KOE61" s="328"/>
      <c r="KOF61" s="328"/>
      <c r="KOG61" s="328"/>
      <c r="KOH61" s="328"/>
      <c r="KOI61" s="328"/>
      <c r="KOJ61" s="328"/>
      <c r="KOK61" s="328"/>
      <c r="KOL61" s="328"/>
      <c r="KOM61" s="328"/>
      <c r="KON61" s="328"/>
      <c r="KOO61" s="328"/>
      <c r="KOP61" s="328"/>
      <c r="KOQ61" s="328"/>
      <c r="KOR61" s="328"/>
      <c r="KOS61" s="328"/>
      <c r="KOT61" s="328"/>
      <c r="KOU61" s="328"/>
      <c r="KOV61" s="328"/>
      <c r="KOW61" s="328"/>
      <c r="KOX61" s="328"/>
      <c r="KOY61" s="328"/>
      <c r="KOZ61" s="328"/>
      <c r="KPA61" s="328"/>
      <c r="KPB61" s="328"/>
      <c r="KPC61" s="328"/>
      <c r="KPD61" s="328"/>
      <c r="KPE61" s="328"/>
      <c r="KPF61" s="328"/>
      <c r="KPG61" s="328"/>
      <c r="KPH61" s="328"/>
      <c r="KPI61" s="328"/>
      <c r="KPJ61" s="328"/>
      <c r="KPK61" s="328"/>
      <c r="KPL61" s="328"/>
      <c r="KPM61" s="328"/>
      <c r="KPN61" s="328"/>
      <c r="KPO61" s="328"/>
      <c r="KPP61" s="328"/>
      <c r="KPQ61" s="328"/>
      <c r="KPR61" s="328"/>
      <c r="KPS61" s="328"/>
      <c r="KPT61" s="328"/>
      <c r="KPU61" s="328"/>
      <c r="KPV61" s="328"/>
      <c r="KPW61" s="328"/>
      <c r="KPX61" s="328"/>
      <c r="KPY61" s="328"/>
      <c r="KPZ61" s="328"/>
      <c r="KQA61" s="328"/>
      <c r="KQB61" s="328"/>
      <c r="KQC61" s="328"/>
      <c r="KQD61" s="328"/>
      <c r="KQE61" s="328"/>
      <c r="KQF61" s="328"/>
      <c r="KQG61" s="328"/>
      <c r="KQH61" s="328"/>
      <c r="KQI61" s="328"/>
      <c r="KQJ61" s="328"/>
      <c r="KQK61" s="328"/>
      <c r="KQL61" s="328"/>
      <c r="KQM61" s="328"/>
      <c r="KQN61" s="328"/>
      <c r="KQO61" s="328"/>
      <c r="KQP61" s="328"/>
      <c r="KQQ61" s="328"/>
      <c r="KQR61" s="328"/>
      <c r="KQS61" s="328"/>
      <c r="KQT61" s="328"/>
      <c r="KQU61" s="328"/>
      <c r="KQV61" s="328"/>
      <c r="KQW61" s="328"/>
      <c r="KQX61" s="328"/>
      <c r="KQY61" s="328"/>
      <c r="KQZ61" s="328"/>
      <c r="KRA61" s="328"/>
      <c r="KRB61" s="328"/>
      <c r="KRC61" s="328"/>
      <c r="KRD61" s="328"/>
      <c r="KRE61" s="328"/>
      <c r="KRF61" s="328"/>
      <c r="KRG61" s="328"/>
      <c r="KRH61" s="328"/>
      <c r="KRI61" s="328"/>
      <c r="KRJ61" s="328"/>
      <c r="KRK61" s="328"/>
      <c r="KRL61" s="328"/>
      <c r="KRM61" s="328"/>
      <c r="KRN61" s="328"/>
      <c r="KRO61" s="328"/>
      <c r="KRP61" s="328"/>
      <c r="KRQ61" s="328"/>
      <c r="KRR61" s="328"/>
      <c r="KRS61" s="328"/>
      <c r="KRT61" s="328"/>
      <c r="KRU61" s="328"/>
      <c r="KRV61" s="328"/>
      <c r="KRW61" s="328"/>
      <c r="KRX61" s="328"/>
      <c r="KRY61" s="328"/>
      <c r="KRZ61" s="328"/>
      <c r="KSA61" s="328"/>
      <c r="KSB61" s="328"/>
      <c r="KSC61" s="328"/>
      <c r="KSD61" s="328"/>
      <c r="KSE61" s="328"/>
      <c r="KSF61" s="328"/>
      <c r="KSG61" s="328"/>
      <c r="KSH61" s="328"/>
      <c r="KSI61" s="328"/>
      <c r="KSJ61" s="328"/>
      <c r="KSK61" s="328"/>
      <c r="KSL61" s="328"/>
      <c r="KSM61" s="328"/>
      <c r="KSN61" s="328"/>
      <c r="KSO61" s="328"/>
      <c r="KSP61" s="328"/>
      <c r="KSQ61" s="328"/>
      <c r="KSR61" s="328"/>
      <c r="KSS61" s="328"/>
      <c r="KST61" s="328"/>
      <c r="KSU61" s="328"/>
      <c r="KSV61" s="328"/>
      <c r="KSW61" s="328"/>
      <c r="KSX61" s="328"/>
      <c r="KSY61" s="328"/>
      <c r="KSZ61" s="328"/>
      <c r="KTA61" s="328"/>
      <c r="KTB61" s="328"/>
      <c r="KTC61" s="328"/>
      <c r="KTD61" s="328"/>
      <c r="KTE61" s="328"/>
      <c r="KTF61" s="328"/>
      <c r="KTG61" s="328"/>
      <c r="KTH61" s="328"/>
      <c r="KTI61" s="328"/>
      <c r="KTJ61" s="328"/>
      <c r="KTK61" s="328"/>
      <c r="KTL61" s="328"/>
      <c r="KTM61" s="328"/>
      <c r="KTN61" s="328"/>
      <c r="KTO61" s="328"/>
      <c r="KTP61" s="328"/>
      <c r="KTQ61" s="328"/>
      <c r="KTR61" s="328"/>
      <c r="KTS61" s="328"/>
      <c r="KTT61" s="328"/>
      <c r="KTU61" s="328"/>
      <c r="KTV61" s="328"/>
      <c r="KTW61" s="328"/>
      <c r="KTX61" s="328"/>
      <c r="KTY61" s="328"/>
      <c r="KTZ61" s="328"/>
      <c r="KUA61" s="328"/>
      <c r="KUB61" s="328"/>
      <c r="KUC61" s="328"/>
      <c r="KUD61" s="328"/>
      <c r="KUE61" s="328"/>
      <c r="KUF61" s="328"/>
      <c r="KUG61" s="328"/>
      <c r="KUH61" s="328"/>
      <c r="KUI61" s="328"/>
      <c r="KUJ61" s="328"/>
      <c r="KUK61" s="328"/>
      <c r="KUL61" s="328"/>
      <c r="KUM61" s="328"/>
      <c r="KUN61" s="328"/>
      <c r="KUO61" s="328"/>
      <c r="KUP61" s="328"/>
      <c r="KUQ61" s="328"/>
      <c r="KUR61" s="328"/>
      <c r="KUS61" s="328"/>
      <c r="KUT61" s="328"/>
      <c r="KUU61" s="328"/>
      <c r="KUV61" s="328"/>
      <c r="KUW61" s="328"/>
      <c r="KUX61" s="328"/>
      <c r="KUY61" s="328"/>
      <c r="KUZ61" s="328"/>
      <c r="KVA61" s="328"/>
      <c r="KVB61" s="328"/>
      <c r="KVC61" s="328"/>
      <c r="KVD61" s="328"/>
      <c r="KVE61" s="328"/>
      <c r="KVF61" s="328"/>
      <c r="KVG61" s="328"/>
      <c r="KVH61" s="328"/>
      <c r="KVI61" s="328"/>
      <c r="KVJ61" s="328"/>
      <c r="KVK61" s="328"/>
      <c r="KVL61" s="328"/>
      <c r="KVM61" s="328"/>
      <c r="KVN61" s="328"/>
      <c r="KVO61" s="328"/>
      <c r="KVP61" s="328"/>
      <c r="KVQ61" s="328"/>
      <c r="KVR61" s="328"/>
      <c r="KVS61" s="328"/>
      <c r="KVT61" s="328"/>
      <c r="KVU61" s="328"/>
      <c r="KVV61" s="328"/>
      <c r="KVW61" s="328"/>
      <c r="KVX61" s="328"/>
      <c r="KVY61" s="328"/>
      <c r="KVZ61" s="328"/>
      <c r="KWA61" s="328"/>
      <c r="KWB61" s="328"/>
      <c r="KWC61" s="328"/>
      <c r="KWD61" s="328"/>
      <c r="KWE61" s="328"/>
      <c r="KWF61" s="328"/>
      <c r="KWG61" s="328"/>
      <c r="KWH61" s="328"/>
      <c r="KWI61" s="328"/>
      <c r="KWJ61" s="328"/>
      <c r="KWK61" s="328"/>
      <c r="KWL61" s="328"/>
      <c r="KWM61" s="328"/>
      <c r="KWN61" s="328"/>
      <c r="KWO61" s="328"/>
      <c r="KWP61" s="328"/>
      <c r="KWQ61" s="328"/>
      <c r="KWR61" s="328"/>
      <c r="KWS61" s="328"/>
      <c r="KWT61" s="328"/>
      <c r="KWU61" s="328"/>
      <c r="KWV61" s="328"/>
      <c r="KWW61" s="328"/>
      <c r="KWX61" s="328"/>
      <c r="KWY61" s="328"/>
      <c r="KWZ61" s="328"/>
      <c r="KXA61" s="328"/>
      <c r="KXB61" s="328"/>
      <c r="KXC61" s="328"/>
      <c r="KXD61" s="328"/>
      <c r="KXE61" s="328"/>
      <c r="KXF61" s="328"/>
      <c r="KXG61" s="328"/>
      <c r="KXH61" s="328"/>
      <c r="KXI61" s="328"/>
      <c r="KXJ61" s="328"/>
      <c r="KXK61" s="328"/>
      <c r="KXL61" s="328"/>
      <c r="KXM61" s="328"/>
      <c r="KXN61" s="328"/>
      <c r="KXO61" s="328"/>
      <c r="KXP61" s="328"/>
      <c r="KXQ61" s="328"/>
      <c r="KXR61" s="328"/>
      <c r="KXS61" s="328"/>
      <c r="KXT61" s="328"/>
      <c r="KXU61" s="328"/>
      <c r="KXV61" s="328"/>
      <c r="KXW61" s="328"/>
      <c r="KXX61" s="328"/>
      <c r="KXY61" s="328"/>
      <c r="KXZ61" s="328"/>
      <c r="KYA61" s="328"/>
      <c r="KYB61" s="328"/>
      <c r="KYC61" s="328"/>
      <c r="KYD61" s="328"/>
      <c r="KYE61" s="328"/>
      <c r="KYF61" s="328"/>
      <c r="KYG61" s="328"/>
      <c r="KYH61" s="328"/>
      <c r="KYI61" s="328"/>
      <c r="KYJ61" s="328"/>
      <c r="KYK61" s="328"/>
      <c r="KYL61" s="328"/>
      <c r="KYM61" s="328"/>
      <c r="KYN61" s="328"/>
      <c r="KYO61" s="328"/>
      <c r="KYP61" s="328"/>
      <c r="KYQ61" s="328"/>
      <c r="KYR61" s="328"/>
      <c r="KYS61" s="328"/>
      <c r="KYT61" s="328"/>
      <c r="KYU61" s="328"/>
      <c r="KYV61" s="328"/>
      <c r="KYW61" s="328"/>
      <c r="KYX61" s="328"/>
      <c r="KYY61" s="328"/>
      <c r="KYZ61" s="328"/>
      <c r="KZA61" s="328"/>
      <c r="KZB61" s="328"/>
      <c r="KZC61" s="328"/>
      <c r="KZD61" s="328"/>
      <c r="KZE61" s="328"/>
      <c r="KZF61" s="328"/>
      <c r="KZG61" s="328"/>
      <c r="KZH61" s="328"/>
      <c r="KZI61" s="328"/>
      <c r="KZJ61" s="328"/>
      <c r="KZK61" s="328"/>
      <c r="KZL61" s="328"/>
      <c r="KZM61" s="328"/>
      <c r="KZN61" s="328"/>
      <c r="KZO61" s="328"/>
      <c r="KZP61" s="328"/>
      <c r="KZQ61" s="328"/>
      <c r="KZR61" s="328"/>
      <c r="KZS61" s="328"/>
      <c r="KZT61" s="328"/>
      <c r="KZU61" s="328"/>
      <c r="KZV61" s="328"/>
      <c r="KZW61" s="328"/>
      <c r="KZX61" s="328"/>
      <c r="KZY61" s="328"/>
      <c r="KZZ61" s="328"/>
      <c r="LAA61" s="328"/>
      <c r="LAB61" s="328"/>
      <c r="LAC61" s="328"/>
      <c r="LAD61" s="328"/>
      <c r="LAE61" s="328"/>
      <c r="LAF61" s="328"/>
      <c r="LAG61" s="328"/>
      <c r="LAH61" s="328"/>
      <c r="LAI61" s="328"/>
      <c r="LAJ61" s="328"/>
      <c r="LAK61" s="328"/>
      <c r="LAL61" s="328"/>
      <c r="LAM61" s="328"/>
      <c r="LAN61" s="328"/>
      <c r="LAO61" s="328"/>
      <c r="LAP61" s="328"/>
      <c r="LAQ61" s="328"/>
      <c r="LAR61" s="328"/>
      <c r="LAS61" s="328"/>
      <c r="LAT61" s="328"/>
      <c r="LAU61" s="328"/>
      <c r="LAV61" s="328"/>
      <c r="LAW61" s="328"/>
      <c r="LAX61" s="328"/>
      <c r="LAY61" s="328"/>
      <c r="LAZ61" s="328"/>
      <c r="LBA61" s="328"/>
      <c r="LBB61" s="328"/>
      <c r="LBC61" s="328"/>
      <c r="LBD61" s="328"/>
      <c r="LBE61" s="328"/>
      <c r="LBF61" s="328"/>
      <c r="LBG61" s="328"/>
      <c r="LBH61" s="328"/>
      <c r="LBI61" s="328"/>
      <c r="LBJ61" s="328"/>
      <c r="LBK61" s="328"/>
      <c r="LBL61" s="328"/>
      <c r="LBM61" s="328"/>
      <c r="LBN61" s="328"/>
      <c r="LBO61" s="328"/>
      <c r="LBP61" s="328"/>
      <c r="LBQ61" s="328"/>
      <c r="LBR61" s="328"/>
      <c r="LBS61" s="328"/>
      <c r="LBT61" s="328"/>
      <c r="LBU61" s="328"/>
      <c r="LBV61" s="328"/>
      <c r="LBW61" s="328"/>
      <c r="LBX61" s="328"/>
      <c r="LBY61" s="328"/>
      <c r="LBZ61" s="328"/>
      <c r="LCA61" s="328"/>
      <c r="LCB61" s="328"/>
      <c r="LCC61" s="328"/>
      <c r="LCD61" s="328"/>
      <c r="LCE61" s="328"/>
      <c r="LCF61" s="328"/>
      <c r="LCG61" s="328"/>
      <c r="LCH61" s="328"/>
      <c r="LCI61" s="328"/>
      <c r="LCJ61" s="328"/>
      <c r="LCK61" s="328"/>
      <c r="LCL61" s="328"/>
      <c r="LCM61" s="328"/>
      <c r="LCN61" s="328"/>
      <c r="LCO61" s="328"/>
      <c r="LCP61" s="328"/>
      <c r="LCQ61" s="328"/>
      <c r="LCR61" s="328"/>
      <c r="LCS61" s="328"/>
      <c r="LCT61" s="328"/>
      <c r="LCU61" s="328"/>
      <c r="LCV61" s="328"/>
      <c r="LCW61" s="328"/>
      <c r="LCX61" s="328"/>
      <c r="LCY61" s="328"/>
      <c r="LCZ61" s="328"/>
      <c r="LDA61" s="328"/>
      <c r="LDB61" s="328"/>
      <c r="LDC61" s="328"/>
      <c r="LDD61" s="328"/>
      <c r="LDE61" s="328"/>
      <c r="LDF61" s="328"/>
      <c r="LDG61" s="328"/>
      <c r="LDH61" s="328"/>
      <c r="LDI61" s="328"/>
      <c r="LDJ61" s="328"/>
      <c r="LDK61" s="328"/>
      <c r="LDL61" s="328"/>
      <c r="LDM61" s="328"/>
      <c r="LDN61" s="328"/>
      <c r="LDO61" s="328"/>
      <c r="LDP61" s="328"/>
      <c r="LDQ61" s="328"/>
      <c r="LDR61" s="328"/>
      <c r="LDS61" s="328"/>
      <c r="LDT61" s="328"/>
      <c r="LDU61" s="328"/>
      <c r="LDV61" s="328"/>
      <c r="LDW61" s="328"/>
      <c r="LDX61" s="328"/>
      <c r="LDY61" s="328"/>
      <c r="LDZ61" s="328"/>
      <c r="LEA61" s="328"/>
      <c r="LEB61" s="328"/>
      <c r="LEC61" s="328"/>
      <c r="LED61" s="328"/>
      <c r="LEE61" s="328"/>
      <c r="LEF61" s="328"/>
      <c r="LEG61" s="328"/>
      <c r="LEH61" s="328"/>
      <c r="LEI61" s="328"/>
      <c r="LEJ61" s="328"/>
      <c r="LEK61" s="328"/>
      <c r="LEL61" s="328"/>
      <c r="LEM61" s="328"/>
      <c r="LEN61" s="328"/>
      <c r="LEO61" s="328"/>
      <c r="LEP61" s="328"/>
      <c r="LEQ61" s="328"/>
      <c r="LER61" s="328"/>
      <c r="LES61" s="328"/>
      <c r="LET61" s="328"/>
      <c r="LEU61" s="328"/>
      <c r="LEV61" s="328"/>
      <c r="LEW61" s="328"/>
      <c r="LEX61" s="328"/>
      <c r="LEY61" s="328"/>
      <c r="LEZ61" s="328"/>
      <c r="LFA61" s="328"/>
      <c r="LFB61" s="328"/>
      <c r="LFC61" s="328"/>
      <c r="LFD61" s="328"/>
      <c r="LFE61" s="328"/>
      <c r="LFF61" s="328"/>
      <c r="LFG61" s="328"/>
      <c r="LFH61" s="328"/>
      <c r="LFI61" s="328"/>
      <c r="LFJ61" s="328"/>
      <c r="LFK61" s="328"/>
      <c r="LFL61" s="328"/>
      <c r="LFM61" s="328"/>
      <c r="LFN61" s="328"/>
      <c r="LFO61" s="328"/>
      <c r="LFP61" s="328"/>
      <c r="LFQ61" s="328"/>
      <c r="LFR61" s="328"/>
      <c r="LFS61" s="328"/>
      <c r="LFT61" s="328"/>
      <c r="LFU61" s="328"/>
      <c r="LFV61" s="328"/>
      <c r="LFW61" s="328"/>
      <c r="LFX61" s="328"/>
      <c r="LFY61" s="328"/>
      <c r="LFZ61" s="328"/>
      <c r="LGA61" s="328"/>
      <c r="LGB61" s="328"/>
      <c r="LGC61" s="328"/>
      <c r="LGD61" s="328"/>
      <c r="LGE61" s="328"/>
      <c r="LGF61" s="328"/>
      <c r="LGG61" s="328"/>
      <c r="LGH61" s="328"/>
      <c r="LGI61" s="328"/>
      <c r="LGJ61" s="328"/>
      <c r="LGK61" s="328"/>
      <c r="LGL61" s="328"/>
      <c r="LGM61" s="328"/>
      <c r="LGN61" s="328"/>
      <c r="LGO61" s="328"/>
      <c r="LGP61" s="328"/>
      <c r="LGQ61" s="328"/>
      <c r="LGR61" s="328"/>
      <c r="LGS61" s="328"/>
      <c r="LGT61" s="328"/>
      <c r="LGU61" s="328"/>
      <c r="LGV61" s="328"/>
      <c r="LGW61" s="328"/>
      <c r="LGX61" s="328"/>
      <c r="LGY61" s="328"/>
      <c r="LGZ61" s="328"/>
      <c r="LHA61" s="328"/>
      <c r="LHB61" s="328"/>
      <c r="LHC61" s="328"/>
      <c r="LHD61" s="328"/>
      <c r="LHE61" s="328"/>
      <c r="LHF61" s="328"/>
      <c r="LHG61" s="328"/>
      <c r="LHH61" s="328"/>
      <c r="LHI61" s="328"/>
      <c r="LHJ61" s="328"/>
      <c r="LHK61" s="328"/>
      <c r="LHL61" s="328"/>
      <c r="LHM61" s="328"/>
      <c r="LHN61" s="328"/>
      <c r="LHO61" s="328"/>
      <c r="LHP61" s="328"/>
      <c r="LHQ61" s="328"/>
      <c r="LHR61" s="328"/>
      <c r="LHS61" s="328"/>
      <c r="LHT61" s="328"/>
      <c r="LHU61" s="328"/>
      <c r="LHV61" s="328"/>
      <c r="LHW61" s="328"/>
      <c r="LHX61" s="328"/>
      <c r="LHY61" s="328"/>
      <c r="LHZ61" s="328"/>
      <c r="LIA61" s="328"/>
      <c r="LIB61" s="328"/>
      <c r="LIC61" s="328"/>
      <c r="LID61" s="328"/>
      <c r="LIE61" s="328"/>
      <c r="LIF61" s="328"/>
      <c r="LIG61" s="328"/>
      <c r="LIH61" s="328"/>
      <c r="LII61" s="328"/>
      <c r="LIJ61" s="328"/>
      <c r="LIK61" s="328"/>
      <c r="LIL61" s="328"/>
      <c r="LIM61" s="328"/>
      <c r="LIN61" s="328"/>
      <c r="LIO61" s="328"/>
      <c r="LIP61" s="328"/>
      <c r="LIQ61" s="328"/>
      <c r="LIR61" s="328"/>
      <c r="LIS61" s="328"/>
      <c r="LIT61" s="328"/>
      <c r="LIU61" s="328"/>
      <c r="LIV61" s="328"/>
      <c r="LIW61" s="328"/>
      <c r="LIX61" s="328"/>
      <c r="LIY61" s="328"/>
      <c r="LIZ61" s="328"/>
      <c r="LJA61" s="328"/>
      <c r="LJB61" s="328"/>
      <c r="LJC61" s="328"/>
      <c r="LJD61" s="328"/>
      <c r="LJE61" s="328"/>
      <c r="LJF61" s="328"/>
      <c r="LJG61" s="328"/>
      <c r="LJH61" s="328"/>
      <c r="LJI61" s="328"/>
      <c r="LJJ61" s="328"/>
      <c r="LJK61" s="328"/>
      <c r="LJL61" s="328"/>
      <c r="LJM61" s="328"/>
      <c r="LJN61" s="328"/>
      <c r="LJO61" s="328"/>
      <c r="LJP61" s="328"/>
      <c r="LJQ61" s="328"/>
      <c r="LJR61" s="328"/>
      <c r="LJS61" s="328"/>
      <c r="LJT61" s="328"/>
      <c r="LJU61" s="328"/>
      <c r="LJV61" s="328"/>
      <c r="LJW61" s="328"/>
      <c r="LJX61" s="328"/>
      <c r="LJY61" s="328"/>
      <c r="LJZ61" s="328"/>
      <c r="LKA61" s="328"/>
      <c r="LKB61" s="328"/>
      <c r="LKC61" s="328"/>
      <c r="LKD61" s="328"/>
      <c r="LKE61" s="328"/>
      <c r="LKF61" s="328"/>
      <c r="LKG61" s="328"/>
      <c r="LKH61" s="328"/>
      <c r="LKI61" s="328"/>
      <c r="LKJ61" s="328"/>
      <c r="LKK61" s="328"/>
      <c r="LKL61" s="328"/>
      <c r="LKM61" s="328"/>
      <c r="LKN61" s="328"/>
      <c r="LKO61" s="328"/>
      <c r="LKP61" s="328"/>
      <c r="LKQ61" s="328"/>
      <c r="LKR61" s="328"/>
      <c r="LKS61" s="328"/>
      <c r="LKT61" s="328"/>
      <c r="LKU61" s="328"/>
      <c r="LKV61" s="328"/>
      <c r="LKW61" s="328"/>
      <c r="LKX61" s="328"/>
      <c r="LKY61" s="328"/>
      <c r="LKZ61" s="328"/>
      <c r="LLA61" s="328"/>
      <c r="LLB61" s="328"/>
      <c r="LLC61" s="328"/>
      <c r="LLD61" s="328"/>
      <c r="LLE61" s="328"/>
      <c r="LLF61" s="328"/>
      <c r="LLG61" s="328"/>
      <c r="LLH61" s="328"/>
      <c r="LLI61" s="328"/>
      <c r="LLJ61" s="328"/>
      <c r="LLK61" s="328"/>
      <c r="LLL61" s="328"/>
      <c r="LLM61" s="328"/>
      <c r="LLN61" s="328"/>
      <c r="LLO61" s="328"/>
      <c r="LLP61" s="328"/>
      <c r="LLQ61" s="328"/>
      <c r="LLR61" s="328"/>
      <c r="LLS61" s="328"/>
      <c r="LLT61" s="328"/>
      <c r="LLU61" s="328"/>
      <c r="LLV61" s="328"/>
      <c r="LLW61" s="328"/>
      <c r="LLX61" s="328"/>
      <c r="LLY61" s="328"/>
      <c r="LLZ61" s="328"/>
      <c r="LMA61" s="328"/>
      <c r="LMB61" s="328"/>
      <c r="LMC61" s="328"/>
      <c r="LMD61" s="328"/>
      <c r="LME61" s="328"/>
      <c r="LMF61" s="328"/>
      <c r="LMG61" s="328"/>
      <c r="LMH61" s="328"/>
      <c r="LMI61" s="328"/>
      <c r="LMJ61" s="328"/>
      <c r="LMK61" s="328"/>
      <c r="LML61" s="328"/>
      <c r="LMM61" s="328"/>
      <c r="LMN61" s="328"/>
      <c r="LMO61" s="328"/>
      <c r="LMP61" s="328"/>
      <c r="LMQ61" s="328"/>
      <c r="LMR61" s="328"/>
      <c r="LMS61" s="328"/>
      <c r="LMT61" s="328"/>
      <c r="LMU61" s="328"/>
      <c r="LMV61" s="328"/>
      <c r="LMW61" s="328"/>
      <c r="LMX61" s="328"/>
      <c r="LMY61" s="328"/>
      <c r="LMZ61" s="328"/>
      <c r="LNA61" s="328"/>
      <c r="LNB61" s="328"/>
      <c r="LNC61" s="328"/>
      <c r="LND61" s="328"/>
      <c r="LNE61" s="328"/>
      <c r="LNF61" s="328"/>
      <c r="LNG61" s="328"/>
      <c r="LNH61" s="328"/>
      <c r="LNI61" s="328"/>
      <c r="LNJ61" s="328"/>
      <c r="LNK61" s="328"/>
      <c r="LNL61" s="328"/>
      <c r="LNM61" s="328"/>
      <c r="LNN61" s="328"/>
      <c r="LNO61" s="328"/>
      <c r="LNP61" s="328"/>
      <c r="LNQ61" s="328"/>
      <c r="LNR61" s="328"/>
      <c r="LNS61" s="328"/>
      <c r="LNT61" s="328"/>
      <c r="LNU61" s="328"/>
      <c r="LNV61" s="328"/>
      <c r="LNW61" s="328"/>
      <c r="LNX61" s="328"/>
      <c r="LNY61" s="328"/>
      <c r="LNZ61" s="328"/>
      <c r="LOA61" s="328"/>
      <c r="LOB61" s="328"/>
      <c r="LOC61" s="328"/>
      <c r="LOD61" s="328"/>
      <c r="LOE61" s="328"/>
      <c r="LOF61" s="328"/>
      <c r="LOG61" s="328"/>
      <c r="LOH61" s="328"/>
      <c r="LOI61" s="328"/>
      <c r="LOJ61" s="328"/>
      <c r="LOK61" s="328"/>
      <c r="LOL61" s="328"/>
      <c r="LOM61" s="328"/>
      <c r="LON61" s="328"/>
      <c r="LOO61" s="328"/>
      <c r="LOP61" s="328"/>
      <c r="LOQ61" s="328"/>
      <c r="LOR61" s="328"/>
      <c r="LOS61" s="328"/>
      <c r="LOT61" s="328"/>
      <c r="LOU61" s="328"/>
      <c r="LOV61" s="328"/>
      <c r="LOW61" s="328"/>
      <c r="LOX61" s="328"/>
      <c r="LOY61" s="328"/>
      <c r="LOZ61" s="328"/>
      <c r="LPA61" s="328"/>
      <c r="LPB61" s="328"/>
      <c r="LPC61" s="328"/>
      <c r="LPD61" s="328"/>
      <c r="LPE61" s="328"/>
      <c r="LPF61" s="328"/>
      <c r="LPG61" s="328"/>
      <c r="LPH61" s="328"/>
      <c r="LPI61" s="328"/>
      <c r="LPJ61" s="328"/>
      <c r="LPK61" s="328"/>
      <c r="LPL61" s="328"/>
      <c r="LPM61" s="328"/>
      <c r="LPN61" s="328"/>
      <c r="LPO61" s="328"/>
      <c r="LPP61" s="328"/>
      <c r="LPQ61" s="328"/>
      <c r="LPR61" s="328"/>
      <c r="LPS61" s="328"/>
      <c r="LPT61" s="328"/>
      <c r="LPU61" s="328"/>
      <c r="LPV61" s="328"/>
      <c r="LPW61" s="328"/>
      <c r="LPX61" s="328"/>
      <c r="LPY61" s="328"/>
      <c r="LPZ61" s="328"/>
      <c r="LQA61" s="328"/>
      <c r="LQB61" s="328"/>
      <c r="LQC61" s="328"/>
      <c r="LQD61" s="328"/>
      <c r="LQE61" s="328"/>
      <c r="LQF61" s="328"/>
      <c r="LQG61" s="328"/>
      <c r="LQH61" s="328"/>
      <c r="LQI61" s="328"/>
      <c r="LQJ61" s="328"/>
      <c r="LQK61" s="328"/>
      <c r="LQL61" s="328"/>
      <c r="LQM61" s="328"/>
      <c r="LQN61" s="328"/>
      <c r="LQO61" s="328"/>
      <c r="LQP61" s="328"/>
      <c r="LQQ61" s="328"/>
      <c r="LQR61" s="328"/>
      <c r="LQS61" s="328"/>
      <c r="LQT61" s="328"/>
      <c r="LQU61" s="328"/>
      <c r="LQV61" s="328"/>
      <c r="LQW61" s="328"/>
      <c r="LQX61" s="328"/>
      <c r="LQY61" s="328"/>
      <c r="LQZ61" s="328"/>
      <c r="LRA61" s="328"/>
      <c r="LRB61" s="328"/>
      <c r="LRC61" s="328"/>
      <c r="LRD61" s="328"/>
      <c r="LRE61" s="328"/>
      <c r="LRF61" s="328"/>
      <c r="LRG61" s="328"/>
      <c r="LRH61" s="328"/>
      <c r="LRI61" s="328"/>
      <c r="LRJ61" s="328"/>
      <c r="LRK61" s="328"/>
      <c r="LRL61" s="328"/>
      <c r="LRM61" s="328"/>
      <c r="LRN61" s="328"/>
      <c r="LRO61" s="328"/>
      <c r="LRP61" s="328"/>
      <c r="LRQ61" s="328"/>
      <c r="LRR61" s="328"/>
      <c r="LRS61" s="328"/>
      <c r="LRT61" s="328"/>
      <c r="LRU61" s="328"/>
      <c r="LRV61" s="328"/>
      <c r="LRW61" s="328"/>
      <c r="LRX61" s="328"/>
      <c r="LRY61" s="328"/>
      <c r="LRZ61" s="328"/>
      <c r="LSA61" s="328"/>
      <c r="LSB61" s="328"/>
      <c r="LSC61" s="328"/>
      <c r="LSD61" s="328"/>
      <c r="LSE61" s="328"/>
      <c r="LSF61" s="328"/>
      <c r="LSG61" s="328"/>
      <c r="LSH61" s="328"/>
      <c r="LSI61" s="328"/>
      <c r="LSJ61" s="328"/>
      <c r="LSK61" s="328"/>
      <c r="LSL61" s="328"/>
      <c r="LSM61" s="328"/>
      <c r="LSN61" s="328"/>
      <c r="LSO61" s="328"/>
      <c r="LSP61" s="328"/>
      <c r="LSQ61" s="328"/>
      <c r="LSR61" s="328"/>
      <c r="LSS61" s="328"/>
      <c r="LST61" s="328"/>
      <c r="LSU61" s="328"/>
      <c r="LSV61" s="328"/>
      <c r="LSW61" s="328"/>
      <c r="LSX61" s="328"/>
      <c r="LSY61" s="328"/>
      <c r="LSZ61" s="328"/>
      <c r="LTA61" s="328"/>
      <c r="LTB61" s="328"/>
      <c r="LTC61" s="328"/>
      <c r="LTD61" s="328"/>
      <c r="LTE61" s="328"/>
      <c r="LTF61" s="328"/>
      <c r="LTG61" s="328"/>
      <c r="LTH61" s="328"/>
      <c r="LTI61" s="328"/>
      <c r="LTJ61" s="328"/>
      <c r="LTK61" s="328"/>
      <c r="LTL61" s="328"/>
      <c r="LTM61" s="328"/>
      <c r="LTN61" s="328"/>
      <c r="LTO61" s="328"/>
      <c r="LTP61" s="328"/>
      <c r="LTQ61" s="328"/>
      <c r="LTR61" s="328"/>
      <c r="LTS61" s="328"/>
      <c r="LTT61" s="328"/>
      <c r="LTU61" s="328"/>
      <c r="LTV61" s="328"/>
      <c r="LTW61" s="328"/>
      <c r="LTX61" s="328"/>
      <c r="LTY61" s="328"/>
      <c r="LTZ61" s="328"/>
      <c r="LUA61" s="328"/>
      <c r="LUB61" s="328"/>
      <c r="LUC61" s="328"/>
      <c r="LUD61" s="328"/>
      <c r="LUE61" s="328"/>
      <c r="LUF61" s="328"/>
      <c r="LUG61" s="328"/>
      <c r="LUH61" s="328"/>
      <c r="LUI61" s="328"/>
      <c r="LUJ61" s="328"/>
      <c r="LUK61" s="328"/>
      <c r="LUL61" s="328"/>
      <c r="LUM61" s="328"/>
      <c r="LUN61" s="328"/>
      <c r="LUO61" s="328"/>
      <c r="LUP61" s="328"/>
      <c r="LUQ61" s="328"/>
      <c r="LUR61" s="328"/>
      <c r="LUS61" s="328"/>
      <c r="LUT61" s="328"/>
      <c r="LUU61" s="328"/>
      <c r="LUV61" s="328"/>
      <c r="LUW61" s="328"/>
      <c r="LUX61" s="328"/>
      <c r="LUY61" s="328"/>
      <c r="LUZ61" s="328"/>
      <c r="LVA61" s="328"/>
      <c r="LVB61" s="328"/>
      <c r="LVC61" s="328"/>
      <c r="LVD61" s="328"/>
      <c r="LVE61" s="328"/>
      <c r="LVF61" s="328"/>
      <c r="LVG61" s="328"/>
      <c r="LVH61" s="328"/>
      <c r="LVI61" s="328"/>
      <c r="LVJ61" s="328"/>
      <c r="LVK61" s="328"/>
      <c r="LVL61" s="328"/>
      <c r="LVM61" s="328"/>
      <c r="LVN61" s="328"/>
      <c r="LVO61" s="328"/>
      <c r="LVP61" s="328"/>
      <c r="LVQ61" s="328"/>
      <c r="LVR61" s="328"/>
      <c r="LVS61" s="328"/>
      <c r="LVT61" s="328"/>
      <c r="LVU61" s="328"/>
      <c r="LVV61" s="328"/>
      <c r="LVW61" s="328"/>
      <c r="LVX61" s="328"/>
      <c r="LVY61" s="328"/>
      <c r="LVZ61" s="328"/>
      <c r="LWA61" s="328"/>
      <c r="LWB61" s="328"/>
      <c r="LWC61" s="328"/>
      <c r="LWD61" s="328"/>
      <c r="LWE61" s="328"/>
      <c r="LWF61" s="328"/>
      <c r="LWG61" s="328"/>
      <c r="LWH61" s="328"/>
      <c r="LWI61" s="328"/>
      <c r="LWJ61" s="328"/>
      <c r="LWK61" s="328"/>
      <c r="LWL61" s="328"/>
      <c r="LWM61" s="328"/>
      <c r="LWN61" s="328"/>
      <c r="LWO61" s="328"/>
      <c r="LWP61" s="328"/>
      <c r="LWQ61" s="328"/>
      <c r="LWR61" s="328"/>
      <c r="LWS61" s="328"/>
      <c r="LWT61" s="328"/>
      <c r="LWU61" s="328"/>
      <c r="LWV61" s="328"/>
      <c r="LWW61" s="328"/>
      <c r="LWX61" s="328"/>
      <c r="LWY61" s="328"/>
      <c r="LWZ61" s="328"/>
      <c r="LXA61" s="328"/>
      <c r="LXB61" s="328"/>
      <c r="LXC61" s="328"/>
      <c r="LXD61" s="328"/>
      <c r="LXE61" s="328"/>
      <c r="LXF61" s="328"/>
      <c r="LXG61" s="328"/>
      <c r="LXH61" s="328"/>
      <c r="LXI61" s="328"/>
      <c r="LXJ61" s="328"/>
      <c r="LXK61" s="328"/>
      <c r="LXL61" s="328"/>
      <c r="LXM61" s="328"/>
      <c r="LXN61" s="328"/>
      <c r="LXO61" s="328"/>
      <c r="LXP61" s="328"/>
      <c r="LXQ61" s="328"/>
      <c r="LXR61" s="328"/>
      <c r="LXS61" s="328"/>
      <c r="LXT61" s="328"/>
      <c r="LXU61" s="328"/>
      <c r="LXV61" s="328"/>
      <c r="LXW61" s="328"/>
      <c r="LXX61" s="328"/>
      <c r="LXY61" s="328"/>
      <c r="LXZ61" s="328"/>
      <c r="LYA61" s="328"/>
      <c r="LYB61" s="328"/>
      <c r="LYC61" s="328"/>
      <c r="LYD61" s="328"/>
      <c r="LYE61" s="328"/>
      <c r="LYF61" s="328"/>
      <c r="LYG61" s="328"/>
      <c r="LYH61" s="328"/>
      <c r="LYI61" s="328"/>
      <c r="LYJ61" s="328"/>
      <c r="LYK61" s="328"/>
      <c r="LYL61" s="328"/>
      <c r="LYM61" s="328"/>
      <c r="LYN61" s="328"/>
      <c r="LYO61" s="328"/>
      <c r="LYP61" s="328"/>
      <c r="LYQ61" s="328"/>
      <c r="LYR61" s="328"/>
      <c r="LYS61" s="328"/>
      <c r="LYT61" s="328"/>
      <c r="LYU61" s="328"/>
      <c r="LYV61" s="328"/>
      <c r="LYW61" s="328"/>
      <c r="LYX61" s="328"/>
      <c r="LYY61" s="328"/>
      <c r="LYZ61" s="328"/>
      <c r="LZA61" s="328"/>
      <c r="LZB61" s="328"/>
      <c r="LZC61" s="328"/>
      <c r="LZD61" s="328"/>
      <c r="LZE61" s="328"/>
      <c r="LZF61" s="328"/>
      <c r="LZG61" s="328"/>
      <c r="LZH61" s="328"/>
      <c r="LZI61" s="328"/>
      <c r="LZJ61" s="328"/>
      <c r="LZK61" s="328"/>
      <c r="LZL61" s="328"/>
      <c r="LZM61" s="328"/>
      <c r="LZN61" s="328"/>
      <c r="LZO61" s="328"/>
      <c r="LZP61" s="328"/>
      <c r="LZQ61" s="328"/>
      <c r="LZR61" s="328"/>
      <c r="LZS61" s="328"/>
      <c r="LZT61" s="328"/>
      <c r="LZU61" s="328"/>
      <c r="LZV61" s="328"/>
      <c r="LZW61" s="328"/>
      <c r="LZX61" s="328"/>
      <c r="LZY61" s="328"/>
      <c r="LZZ61" s="328"/>
      <c r="MAA61" s="328"/>
      <c r="MAB61" s="328"/>
      <c r="MAC61" s="328"/>
      <c r="MAD61" s="328"/>
      <c r="MAE61" s="328"/>
      <c r="MAF61" s="328"/>
      <c r="MAG61" s="328"/>
      <c r="MAH61" s="328"/>
      <c r="MAI61" s="328"/>
      <c r="MAJ61" s="328"/>
      <c r="MAK61" s="328"/>
      <c r="MAL61" s="328"/>
      <c r="MAM61" s="328"/>
      <c r="MAN61" s="328"/>
      <c r="MAO61" s="328"/>
      <c r="MAP61" s="328"/>
      <c r="MAQ61" s="328"/>
      <c r="MAR61" s="328"/>
      <c r="MAS61" s="328"/>
      <c r="MAT61" s="328"/>
      <c r="MAU61" s="328"/>
      <c r="MAV61" s="328"/>
      <c r="MAW61" s="328"/>
      <c r="MAX61" s="328"/>
      <c r="MAY61" s="328"/>
      <c r="MAZ61" s="328"/>
      <c r="MBA61" s="328"/>
      <c r="MBB61" s="328"/>
      <c r="MBC61" s="328"/>
      <c r="MBD61" s="328"/>
      <c r="MBE61" s="328"/>
      <c r="MBF61" s="328"/>
      <c r="MBG61" s="328"/>
      <c r="MBH61" s="328"/>
      <c r="MBI61" s="328"/>
      <c r="MBJ61" s="328"/>
      <c r="MBK61" s="328"/>
      <c r="MBL61" s="328"/>
      <c r="MBM61" s="328"/>
      <c r="MBN61" s="328"/>
      <c r="MBO61" s="328"/>
      <c r="MBP61" s="328"/>
      <c r="MBQ61" s="328"/>
      <c r="MBR61" s="328"/>
      <c r="MBS61" s="328"/>
      <c r="MBT61" s="328"/>
      <c r="MBU61" s="328"/>
      <c r="MBV61" s="328"/>
      <c r="MBW61" s="328"/>
      <c r="MBX61" s="328"/>
      <c r="MBY61" s="328"/>
      <c r="MBZ61" s="328"/>
      <c r="MCA61" s="328"/>
      <c r="MCB61" s="328"/>
      <c r="MCC61" s="328"/>
      <c r="MCD61" s="328"/>
      <c r="MCE61" s="328"/>
      <c r="MCF61" s="328"/>
      <c r="MCG61" s="328"/>
      <c r="MCH61" s="328"/>
      <c r="MCI61" s="328"/>
      <c r="MCJ61" s="328"/>
      <c r="MCK61" s="328"/>
      <c r="MCL61" s="328"/>
      <c r="MCM61" s="328"/>
      <c r="MCN61" s="328"/>
      <c r="MCO61" s="328"/>
      <c r="MCP61" s="328"/>
      <c r="MCQ61" s="328"/>
      <c r="MCR61" s="328"/>
      <c r="MCS61" s="328"/>
      <c r="MCT61" s="328"/>
      <c r="MCU61" s="328"/>
      <c r="MCV61" s="328"/>
      <c r="MCW61" s="328"/>
      <c r="MCX61" s="328"/>
      <c r="MCY61" s="328"/>
      <c r="MCZ61" s="328"/>
      <c r="MDA61" s="328"/>
      <c r="MDB61" s="328"/>
      <c r="MDC61" s="328"/>
      <c r="MDD61" s="328"/>
      <c r="MDE61" s="328"/>
      <c r="MDF61" s="328"/>
      <c r="MDG61" s="328"/>
      <c r="MDH61" s="328"/>
      <c r="MDI61" s="328"/>
      <c r="MDJ61" s="328"/>
      <c r="MDK61" s="328"/>
      <c r="MDL61" s="328"/>
      <c r="MDM61" s="328"/>
      <c r="MDN61" s="328"/>
      <c r="MDO61" s="328"/>
      <c r="MDP61" s="328"/>
      <c r="MDQ61" s="328"/>
      <c r="MDR61" s="328"/>
      <c r="MDS61" s="328"/>
      <c r="MDT61" s="328"/>
      <c r="MDU61" s="328"/>
      <c r="MDV61" s="328"/>
      <c r="MDW61" s="328"/>
      <c r="MDX61" s="328"/>
      <c r="MDY61" s="328"/>
      <c r="MDZ61" s="328"/>
      <c r="MEA61" s="328"/>
      <c r="MEB61" s="328"/>
      <c r="MEC61" s="328"/>
      <c r="MED61" s="328"/>
      <c r="MEE61" s="328"/>
      <c r="MEF61" s="328"/>
      <c r="MEG61" s="328"/>
      <c r="MEH61" s="328"/>
      <c r="MEI61" s="328"/>
      <c r="MEJ61" s="328"/>
      <c r="MEK61" s="328"/>
      <c r="MEL61" s="328"/>
      <c r="MEM61" s="328"/>
      <c r="MEN61" s="328"/>
      <c r="MEO61" s="328"/>
      <c r="MEP61" s="328"/>
      <c r="MEQ61" s="328"/>
      <c r="MER61" s="328"/>
      <c r="MES61" s="328"/>
      <c r="MET61" s="328"/>
      <c r="MEU61" s="328"/>
      <c r="MEV61" s="328"/>
      <c r="MEW61" s="328"/>
      <c r="MEX61" s="328"/>
      <c r="MEY61" s="328"/>
      <c r="MEZ61" s="328"/>
      <c r="MFA61" s="328"/>
      <c r="MFB61" s="328"/>
      <c r="MFC61" s="328"/>
      <c r="MFD61" s="328"/>
      <c r="MFE61" s="328"/>
      <c r="MFF61" s="328"/>
      <c r="MFG61" s="328"/>
      <c r="MFH61" s="328"/>
      <c r="MFI61" s="328"/>
      <c r="MFJ61" s="328"/>
      <c r="MFK61" s="328"/>
      <c r="MFL61" s="328"/>
      <c r="MFM61" s="328"/>
      <c r="MFN61" s="328"/>
      <c r="MFO61" s="328"/>
      <c r="MFP61" s="328"/>
      <c r="MFQ61" s="328"/>
      <c r="MFR61" s="328"/>
      <c r="MFS61" s="328"/>
      <c r="MFT61" s="328"/>
      <c r="MFU61" s="328"/>
      <c r="MFV61" s="328"/>
      <c r="MFW61" s="328"/>
      <c r="MFX61" s="328"/>
      <c r="MFY61" s="328"/>
      <c r="MFZ61" s="328"/>
      <c r="MGA61" s="328"/>
      <c r="MGB61" s="328"/>
      <c r="MGC61" s="328"/>
      <c r="MGD61" s="328"/>
      <c r="MGE61" s="328"/>
      <c r="MGF61" s="328"/>
      <c r="MGG61" s="328"/>
      <c r="MGH61" s="328"/>
      <c r="MGI61" s="328"/>
      <c r="MGJ61" s="328"/>
      <c r="MGK61" s="328"/>
      <c r="MGL61" s="328"/>
      <c r="MGM61" s="328"/>
      <c r="MGN61" s="328"/>
      <c r="MGO61" s="328"/>
      <c r="MGP61" s="328"/>
      <c r="MGQ61" s="328"/>
      <c r="MGR61" s="328"/>
      <c r="MGS61" s="328"/>
      <c r="MGT61" s="328"/>
      <c r="MGU61" s="328"/>
      <c r="MGV61" s="328"/>
      <c r="MGW61" s="328"/>
      <c r="MGX61" s="328"/>
      <c r="MGY61" s="328"/>
      <c r="MGZ61" s="328"/>
      <c r="MHA61" s="328"/>
      <c r="MHB61" s="328"/>
      <c r="MHC61" s="328"/>
      <c r="MHD61" s="328"/>
      <c r="MHE61" s="328"/>
      <c r="MHF61" s="328"/>
      <c r="MHG61" s="328"/>
      <c r="MHH61" s="328"/>
      <c r="MHI61" s="328"/>
      <c r="MHJ61" s="328"/>
      <c r="MHK61" s="328"/>
      <c r="MHL61" s="328"/>
      <c r="MHM61" s="328"/>
      <c r="MHN61" s="328"/>
      <c r="MHO61" s="328"/>
      <c r="MHP61" s="328"/>
      <c r="MHQ61" s="328"/>
      <c r="MHR61" s="328"/>
      <c r="MHS61" s="328"/>
      <c r="MHT61" s="328"/>
      <c r="MHU61" s="328"/>
      <c r="MHV61" s="328"/>
      <c r="MHW61" s="328"/>
      <c r="MHX61" s="328"/>
      <c r="MHY61" s="328"/>
      <c r="MHZ61" s="328"/>
      <c r="MIA61" s="328"/>
      <c r="MIB61" s="328"/>
      <c r="MIC61" s="328"/>
      <c r="MID61" s="328"/>
      <c r="MIE61" s="328"/>
      <c r="MIF61" s="328"/>
      <c r="MIG61" s="328"/>
      <c r="MIH61" s="328"/>
      <c r="MII61" s="328"/>
      <c r="MIJ61" s="328"/>
      <c r="MIK61" s="328"/>
      <c r="MIL61" s="328"/>
      <c r="MIM61" s="328"/>
      <c r="MIN61" s="328"/>
      <c r="MIO61" s="328"/>
      <c r="MIP61" s="328"/>
      <c r="MIQ61" s="328"/>
      <c r="MIR61" s="328"/>
      <c r="MIS61" s="328"/>
      <c r="MIT61" s="328"/>
      <c r="MIU61" s="328"/>
      <c r="MIV61" s="328"/>
      <c r="MIW61" s="328"/>
      <c r="MIX61" s="328"/>
      <c r="MIY61" s="328"/>
      <c r="MIZ61" s="328"/>
      <c r="MJA61" s="328"/>
      <c r="MJB61" s="328"/>
      <c r="MJC61" s="328"/>
      <c r="MJD61" s="328"/>
      <c r="MJE61" s="328"/>
      <c r="MJF61" s="328"/>
      <c r="MJG61" s="328"/>
      <c r="MJH61" s="328"/>
      <c r="MJI61" s="328"/>
      <c r="MJJ61" s="328"/>
      <c r="MJK61" s="328"/>
      <c r="MJL61" s="328"/>
      <c r="MJM61" s="328"/>
      <c r="MJN61" s="328"/>
      <c r="MJO61" s="328"/>
      <c r="MJP61" s="328"/>
      <c r="MJQ61" s="328"/>
      <c r="MJR61" s="328"/>
      <c r="MJS61" s="328"/>
      <c r="MJT61" s="328"/>
      <c r="MJU61" s="328"/>
      <c r="MJV61" s="328"/>
      <c r="MJW61" s="328"/>
      <c r="MJX61" s="328"/>
      <c r="MJY61" s="328"/>
      <c r="MJZ61" s="328"/>
      <c r="MKA61" s="328"/>
      <c r="MKB61" s="328"/>
      <c r="MKC61" s="328"/>
      <c r="MKD61" s="328"/>
      <c r="MKE61" s="328"/>
      <c r="MKF61" s="328"/>
      <c r="MKG61" s="328"/>
      <c r="MKH61" s="328"/>
      <c r="MKI61" s="328"/>
      <c r="MKJ61" s="328"/>
      <c r="MKK61" s="328"/>
      <c r="MKL61" s="328"/>
      <c r="MKM61" s="328"/>
      <c r="MKN61" s="328"/>
      <c r="MKO61" s="328"/>
      <c r="MKP61" s="328"/>
      <c r="MKQ61" s="328"/>
      <c r="MKR61" s="328"/>
      <c r="MKS61" s="328"/>
      <c r="MKT61" s="328"/>
      <c r="MKU61" s="328"/>
      <c r="MKV61" s="328"/>
      <c r="MKW61" s="328"/>
      <c r="MKX61" s="328"/>
      <c r="MKY61" s="328"/>
      <c r="MKZ61" s="328"/>
      <c r="MLA61" s="328"/>
      <c r="MLB61" s="328"/>
      <c r="MLC61" s="328"/>
      <c r="MLD61" s="328"/>
      <c r="MLE61" s="328"/>
      <c r="MLF61" s="328"/>
      <c r="MLG61" s="328"/>
      <c r="MLH61" s="328"/>
      <c r="MLI61" s="328"/>
      <c r="MLJ61" s="328"/>
      <c r="MLK61" s="328"/>
      <c r="MLL61" s="328"/>
      <c r="MLM61" s="328"/>
      <c r="MLN61" s="328"/>
      <c r="MLO61" s="328"/>
      <c r="MLP61" s="328"/>
      <c r="MLQ61" s="328"/>
      <c r="MLR61" s="328"/>
      <c r="MLS61" s="328"/>
      <c r="MLT61" s="328"/>
      <c r="MLU61" s="328"/>
      <c r="MLV61" s="328"/>
      <c r="MLW61" s="328"/>
      <c r="MLX61" s="328"/>
      <c r="MLY61" s="328"/>
      <c r="MLZ61" s="328"/>
      <c r="MMA61" s="328"/>
      <c r="MMB61" s="328"/>
      <c r="MMC61" s="328"/>
      <c r="MMD61" s="328"/>
      <c r="MME61" s="328"/>
      <c r="MMF61" s="328"/>
      <c r="MMG61" s="328"/>
      <c r="MMH61" s="328"/>
      <c r="MMI61" s="328"/>
      <c r="MMJ61" s="328"/>
      <c r="MMK61" s="328"/>
      <c r="MML61" s="328"/>
      <c r="MMM61" s="328"/>
      <c r="MMN61" s="328"/>
      <c r="MMO61" s="328"/>
      <c r="MMP61" s="328"/>
      <c r="MMQ61" s="328"/>
      <c r="MMR61" s="328"/>
      <c r="MMS61" s="328"/>
      <c r="MMT61" s="328"/>
      <c r="MMU61" s="328"/>
      <c r="MMV61" s="328"/>
      <c r="MMW61" s="328"/>
      <c r="MMX61" s="328"/>
      <c r="MMY61" s="328"/>
      <c r="MMZ61" s="328"/>
      <c r="MNA61" s="328"/>
      <c r="MNB61" s="328"/>
      <c r="MNC61" s="328"/>
      <c r="MND61" s="328"/>
      <c r="MNE61" s="328"/>
      <c r="MNF61" s="328"/>
      <c r="MNG61" s="328"/>
      <c r="MNH61" s="328"/>
      <c r="MNI61" s="328"/>
      <c r="MNJ61" s="328"/>
      <c r="MNK61" s="328"/>
      <c r="MNL61" s="328"/>
      <c r="MNM61" s="328"/>
      <c r="MNN61" s="328"/>
      <c r="MNO61" s="328"/>
      <c r="MNP61" s="328"/>
      <c r="MNQ61" s="328"/>
      <c r="MNR61" s="328"/>
      <c r="MNS61" s="328"/>
      <c r="MNT61" s="328"/>
      <c r="MNU61" s="328"/>
      <c r="MNV61" s="328"/>
      <c r="MNW61" s="328"/>
      <c r="MNX61" s="328"/>
      <c r="MNY61" s="328"/>
      <c r="MNZ61" s="328"/>
      <c r="MOA61" s="328"/>
      <c r="MOB61" s="328"/>
      <c r="MOC61" s="328"/>
      <c r="MOD61" s="328"/>
      <c r="MOE61" s="328"/>
      <c r="MOF61" s="328"/>
      <c r="MOG61" s="328"/>
      <c r="MOH61" s="328"/>
      <c r="MOI61" s="328"/>
      <c r="MOJ61" s="328"/>
      <c r="MOK61" s="328"/>
      <c r="MOL61" s="328"/>
      <c r="MOM61" s="328"/>
      <c r="MON61" s="328"/>
      <c r="MOO61" s="328"/>
      <c r="MOP61" s="328"/>
      <c r="MOQ61" s="328"/>
      <c r="MOR61" s="328"/>
      <c r="MOS61" s="328"/>
      <c r="MOT61" s="328"/>
      <c r="MOU61" s="328"/>
      <c r="MOV61" s="328"/>
      <c r="MOW61" s="328"/>
      <c r="MOX61" s="328"/>
      <c r="MOY61" s="328"/>
      <c r="MOZ61" s="328"/>
      <c r="MPA61" s="328"/>
      <c r="MPB61" s="328"/>
      <c r="MPC61" s="328"/>
      <c r="MPD61" s="328"/>
      <c r="MPE61" s="328"/>
      <c r="MPF61" s="328"/>
      <c r="MPG61" s="328"/>
      <c r="MPH61" s="328"/>
      <c r="MPI61" s="328"/>
      <c r="MPJ61" s="328"/>
      <c r="MPK61" s="328"/>
      <c r="MPL61" s="328"/>
      <c r="MPM61" s="328"/>
      <c r="MPN61" s="328"/>
      <c r="MPO61" s="328"/>
      <c r="MPP61" s="328"/>
      <c r="MPQ61" s="328"/>
      <c r="MPR61" s="328"/>
      <c r="MPS61" s="328"/>
      <c r="MPT61" s="328"/>
      <c r="MPU61" s="328"/>
      <c r="MPV61" s="328"/>
      <c r="MPW61" s="328"/>
      <c r="MPX61" s="328"/>
      <c r="MPY61" s="328"/>
      <c r="MPZ61" s="328"/>
      <c r="MQA61" s="328"/>
      <c r="MQB61" s="328"/>
      <c r="MQC61" s="328"/>
      <c r="MQD61" s="328"/>
      <c r="MQE61" s="328"/>
      <c r="MQF61" s="328"/>
      <c r="MQG61" s="328"/>
      <c r="MQH61" s="328"/>
      <c r="MQI61" s="328"/>
      <c r="MQJ61" s="328"/>
      <c r="MQK61" s="328"/>
      <c r="MQL61" s="328"/>
      <c r="MQM61" s="328"/>
      <c r="MQN61" s="328"/>
      <c r="MQO61" s="328"/>
      <c r="MQP61" s="328"/>
      <c r="MQQ61" s="328"/>
      <c r="MQR61" s="328"/>
      <c r="MQS61" s="328"/>
      <c r="MQT61" s="328"/>
      <c r="MQU61" s="328"/>
      <c r="MQV61" s="328"/>
      <c r="MQW61" s="328"/>
      <c r="MQX61" s="328"/>
      <c r="MQY61" s="328"/>
      <c r="MQZ61" s="328"/>
      <c r="MRA61" s="328"/>
      <c r="MRB61" s="328"/>
      <c r="MRC61" s="328"/>
      <c r="MRD61" s="328"/>
      <c r="MRE61" s="328"/>
      <c r="MRF61" s="328"/>
      <c r="MRG61" s="328"/>
      <c r="MRH61" s="328"/>
      <c r="MRI61" s="328"/>
      <c r="MRJ61" s="328"/>
      <c r="MRK61" s="328"/>
      <c r="MRL61" s="328"/>
      <c r="MRM61" s="328"/>
      <c r="MRN61" s="328"/>
      <c r="MRO61" s="328"/>
      <c r="MRP61" s="328"/>
      <c r="MRQ61" s="328"/>
      <c r="MRR61" s="328"/>
      <c r="MRS61" s="328"/>
      <c r="MRT61" s="328"/>
      <c r="MRU61" s="328"/>
      <c r="MRV61" s="328"/>
      <c r="MRW61" s="328"/>
      <c r="MRX61" s="328"/>
      <c r="MRY61" s="328"/>
      <c r="MRZ61" s="328"/>
      <c r="MSA61" s="328"/>
      <c r="MSB61" s="328"/>
      <c r="MSC61" s="328"/>
      <c r="MSD61" s="328"/>
      <c r="MSE61" s="328"/>
      <c r="MSF61" s="328"/>
      <c r="MSG61" s="328"/>
      <c r="MSH61" s="328"/>
      <c r="MSI61" s="328"/>
      <c r="MSJ61" s="328"/>
      <c r="MSK61" s="328"/>
      <c r="MSL61" s="328"/>
      <c r="MSM61" s="328"/>
      <c r="MSN61" s="328"/>
      <c r="MSO61" s="328"/>
      <c r="MSP61" s="328"/>
      <c r="MSQ61" s="328"/>
      <c r="MSR61" s="328"/>
      <c r="MSS61" s="328"/>
      <c r="MST61" s="328"/>
      <c r="MSU61" s="328"/>
      <c r="MSV61" s="328"/>
      <c r="MSW61" s="328"/>
      <c r="MSX61" s="328"/>
      <c r="MSY61" s="328"/>
      <c r="MSZ61" s="328"/>
      <c r="MTA61" s="328"/>
      <c r="MTB61" s="328"/>
      <c r="MTC61" s="328"/>
      <c r="MTD61" s="328"/>
      <c r="MTE61" s="328"/>
      <c r="MTF61" s="328"/>
      <c r="MTG61" s="328"/>
      <c r="MTH61" s="328"/>
      <c r="MTI61" s="328"/>
      <c r="MTJ61" s="328"/>
      <c r="MTK61" s="328"/>
      <c r="MTL61" s="328"/>
      <c r="MTM61" s="328"/>
      <c r="MTN61" s="328"/>
      <c r="MTO61" s="328"/>
      <c r="MTP61" s="328"/>
      <c r="MTQ61" s="328"/>
      <c r="MTR61" s="328"/>
      <c r="MTS61" s="328"/>
      <c r="MTT61" s="328"/>
      <c r="MTU61" s="328"/>
      <c r="MTV61" s="328"/>
      <c r="MTW61" s="328"/>
      <c r="MTX61" s="328"/>
      <c r="MTY61" s="328"/>
      <c r="MTZ61" s="328"/>
      <c r="MUA61" s="328"/>
      <c r="MUB61" s="328"/>
      <c r="MUC61" s="328"/>
      <c r="MUD61" s="328"/>
      <c r="MUE61" s="328"/>
      <c r="MUF61" s="328"/>
      <c r="MUG61" s="328"/>
      <c r="MUH61" s="328"/>
      <c r="MUI61" s="328"/>
      <c r="MUJ61" s="328"/>
      <c r="MUK61" s="328"/>
      <c r="MUL61" s="328"/>
      <c r="MUM61" s="328"/>
      <c r="MUN61" s="328"/>
      <c r="MUO61" s="328"/>
      <c r="MUP61" s="328"/>
      <c r="MUQ61" s="328"/>
      <c r="MUR61" s="328"/>
      <c r="MUS61" s="328"/>
      <c r="MUT61" s="328"/>
      <c r="MUU61" s="328"/>
      <c r="MUV61" s="328"/>
      <c r="MUW61" s="328"/>
      <c r="MUX61" s="328"/>
      <c r="MUY61" s="328"/>
      <c r="MUZ61" s="328"/>
      <c r="MVA61" s="328"/>
      <c r="MVB61" s="328"/>
      <c r="MVC61" s="328"/>
      <c r="MVD61" s="328"/>
      <c r="MVE61" s="328"/>
      <c r="MVF61" s="328"/>
      <c r="MVG61" s="328"/>
      <c r="MVH61" s="328"/>
      <c r="MVI61" s="328"/>
      <c r="MVJ61" s="328"/>
      <c r="MVK61" s="328"/>
      <c r="MVL61" s="328"/>
      <c r="MVM61" s="328"/>
      <c r="MVN61" s="328"/>
      <c r="MVO61" s="328"/>
      <c r="MVP61" s="328"/>
      <c r="MVQ61" s="328"/>
      <c r="MVR61" s="328"/>
      <c r="MVS61" s="328"/>
      <c r="MVT61" s="328"/>
      <c r="MVU61" s="328"/>
      <c r="MVV61" s="328"/>
      <c r="MVW61" s="328"/>
      <c r="MVX61" s="328"/>
      <c r="MVY61" s="328"/>
      <c r="MVZ61" s="328"/>
      <c r="MWA61" s="328"/>
      <c r="MWB61" s="328"/>
      <c r="MWC61" s="328"/>
      <c r="MWD61" s="328"/>
      <c r="MWE61" s="328"/>
      <c r="MWF61" s="328"/>
      <c r="MWG61" s="328"/>
      <c r="MWH61" s="328"/>
      <c r="MWI61" s="328"/>
      <c r="MWJ61" s="328"/>
      <c r="MWK61" s="328"/>
      <c r="MWL61" s="328"/>
      <c r="MWM61" s="328"/>
      <c r="MWN61" s="328"/>
      <c r="MWO61" s="328"/>
      <c r="MWP61" s="328"/>
      <c r="MWQ61" s="328"/>
      <c r="MWR61" s="328"/>
      <c r="MWS61" s="328"/>
      <c r="MWT61" s="328"/>
      <c r="MWU61" s="328"/>
      <c r="MWV61" s="328"/>
      <c r="MWW61" s="328"/>
      <c r="MWX61" s="328"/>
      <c r="MWY61" s="328"/>
      <c r="MWZ61" s="328"/>
      <c r="MXA61" s="328"/>
      <c r="MXB61" s="328"/>
      <c r="MXC61" s="328"/>
      <c r="MXD61" s="328"/>
      <c r="MXE61" s="328"/>
      <c r="MXF61" s="328"/>
      <c r="MXG61" s="328"/>
      <c r="MXH61" s="328"/>
      <c r="MXI61" s="328"/>
      <c r="MXJ61" s="328"/>
      <c r="MXK61" s="328"/>
      <c r="MXL61" s="328"/>
      <c r="MXM61" s="328"/>
      <c r="MXN61" s="328"/>
      <c r="MXO61" s="328"/>
      <c r="MXP61" s="328"/>
      <c r="MXQ61" s="328"/>
      <c r="MXR61" s="328"/>
      <c r="MXS61" s="328"/>
      <c r="MXT61" s="328"/>
      <c r="MXU61" s="328"/>
      <c r="MXV61" s="328"/>
      <c r="MXW61" s="328"/>
      <c r="MXX61" s="328"/>
      <c r="MXY61" s="328"/>
      <c r="MXZ61" s="328"/>
      <c r="MYA61" s="328"/>
      <c r="MYB61" s="328"/>
      <c r="MYC61" s="328"/>
      <c r="MYD61" s="328"/>
      <c r="MYE61" s="328"/>
      <c r="MYF61" s="328"/>
      <c r="MYG61" s="328"/>
      <c r="MYH61" s="328"/>
      <c r="MYI61" s="328"/>
      <c r="MYJ61" s="328"/>
      <c r="MYK61" s="328"/>
      <c r="MYL61" s="328"/>
      <c r="MYM61" s="328"/>
      <c r="MYN61" s="328"/>
      <c r="MYO61" s="328"/>
      <c r="MYP61" s="328"/>
      <c r="MYQ61" s="328"/>
      <c r="MYR61" s="328"/>
      <c r="MYS61" s="328"/>
      <c r="MYT61" s="328"/>
      <c r="MYU61" s="328"/>
      <c r="MYV61" s="328"/>
      <c r="MYW61" s="328"/>
      <c r="MYX61" s="328"/>
      <c r="MYY61" s="328"/>
      <c r="MYZ61" s="328"/>
      <c r="MZA61" s="328"/>
      <c r="MZB61" s="328"/>
      <c r="MZC61" s="328"/>
      <c r="MZD61" s="328"/>
      <c r="MZE61" s="328"/>
      <c r="MZF61" s="328"/>
      <c r="MZG61" s="328"/>
      <c r="MZH61" s="328"/>
      <c r="MZI61" s="328"/>
      <c r="MZJ61" s="328"/>
      <c r="MZK61" s="328"/>
      <c r="MZL61" s="328"/>
      <c r="MZM61" s="328"/>
      <c r="MZN61" s="328"/>
      <c r="MZO61" s="328"/>
      <c r="MZP61" s="328"/>
      <c r="MZQ61" s="328"/>
      <c r="MZR61" s="328"/>
      <c r="MZS61" s="328"/>
      <c r="MZT61" s="328"/>
      <c r="MZU61" s="328"/>
      <c r="MZV61" s="328"/>
      <c r="MZW61" s="328"/>
      <c r="MZX61" s="328"/>
      <c r="MZY61" s="328"/>
      <c r="MZZ61" s="328"/>
      <c r="NAA61" s="328"/>
      <c r="NAB61" s="328"/>
      <c r="NAC61" s="328"/>
      <c r="NAD61" s="328"/>
      <c r="NAE61" s="328"/>
      <c r="NAF61" s="328"/>
      <c r="NAG61" s="328"/>
      <c r="NAH61" s="328"/>
      <c r="NAI61" s="328"/>
      <c r="NAJ61" s="328"/>
      <c r="NAK61" s="328"/>
      <c r="NAL61" s="328"/>
      <c r="NAM61" s="328"/>
      <c r="NAN61" s="328"/>
      <c r="NAO61" s="328"/>
      <c r="NAP61" s="328"/>
      <c r="NAQ61" s="328"/>
      <c r="NAR61" s="328"/>
      <c r="NAS61" s="328"/>
      <c r="NAT61" s="328"/>
      <c r="NAU61" s="328"/>
      <c r="NAV61" s="328"/>
      <c r="NAW61" s="328"/>
      <c r="NAX61" s="328"/>
      <c r="NAY61" s="328"/>
      <c r="NAZ61" s="328"/>
      <c r="NBA61" s="328"/>
      <c r="NBB61" s="328"/>
      <c r="NBC61" s="328"/>
      <c r="NBD61" s="328"/>
      <c r="NBE61" s="328"/>
      <c r="NBF61" s="328"/>
      <c r="NBG61" s="328"/>
      <c r="NBH61" s="328"/>
      <c r="NBI61" s="328"/>
      <c r="NBJ61" s="328"/>
      <c r="NBK61" s="328"/>
      <c r="NBL61" s="328"/>
      <c r="NBM61" s="328"/>
      <c r="NBN61" s="328"/>
      <c r="NBO61" s="328"/>
      <c r="NBP61" s="328"/>
      <c r="NBQ61" s="328"/>
      <c r="NBR61" s="328"/>
      <c r="NBS61" s="328"/>
      <c r="NBT61" s="328"/>
      <c r="NBU61" s="328"/>
      <c r="NBV61" s="328"/>
      <c r="NBW61" s="328"/>
      <c r="NBX61" s="328"/>
      <c r="NBY61" s="328"/>
      <c r="NBZ61" s="328"/>
      <c r="NCA61" s="328"/>
      <c r="NCB61" s="328"/>
      <c r="NCC61" s="328"/>
      <c r="NCD61" s="328"/>
      <c r="NCE61" s="328"/>
      <c r="NCF61" s="328"/>
      <c r="NCG61" s="328"/>
      <c r="NCH61" s="328"/>
      <c r="NCI61" s="328"/>
      <c r="NCJ61" s="328"/>
      <c r="NCK61" s="328"/>
      <c r="NCL61" s="328"/>
      <c r="NCM61" s="328"/>
      <c r="NCN61" s="328"/>
      <c r="NCO61" s="328"/>
      <c r="NCP61" s="328"/>
      <c r="NCQ61" s="328"/>
      <c r="NCR61" s="328"/>
      <c r="NCS61" s="328"/>
      <c r="NCT61" s="328"/>
      <c r="NCU61" s="328"/>
      <c r="NCV61" s="328"/>
      <c r="NCW61" s="328"/>
      <c r="NCX61" s="328"/>
      <c r="NCY61" s="328"/>
      <c r="NCZ61" s="328"/>
      <c r="NDA61" s="328"/>
      <c r="NDB61" s="328"/>
      <c r="NDC61" s="328"/>
      <c r="NDD61" s="328"/>
      <c r="NDE61" s="328"/>
      <c r="NDF61" s="328"/>
      <c r="NDG61" s="328"/>
      <c r="NDH61" s="328"/>
      <c r="NDI61" s="328"/>
      <c r="NDJ61" s="328"/>
      <c r="NDK61" s="328"/>
      <c r="NDL61" s="328"/>
      <c r="NDM61" s="328"/>
      <c r="NDN61" s="328"/>
      <c r="NDO61" s="328"/>
      <c r="NDP61" s="328"/>
      <c r="NDQ61" s="328"/>
      <c r="NDR61" s="328"/>
      <c r="NDS61" s="328"/>
      <c r="NDT61" s="328"/>
      <c r="NDU61" s="328"/>
      <c r="NDV61" s="328"/>
      <c r="NDW61" s="328"/>
      <c r="NDX61" s="328"/>
      <c r="NDY61" s="328"/>
      <c r="NDZ61" s="328"/>
      <c r="NEA61" s="328"/>
      <c r="NEB61" s="328"/>
      <c r="NEC61" s="328"/>
      <c r="NED61" s="328"/>
      <c r="NEE61" s="328"/>
      <c r="NEF61" s="328"/>
      <c r="NEG61" s="328"/>
      <c r="NEH61" s="328"/>
      <c r="NEI61" s="328"/>
      <c r="NEJ61" s="328"/>
      <c r="NEK61" s="328"/>
      <c r="NEL61" s="328"/>
      <c r="NEM61" s="328"/>
      <c r="NEN61" s="328"/>
      <c r="NEO61" s="328"/>
      <c r="NEP61" s="328"/>
      <c r="NEQ61" s="328"/>
      <c r="NER61" s="328"/>
      <c r="NES61" s="328"/>
      <c r="NET61" s="328"/>
      <c r="NEU61" s="328"/>
      <c r="NEV61" s="328"/>
      <c r="NEW61" s="328"/>
      <c r="NEX61" s="328"/>
      <c r="NEY61" s="328"/>
      <c r="NEZ61" s="328"/>
      <c r="NFA61" s="328"/>
      <c r="NFB61" s="328"/>
      <c r="NFC61" s="328"/>
      <c r="NFD61" s="328"/>
      <c r="NFE61" s="328"/>
      <c r="NFF61" s="328"/>
      <c r="NFG61" s="328"/>
      <c r="NFH61" s="328"/>
      <c r="NFI61" s="328"/>
      <c r="NFJ61" s="328"/>
      <c r="NFK61" s="328"/>
      <c r="NFL61" s="328"/>
      <c r="NFM61" s="328"/>
      <c r="NFN61" s="328"/>
      <c r="NFO61" s="328"/>
      <c r="NFP61" s="328"/>
      <c r="NFQ61" s="328"/>
      <c r="NFR61" s="328"/>
      <c r="NFS61" s="328"/>
      <c r="NFT61" s="328"/>
      <c r="NFU61" s="328"/>
      <c r="NFV61" s="328"/>
      <c r="NFW61" s="328"/>
      <c r="NFX61" s="328"/>
      <c r="NFY61" s="328"/>
      <c r="NFZ61" s="328"/>
      <c r="NGA61" s="328"/>
      <c r="NGB61" s="328"/>
      <c r="NGC61" s="328"/>
      <c r="NGD61" s="328"/>
      <c r="NGE61" s="328"/>
      <c r="NGF61" s="328"/>
      <c r="NGG61" s="328"/>
      <c r="NGH61" s="328"/>
      <c r="NGI61" s="328"/>
      <c r="NGJ61" s="328"/>
      <c r="NGK61" s="328"/>
      <c r="NGL61" s="328"/>
      <c r="NGM61" s="328"/>
      <c r="NGN61" s="328"/>
      <c r="NGO61" s="328"/>
      <c r="NGP61" s="328"/>
      <c r="NGQ61" s="328"/>
      <c r="NGR61" s="328"/>
      <c r="NGS61" s="328"/>
      <c r="NGT61" s="328"/>
      <c r="NGU61" s="328"/>
      <c r="NGV61" s="328"/>
      <c r="NGW61" s="328"/>
      <c r="NGX61" s="328"/>
      <c r="NGY61" s="328"/>
      <c r="NGZ61" s="328"/>
      <c r="NHA61" s="328"/>
      <c r="NHB61" s="328"/>
      <c r="NHC61" s="328"/>
      <c r="NHD61" s="328"/>
      <c r="NHE61" s="328"/>
      <c r="NHF61" s="328"/>
      <c r="NHG61" s="328"/>
      <c r="NHH61" s="328"/>
      <c r="NHI61" s="328"/>
      <c r="NHJ61" s="328"/>
      <c r="NHK61" s="328"/>
      <c r="NHL61" s="328"/>
      <c r="NHM61" s="328"/>
      <c r="NHN61" s="328"/>
      <c r="NHO61" s="328"/>
      <c r="NHP61" s="328"/>
      <c r="NHQ61" s="328"/>
      <c r="NHR61" s="328"/>
      <c r="NHS61" s="328"/>
      <c r="NHT61" s="328"/>
      <c r="NHU61" s="328"/>
      <c r="NHV61" s="328"/>
      <c r="NHW61" s="328"/>
      <c r="NHX61" s="328"/>
      <c r="NHY61" s="328"/>
      <c r="NHZ61" s="328"/>
      <c r="NIA61" s="328"/>
      <c r="NIB61" s="328"/>
      <c r="NIC61" s="328"/>
      <c r="NID61" s="328"/>
      <c r="NIE61" s="328"/>
      <c r="NIF61" s="328"/>
      <c r="NIG61" s="328"/>
      <c r="NIH61" s="328"/>
      <c r="NII61" s="328"/>
      <c r="NIJ61" s="328"/>
      <c r="NIK61" s="328"/>
      <c r="NIL61" s="328"/>
      <c r="NIM61" s="328"/>
      <c r="NIN61" s="328"/>
      <c r="NIO61" s="328"/>
      <c r="NIP61" s="328"/>
      <c r="NIQ61" s="328"/>
      <c r="NIR61" s="328"/>
      <c r="NIS61" s="328"/>
      <c r="NIT61" s="328"/>
      <c r="NIU61" s="328"/>
      <c r="NIV61" s="328"/>
      <c r="NIW61" s="328"/>
      <c r="NIX61" s="328"/>
      <c r="NIY61" s="328"/>
      <c r="NIZ61" s="328"/>
      <c r="NJA61" s="328"/>
      <c r="NJB61" s="328"/>
      <c r="NJC61" s="328"/>
      <c r="NJD61" s="328"/>
      <c r="NJE61" s="328"/>
      <c r="NJF61" s="328"/>
      <c r="NJG61" s="328"/>
      <c r="NJH61" s="328"/>
      <c r="NJI61" s="328"/>
      <c r="NJJ61" s="328"/>
      <c r="NJK61" s="328"/>
      <c r="NJL61" s="328"/>
      <c r="NJM61" s="328"/>
      <c r="NJN61" s="328"/>
      <c r="NJO61" s="328"/>
      <c r="NJP61" s="328"/>
      <c r="NJQ61" s="328"/>
      <c r="NJR61" s="328"/>
      <c r="NJS61" s="328"/>
      <c r="NJT61" s="328"/>
      <c r="NJU61" s="328"/>
      <c r="NJV61" s="328"/>
      <c r="NJW61" s="328"/>
      <c r="NJX61" s="328"/>
      <c r="NJY61" s="328"/>
      <c r="NJZ61" s="328"/>
      <c r="NKA61" s="328"/>
      <c r="NKB61" s="328"/>
      <c r="NKC61" s="328"/>
      <c r="NKD61" s="328"/>
      <c r="NKE61" s="328"/>
      <c r="NKF61" s="328"/>
      <c r="NKG61" s="328"/>
      <c r="NKH61" s="328"/>
      <c r="NKI61" s="328"/>
      <c r="NKJ61" s="328"/>
      <c r="NKK61" s="328"/>
      <c r="NKL61" s="328"/>
      <c r="NKM61" s="328"/>
      <c r="NKN61" s="328"/>
      <c r="NKO61" s="328"/>
      <c r="NKP61" s="328"/>
      <c r="NKQ61" s="328"/>
      <c r="NKR61" s="328"/>
      <c r="NKS61" s="328"/>
      <c r="NKT61" s="328"/>
      <c r="NKU61" s="328"/>
      <c r="NKV61" s="328"/>
      <c r="NKW61" s="328"/>
      <c r="NKX61" s="328"/>
      <c r="NKY61" s="328"/>
      <c r="NKZ61" s="328"/>
      <c r="NLA61" s="328"/>
      <c r="NLB61" s="328"/>
      <c r="NLC61" s="328"/>
      <c r="NLD61" s="328"/>
      <c r="NLE61" s="328"/>
      <c r="NLF61" s="328"/>
      <c r="NLG61" s="328"/>
      <c r="NLH61" s="328"/>
      <c r="NLI61" s="328"/>
      <c r="NLJ61" s="328"/>
      <c r="NLK61" s="328"/>
      <c r="NLL61" s="328"/>
      <c r="NLM61" s="328"/>
      <c r="NLN61" s="328"/>
      <c r="NLO61" s="328"/>
      <c r="NLP61" s="328"/>
      <c r="NLQ61" s="328"/>
      <c r="NLR61" s="328"/>
      <c r="NLS61" s="328"/>
      <c r="NLT61" s="328"/>
      <c r="NLU61" s="328"/>
      <c r="NLV61" s="328"/>
      <c r="NLW61" s="328"/>
      <c r="NLX61" s="328"/>
      <c r="NLY61" s="328"/>
      <c r="NLZ61" s="328"/>
      <c r="NMA61" s="328"/>
      <c r="NMB61" s="328"/>
      <c r="NMC61" s="328"/>
      <c r="NMD61" s="328"/>
      <c r="NME61" s="328"/>
      <c r="NMF61" s="328"/>
      <c r="NMG61" s="328"/>
      <c r="NMH61" s="328"/>
      <c r="NMI61" s="328"/>
      <c r="NMJ61" s="328"/>
      <c r="NMK61" s="328"/>
      <c r="NML61" s="328"/>
      <c r="NMM61" s="328"/>
      <c r="NMN61" s="328"/>
      <c r="NMO61" s="328"/>
      <c r="NMP61" s="328"/>
      <c r="NMQ61" s="328"/>
      <c r="NMR61" s="328"/>
      <c r="NMS61" s="328"/>
      <c r="NMT61" s="328"/>
      <c r="NMU61" s="328"/>
      <c r="NMV61" s="328"/>
      <c r="NMW61" s="328"/>
      <c r="NMX61" s="328"/>
      <c r="NMY61" s="328"/>
      <c r="NMZ61" s="328"/>
      <c r="NNA61" s="328"/>
      <c r="NNB61" s="328"/>
      <c r="NNC61" s="328"/>
      <c r="NND61" s="328"/>
      <c r="NNE61" s="328"/>
      <c r="NNF61" s="328"/>
      <c r="NNG61" s="328"/>
      <c r="NNH61" s="328"/>
      <c r="NNI61" s="328"/>
      <c r="NNJ61" s="328"/>
      <c r="NNK61" s="328"/>
      <c r="NNL61" s="328"/>
      <c r="NNM61" s="328"/>
      <c r="NNN61" s="328"/>
      <c r="NNO61" s="328"/>
      <c r="NNP61" s="328"/>
      <c r="NNQ61" s="328"/>
      <c r="NNR61" s="328"/>
      <c r="NNS61" s="328"/>
      <c r="NNT61" s="328"/>
      <c r="NNU61" s="328"/>
      <c r="NNV61" s="328"/>
      <c r="NNW61" s="328"/>
      <c r="NNX61" s="328"/>
      <c r="NNY61" s="328"/>
      <c r="NNZ61" s="328"/>
      <c r="NOA61" s="328"/>
      <c r="NOB61" s="328"/>
      <c r="NOC61" s="328"/>
      <c r="NOD61" s="328"/>
      <c r="NOE61" s="328"/>
      <c r="NOF61" s="328"/>
      <c r="NOG61" s="328"/>
      <c r="NOH61" s="328"/>
      <c r="NOI61" s="328"/>
      <c r="NOJ61" s="328"/>
      <c r="NOK61" s="328"/>
      <c r="NOL61" s="328"/>
      <c r="NOM61" s="328"/>
      <c r="NON61" s="328"/>
      <c r="NOO61" s="328"/>
      <c r="NOP61" s="328"/>
      <c r="NOQ61" s="328"/>
      <c r="NOR61" s="328"/>
      <c r="NOS61" s="328"/>
      <c r="NOT61" s="328"/>
      <c r="NOU61" s="328"/>
      <c r="NOV61" s="328"/>
      <c r="NOW61" s="328"/>
      <c r="NOX61" s="328"/>
      <c r="NOY61" s="328"/>
      <c r="NOZ61" s="328"/>
      <c r="NPA61" s="328"/>
      <c r="NPB61" s="328"/>
      <c r="NPC61" s="328"/>
      <c r="NPD61" s="328"/>
      <c r="NPE61" s="328"/>
      <c r="NPF61" s="328"/>
      <c r="NPG61" s="328"/>
      <c r="NPH61" s="328"/>
      <c r="NPI61" s="328"/>
      <c r="NPJ61" s="328"/>
      <c r="NPK61" s="328"/>
      <c r="NPL61" s="328"/>
      <c r="NPM61" s="328"/>
      <c r="NPN61" s="328"/>
      <c r="NPO61" s="328"/>
      <c r="NPP61" s="328"/>
      <c r="NPQ61" s="328"/>
      <c r="NPR61" s="328"/>
      <c r="NPS61" s="328"/>
      <c r="NPT61" s="328"/>
      <c r="NPU61" s="328"/>
      <c r="NPV61" s="328"/>
      <c r="NPW61" s="328"/>
      <c r="NPX61" s="328"/>
      <c r="NPY61" s="328"/>
      <c r="NPZ61" s="328"/>
      <c r="NQA61" s="328"/>
      <c r="NQB61" s="328"/>
      <c r="NQC61" s="328"/>
      <c r="NQD61" s="328"/>
      <c r="NQE61" s="328"/>
      <c r="NQF61" s="328"/>
      <c r="NQG61" s="328"/>
      <c r="NQH61" s="328"/>
      <c r="NQI61" s="328"/>
      <c r="NQJ61" s="328"/>
      <c r="NQK61" s="328"/>
      <c r="NQL61" s="328"/>
      <c r="NQM61" s="328"/>
      <c r="NQN61" s="328"/>
      <c r="NQO61" s="328"/>
      <c r="NQP61" s="328"/>
      <c r="NQQ61" s="328"/>
      <c r="NQR61" s="328"/>
      <c r="NQS61" s="328"/>
      <c r="NQT61" s="328"/>
      <c r="NQU61" s="328"/>
      <c r="NQV61" s="328"/>
      <c r="NQW61" s="328"/>
      <c r="NQX61" s="328"/>
      <c r="NQY61" s="328"/>
      <c r="NQZ61" s="328"/>
      <c r="NRA61" s="328"/>
      <c r="NRB61" s="328"/>
      <c r="NRC61" s="328"/>
      <c r="NRD61" s="328"/>
      <c r="NRE61" s="328"/>
      <c r="NRF61" s="328"/>
      <c r="NRG61" s="328"/>
      <c r="NRH61" s="328"/>
      <c r="NRI61" s="328"/>
      <c r="NRJ61" s="328"/>
      <c r="NRK61" s="328"/>
      <c r="NRL61" s="328"/>
      <c r="NRM61" s="328"/>
      <c r="NRN61" s="328"/>
      <c r="NRO61" s="328"/>
      <c r="NRP61" s="328"/>
      <c r="NRQ61" s="328"/>
      <c r="NRR61" s="328"/>
      <c r="NRS61" s="328"/>
      <c r="NRT61" s="328"/>
      <c r="NRU61" s="328"/>
      <c r="NRV61" s="328"/>
      <c r="NRW61" s="328"/>
      <c r="NRX61" s="328"/>
      <c r="NRY61" s="328"/>
      <c r="NRZ61" s="328"/>
      <c r="NSA61" s="328"/>
      <c r="NSB61" s="328"/>
      <c r="NSC61" s="328"/>
      <c r="NSD61" s="328"/>
      <c r="NSE61" s="328"/>
      <c r="NSF61" s="328"/>
      <c r="NSG61" s="328"/>
      <c r="NSH61" s="328"/>
      <c r="NSI61" s="328"/>
      <c r="NSJ61" s="328"/>
      <c r="NSK61" s="328"/>
      <c r="NSL61" s="328"/>
      <c r="NSM61" s="328"/>
      <c r="NSN61" s="328"/>
      <c r="NSO61" s="328"/>
      <c r="NSP61" s="328"/>
      <c r="NSQ61" s="328"/>
      <c r="NSR61" s="328"/>
      <c r="NSS61" s="328"/>
      <c r="NST61" s="328"/>
      <c r="NSU61" s="328"/>
      <c r="NSV61" s="328"/>
      <c r="NSW61" s="328"/>
      <c r="NSX61" s="328"/>
      <c r="NSY61" s="328"/>
      <c r="NSZ61" s="328"/>
      <c r="NTA61" s="328"/>
      <c r="NTB61" s="328"/>
      <c r="NTC61" s="328"/>
      <c r="NTD61" s="328"/>
      <c r="NTE61" s="328"/>
      <c r="NTF61" s="328"/>
      <c r="NTG61" s="328"/>
      <c r="NTH61" s="328"/>
      <c r="NTI61" s="328"/>
      <c r="NTJ61" s="328"/>
      <c r="NTK61" s="328"/>
      <c r="NTL61" s="328"/>
      <c r="NTM61" s="328"/>
      <c r="NTN61" s="328"/>
      <c r="NTO61" s="328"/>
      <c r="NTP61" s="328"/>
      <c r="NTQ61" s="328"/>
      <c r="NTR61" s="328"/>
      <c r="NTS61" s="328"/>
      <c r="NTT61" s="328"/>
      <c r="NTU61" s="328"/>
      <c r="NTV61" s="328"/>
      <c r="NTW61" s="328"/>
      <c r="NTX61" s="328"/>
      <c r="NTY61" s="328"/>
      <c r="NTZ61" s="328"/>
      <c r="NUA61" s="328"/>
      <c r="NUB61" s="328"/>
      <c r="NUC61" s="328"/>
      <c r="NUD61" s="328"/>
      <c r="NUE61" s="328"/>
      <c r="NUF61" s="328"/>
      <c r="NUG61" s="328"/>
      <c r="NUH61" s="328"/>
      <c r="NUI61" s="328"/>
      <c r="NUJ61" s="328"/>
      <c r="NUK61" s="328"/>
      <c r="NUL61" s="328"/>
      <c r="NUM61" s="328"/>
      <c r="NUN61" s="328"/>
      <c r="NUO61" s="328"/>
      <c r="NUP61" s="328"/>
      <c r="NUQ61" s="328"/>
      <c r="NUR61" s="328"/>
      <c r="NUS61" s="328"/>
      <c r="NUT61" s="328"/>
      <c r="NUU61" s="328"/>
      <c r="NUV61" s="328"/>
      <c r="NUW61" s="328"/>
      <c r="NUX61" s="328"/>
      <c r="NUY61" s="328"/>
      <c r="NUZ61" s="328"/>
      <c r="NVA61" s="328"/>
      <c r="NVB61" s="328"/>
      <c r="NVC61" s="328"/>
      <c r="NVD61" s="328"/>
      <c r="NVE61" s="328"/>
      <c r="NVF61" s="328"/>
      <c r="NVG61" s="328"/>
      <c r="NVH61" s="328"/>
      <c r="NVI61" s="328"/>
      <c r="NVJ61" s="328"/>
      <c r="NVK61" s="328"/>
      <c r="NVL61" s="328"/>
      <c r="NVM61" s="328"/>
      <c r="NVN61" s="328"/>
      <c r="NVO61" s="328"/>
      <c r="NVP61" s="328"/>
      <c r="NVQ61" s="328"/>
      <c r="NVR61" s="328"/>
      <c r="NVS61" s="328"/>
      <c r="NVT61" s="328"/>
      <c r="NVU61" s="328"/>
      <c r="NVV61" s="328"/>
      <c r="NVW61" s="328"/>
      <c r="NVX61" s="328"/>
      <c r="NVY61" s="328"/>
      <c r="NVZ61" s="328"/>
      <c r="NWA61" s="328"/>
      <c r="NWB61" s="328"/>
      <c r="NWC61" s="328"/>
      <c r="NWD61" s="328"/>
      <c r="NWE61" s="328"/>
      <c r="NWF61" s="328"/>
      <c r="NWG61" s="328"/>
      <c r="NWH61" s="328"/>
      <c r="NWI61" s="328"/>
      <c r="NWJ61" s="328"/>
      <c r="NWK61" s="328"/>
      <c r="NWL61" s="328"/>
      <c r="NWM61" s="328"/>
      <c r="NWN61" s="328"/>
      <c r="NWO61" s="328"/>
      <c r="NWP61" s="328"/>
      <c r="NWQ61" s="328"/>
      <c r="NWR61" s="328"/>
      <c r="NWS61" s="328"/>
      <c r="NWT61" s="328"/>
      <c r="NWU61" s="328"/>
      <c r="NWV61" s="328"/>
      <c r="NWW61" s="328"/>
      <c r="NWX61" s="328"/>
      <c r="NWY61" s="328"/>
      <c r="NWZ61" s="328"/>
      <c r="NXA61" s="328"/>
      <c r="NXB61" s="328"/>
      <c r="NXC61" s="328"/>
      <c r="NXD61" s="328"/>
      <c r="NXE61" s="328"/>
      <c r="NXF61" s="328"/>
      <c r="NXG61" s="328"/>
      <c r="NXH61" s="328"/>
      <c r="NXI61" s="328"/>
      <c r="NXJ61" s="328"/>
      <c r="NXK61" s="328"/>
      <c r="NXL61" s="328"/>
      <c r="NXM61" s="328"/>
      <c r="NXN61" s="328"/>
      <c r="NXO61" s="328"/>
      <c r="NXP61" s="328"/>
      <c r="NXQ61" s="328"/>
      <c r="NXR61" s="328"/>
      <c r="NXS61" s="328"/>
      <c r="NXT61" s="328"/>
      <c r="NXU61" s="328"/>
      <c r="NXV61" s="328"/>
      <c r="NXW61" s="328"/>
      <c r="NXX61" s="328"/>
      <c r="NXY61" s="328"/>
      <c r="NXZ61" s="328"/>
      <c r="NYA61" s="328"/>
      <c r="NYB61" s="328"/>
      <c r="NYC61" s="328"/>
      <c r="NYD61" s="328"/>
      <c r="NYE61" s="328"/>
      <c r="NYF61" s="328"/>
      <c r="NYG61" s="328"/>
      <c r="NYH61" s="328"/>
      <c r="NYI61" s="328"/>
      <c r="NYJ61" s="328"/>
      <c r="NYK61" s="328"/>
      <c r="NYL61" s="328"/>
      <c r="NYM61" s="328"/>
      <c r="NYN61" s="328"/>
      <c r="NYO61" s="328"/>
      <c r="NYP61" s="328"/>
      <c r="NYQ61" s="328"/>
      <c r="NYR61" s="328"/>
      <c r="NYS61" s="328"/>
      <c r="NYT61" s="328"/>
      <c r="NYU61" s="328"/>
      <c r="NYV61" s="328"/>
      <c r="NYW61" s="328"/>
      <c r="NYX61" s="328"/>
      <c r="NYY61" s="328"/>
      <c r="NYZ61" s="328"/>
      <c r="NZA61" s="328"/>
      <c r="NZB61" s="328"/>
      <c r="NZC61" s="328"/>
      <c r="NZD61" s="328"/>
      <c r="NZE61" s="328"/>
      <c r="NZF61" s="328"/>
      <c r="NZG61" s="328"/>
      <c r="NZH61" s="328"/>
      <c r="NZI61" s="328"/>
      <c r="NZJ61" s="328"/>
      <c r="NZK61" s="328"/>
      <c r="NZL61" s="328"/>
      <c r="NZM61" s="328"/>
      <c r="NZN61" s="328"/>
      <c r="NZO61" s="328"/>
      <c r="NZP61" s="328"/>
      <c r="NZQ61" s="328"/>
      <c r="NZR61" s="328"/>
      <c r="NZS61" s="328"/>
      <c r="NZT61" s="328"/>
      <c r="NZU61" s="328"/>
      <c r="NZV61" s="328"/>
      <c r="NZW61" s="328"/>
      <c r="NZX61" s="328"/>
      <c r="NZY61" s="328"/>
      <c r="NZZ61" s="328"/>
      <c r="OAA61" s="328"/>
      <c r="OAB61" s="328"/>
      <c r="OAC61" s="328"/>
      <c r="OAD61" s="328"/>
      <c r="OAE61" s="328"/>
      <c r="OAF61" s="328"/>
      <c r="OAG61" s="328"/>
      <c r="OAH61" s="328"/>
      <c r="OAI61" s="328"/>
      <c r="OAJ61" s="328"/>
      <c r="OAK61" s="328"/>
      <c r="OAL61" s="328"/>
      <c r="OAM61" s="328"/>
      <c r="OAN61" s="328"/>
      <c r="OAO61" s="328"/>
      <c r="OAP61" s="328"/>
      <c r="OAQ61" s="328"/>
      <c r="OAR61" s="328"/>
      <c r="OAS61" s="328"/>
      <c r="OAT61" s="328"/>
      <c r="OAU61" s="328"/>
      <c r="OAV61" s="328"/>
      <c r="OAW61" s="328"/>
      <c r="OAX61" s="328"/>
      <c r="OAY61" s="328"/>
      <c r="OAZ61" s="328"/>
      <c r="OBA61" s="328"/>
      <c r="OBB61" s="328"/>
      <c r="OBC61" s="328"/>
      <c r="OBD61" s="328"/>
      <c r="OBE61" s="328"/>
      <c r="OBF61" s="328"/>
      <c r="OBG61" s="328"/>
      <c r="OBH61" s="328"/>
      <c r="OBI61" s="328"/>
      <c r="OBJ61" s="328"/>
      <c r="OBK61" s="328"/>
      <c r="OBL61" s="328"/>
      <c r="OBM61" s="328"/>
      <c r="OBN61" s="328"/>
      <c r="OBO61" s="328"/>
      <c r="OBP61" s="328"/>
      <c r="OBQ61" s="328"/>
      <c r="OBR61" s="328"/>
      <c r="OBS61" s="328"/>
      <c r="OBT61" s="328"/>
      <c r="OBU61" s="328"/>
      <c r="OBV61" s="328"/>
      <c r="OBW61" s="328"/>
      <c r="OBX61" s="328"/>
      <c r="OBY61" s="328"/>
      <c r="OBZ61" s="328"/>
      <c r="OCA61" s="328"/>
      <c r="OCB61" s="328"/>
      <c r="OCC61" s="328"/>
      <c r="OCD61" s="328"/>
      <c r="OCE61" s="328"/>
      <c r="OCF61" s="328"/>
      <c r="OCG61" s="328"/>
      <c r="OCH61" s="328"/>
      <c r="OCI61" s="328"/>
      <c r="OCJ61" s="328"/>
      <c r="OCK61" s="328"/>
      <c r="OCL61" s="328"/>
      <c r="OCM61" s="328"/>
      <c r="OCN61" s="328"/>
      <c r="OCO61" s="328"/>
      <c r="OCP61" s="328"/>
      <c r="OCQ61" s="328"/>
      <c r="OCR61" s="328"/>
      <c r="OCS61" s="328"/>
      <c r="OCT61" s="328"/>
      <c r="OCU61" s="328"/>
      <c r="OCV61" s="328"/>
      <c r="OCW61" s="328"/>
      <c r="OCX61" s="328"/>
      <c r="OCY61" s="328"/>
      <c r="OCZ61" s="328"/>
      <c r="ODA61" s="328"/>
      <c r="ODB61" s="328"/>
      <c r="ODC61" s="328"/>
      <c r="ODD61" s="328"/>
      <c r="ODE61" s="328"/>
      <c r="ODF61" s="328"/>
      <c r="ODG61" s="328"/>
      <c r="ODH61" s="328"/>
      <c r="ODI61" s="328"/>
      <c r="ODJ61" s="328"/>
      <c r="ODK61" s="328"/>
      <c r="ODL61" s="328"/>
      <c r="ODM61" s="328"/>
      <c r="ODN61" s="328"/>
      <c r="ODO61" s="328"/>
      <c r="ODP61" s="328"/>
      <c r="ODQ61" s="328"/>
      <c r="ODR61" s="328"/>
      <c r="ODS61" s="328"/>
      <c r="ODT61" s="328"/>
      <c r="ODU61" s="328"/>
      <c r="ODV61" s="328"/>
      <c r="ODW61" s="328"/>
      <c r="ODX61" s="328"/>
      <c r="ODY61" s="328"/>
      <c r="ODZ61" s="328"/>
      <c r="OEA61" s="328"/>
      <c r="OEB61" s="328"/>
      <c r="OEC61" s="328"/>
      <c r="OED61" s="328"/>
      <c r="OEE61" s="328"/>
      <c r="OEF61" s="328"/>
      <c r="OEG61" s="328"/>
      <c r="OEH61" s="328"/>
      <c r="OEI61" s="328"/>
      <c r="OEJ61" s="328"/>
      <c r="OEK61" s="328"/>
      <c r="OEL61" s="328"/>
      <c r="OEM61" s="328"/>
      <c r="OEN61" s="328"/>
      <c r="OEO61" s="328"/>
      <c r="OEP61" s="328"/>
      <c r="OEQ61" s="328"/>
      <c r="OER61" s="328"/>
      <c r="OES61" s="328"/>
      <c r="OET61" s="328"/>
      <c r="OEU61" s="328"/>
      <c r="OEV61" s="328"/>
      <c r="OEW61" s="328"/>
      <c r="OEX61" s="328"/>
      <c r="OEY61" s="328"/>
      <c r="OEZ61" s="328"/>
      <c r="OFA61" s="328"/>
      <c r="OFB61" s="328"/>
      <c r="OFC61" s="328"/>
      <c r="OFD61" s="328"/>
      <c r="OFE61" s="328"/>
      <c r="OFF61" s="328"/>
      <c r="OFG61" s="328"/>
      <c r="OFH61" s="328"/>
      <c r="OFI61" s="328"/>
      <c r="OFJ61" s="328"/>
      <c r="OFK61" s="328"/>
      <c r="OFL61" s="328"/>
      <c r="OFM61" s="328"/>
      <c r="OFN61" s="328"/>
      <c r="OFO61" s="328"/>
      <c r="OFP61" s="328"/>
      <c r="OFQ61" s="328"/>
      <c r="OFR61" s="328"/>
      <c r="OFS61" s="328"/>
      <c r="OFT61" s="328"/>
      <c r="OFU61" s="328"/>
      <c r="OFV61" s="328"/>
      <c r="OFW61" s="328"/>
      <c r="OFX61" s="328"/>
      <c r="OFY61" s="328"/>
      <c r="OFZ61" s="328"/>
      <c r="OGA61" s="328"/>
      <c r="OGB61" s="328"/>
      <c r="OGC61" s="328"/>
      <c r="OGD61" s="328"/>
      <c r="OGE61" s="328"/>
      <c r="OGF61" s="328"/>
      <c r="OGG61" s="328"/>
      <c r="OGH61" s="328"/>
      <c r="OGI61" s="328"/>
      <c r="OGJ61" s="328"/>
      <c r="OGK61" s="328"/>
      <c r="OGL61" s="328"/>
      <c r="OGM61" s="328"/>
      <c r="OGN61" s="328"/>
      <c r="OGO61" s="328"/>
      <c r="OGP61" s="328"/>
      <c r="OGQ61" s="328"/>
      <c r="OGR61" s="328"/>
      <c r="OGS61" s="328"/>
      <c r="OGT61" s="328"/>
      <c r="OGU61" s="328"/>
      <c r="OGV61" s="328"/>
      <c r="OGW61" s="328"/>
      <c r="OGX61" s="328"/>
      <c r="OGY61" s="328"/>
      <c r="OGZ61" s="328"/>
      <c r="OHA61" s="328"/>
      <c r="OHB61" s="328"/>
      <c r="OHC61" s="328"/>
      <c r="OHD61" s="328"/>
      <c r="OHE61" s="328"/>
      <c r="OHF61" s="328"/>
      <c r="OHG61" s="328"/>
      <c r="OHH61" s="328"/>
      <c r="OHI61" s="328"/>
      <c r="OHJ61" s="328"/>
      <c r="OHK61" s="328"/>
      <c r="OHL61" s="328"/>
      <c r="OHM61" s="328"/>
      <c r="OHN61" s="328"/>
      <c r="OHO61" s="328"/>
      <c r="OHP61" s="328"/>
      <c r="OHQ61" s="328"/>
      <c r="OHR61" s="328"/>
      <c r="OHS61" s="328"/>
      <c r="OHT61" s="328"/>
      <c r="OHU61" s="328"/>
      <c r="OHV61" s="328"/>
      <c r="OHW61" s="328"/>
      <c r="OHX61" s="328"/>
      <c r="OHY61" s="328"/>
      <c r="OHZ61" s="328"/>
      <c r="OIA61" s="328"/>
      <c r="OIB61" s="328"/>
      <c r="OIC61" s="328"/>
      <c r="OID61" s="328"/>
      <c r="OIE61" s="328"/>
      <c r="OIF61" s="328"/>
      <c r="OIG61" s="328"/>
      <c r="OIH61" s="328"/>
      <c r="OII61" s="328"/>
      <c r="OIJ61" s="328"/>
      <c r="OIK61" s="328"/>
      <c r="OIL61" s="328"/>
      <c r="OIM61" s="328"/>
      <c r="OIN61" s="328"/>
      <c r="OIO61" s="328"/>
      <c r="OIP61" s="328"/>
      <c r="OIQ61" s="328"/>
      <c r="OIR61" s="328"/>
      <c r="OIS61" s="328"/>
      <c r="OIT61" s="328"/>
      <c r="OIU61" s="328"/>
      <c r="OIV61" s="328"/>
      <c r="OIW61" s="328"/>
      <c r="OIX61" s="328"/>
      <c r="OIY61" s="328"/>
      <c r="OIZ61" s="328"/>
      <c r="OJA61" s="328"/>
      <c r="OJB61" s="328"/>
      <c r="OJC61" s="328"/>
      <c r="OJD61" s="328"/>
      <c r="OJE61" s="328"/>
      <c r="OJF61" s="328"/>
      <c r="OJG61" s="328"/>
      <c r="OJH61" s="328"/>
      <c r="OJI61" s="328"/>
      <c r="OJJ61" s="328"/>
      <c r="OJK61" s="328"/>
      <c r="OJL61" s="328"/>
      <c r="OJM61" s="328"/>
      <c r="OJN61" s="328"/>
      <c r="OJO61" s="328"/>
      <c r="OJP61" s="328"/>
      <c r="OJQ61" s="328"/>
      <c r="OJR61" s="328"/>
      <c r="OJS61" s="328"/>
      <c r="OJT61" s="328"/>
      <c r="OJU61" s="328"/>
      <c r="OJV61" s="328"/>
      <c r="OJW61" s="328"/>
      <c r="OJX61" s="328"/>
      <c r="OJY61" s="328"/>
      <c r="OJZ61" s="328"/>
      <c r="OKA61" s="328"/>
      <c r="OKB61" s="328"/>
      <c r="OKC61" s="328"/>
      <c r="OKD61" s="328"/>
      <c r="OKE61" s="328"/>
      <c r="OKF61" s="328"/>
      <c r="OKG61" s="328"/>
      <c r="OKH61" s="328"/>
      <c r="OKI61" s="328"/>
      <c r="OKJ61" s="328"/>
      <c r="OKK61" s="328"/>
      <c r="OKL61" s="328"/>
      <c r="OKM61" s="328"/>
      <c r="OKN61" s="328"/>
      <c r="OKO61" s="328"/>
      <c r="OKP61" s="328"/>
      <c r="OKQ61" s="328"/>
      <c r="OKR61" s="328"/>
      <c r="OKS61" s="328"/>
      <c r="OKT61" s="328"/>
      <c r="OKU61" s="328"/>
      <c r="OKV61" s="328"/>
      <c r="OKW61" s="328"/>
      <c r="OKX61" s="328"/>
      <c r="OKY61" s="328"/>
      <c r="OKZ61" s="328"/>
      <c r="OLA61" s="328"/>
      <c r="OLB61" s="328"/>
      <c r="OLC61" s="328"/>
      <c r="OLD61" s="328"/>
      <c r="OLE61" s="328"/>
      <c r="OLF61" s="328"/>
      <c r="OLG61" s="328"/>
      <c r="OLH61" s="328"/>
      <c r="OLI61" s="328"/>
      <c r="OLJ61" s="328"/>
      <c r="OLK61" s="328"/>
      <c r="OLL61" s="328"/>
      <c r="OLM61" s="328"/>
      <c r="OLN61" s="328"/>
      <c r="OLO61" s="328"/>
      <c r="OLP61" s="328"/>
      <c r="OLQ61" s="328"/>
      <c r="OLR61" s="328"/>
      <c r="OLS61" s="328"/>
      <c r="OLT61" s="328"/>
      <c r="OLU61" s="328"/>
      <c r="OLV61" s="328"/>
      <c r="OLW61" s="328"/>
      <c r="OLX61" s="328"/>
      <c r="OLY61" s="328"/>
      <c r="OLZ61" s="328"/>
      <c r="OMA61" s="328"/>
      <c r="OMB61" s="328"/>
      <c r="OMC61" s="328"/>
      <c r="OMD61" s="328"/>
      <c r="OME61" s="328"/>
      <c r="OMF61" s="328"/>
      <c r="OMG61" s="328"/>
      <c r="OMH61" s="328"/>
      <c r="OMI61" s="328"/>
      <c r="OMJ61" s="328"/>
      <c r="OMK61" s="328"/>
      <c r="OML61" s="328"/>
      <c r="OMM61" s="328"/>
      <c r="OMN61" s="328"/>
      <c r="OMO61" s="328"/>
      <c r="OMP61" s="328"/>
      <c r="OMQ61" s="328"/>
      <c r="OMR61" s="328"/>
      <c r="OMS61" s="328"/>
      <c r="OMT61" s="328"/>
      <c r="OMU61" s="328"/>
      <c r="OMV61" s="328"/>
      <c r="OMW61" s="328"/>
      <c r="OMX61" s="328"/>
      <c r="OMY61" s="328"/>
      <c r="OMZ61" s="328"/>
      <c r="ONA61" s="328"/>
      <c r="ONB61" s="328"/>
      <c r="ONC61" s="328"/>
      <c r="OND61" s="328"/>
      <c r="ONE61" s="328"/>
      <c r="ONF61" s="328"/>
      <c r="ONG61" s="328"/>
      <c r="ONH61" s="328"/>
      <c r="ONI61" s="328"/>
      <c r="ONJ61" s="328"/>
      <c r="ONK61" s="328"/>
      <c r="ONL61" s="328"/>
      <c r="ONM61" s="328"/>
      <c r="ONN61" s="328"/>
      <c r="ONO61" s="328"/>
      <c r="ONP61" s="328"/>
      <c r="ONQ61" s="328"/>
      <c r="ONR61" s="328"/>
      <c r="ONS61" s="328"/>
      <c r="ONT61" s="328"/>
      <c r="ONU61" s="328"/>
      <c r="ONV61" s="328"/>
      <c r="ONW61" s="328"/>
      <c r="ONX61" s="328"/>
      <c r="ONY61" s="328"/>
      <c r="ONZ61" s="328"/>
      <c r="OOA61" s="328"/>
      <c r="OOB61" s="328"/>
      <c r="OOC61" s="328"/>
      <c r="OOD61" s="328"/>
      <c r="OOE61" s="328"/>
      <c r="OOF61" s="328"/>
      <c r="OOG61" s="328"/>
      <c r="OOH61" s="328"/>
      <c r="OOI61" s="328"/>
      <c r="OOJ61" s="328"/>
      <c r="OOK61" s="328"/>
      <c r="OOL61" s="328"/>
      <c r="OOM61" s="328"/>
      <c r="OON61" s="328"/>
      <c r="OOO61" s="328"/>
      <c r="OOP61" s="328"/>
      <c r="OOQ61" s="328"/>
      <c r="OOR61" s="328"/>
      <c r="OOS61" s="328"/>
      <c r="OOT61" s="328"/>
      <c r="OOU61" s="328"/>
      <c r="OOV61" s="328"/>
      <c r="OOW61" s="328"/>
      <c r="OOX61" s="328"/>
      <c r="OOY61" s="328"/>
      <c r="OOZ61" s="328"/>
      <c r="OPA61" s="328"/>
      <c r="OPB61" s="328"/>
      <c r="OPC61" s="328"/>
      <c r="OPD61" s="328"/>
      <c r="OPE61" s="328"/>
      <c r="OPF61" s="328"/>
      <c r="OPG61" s="328"/>
      <c r="OPH61" s="328"/>
      <c r="OPI61" s="328"/>
      <c r="OPJ61" s="328"/>
      <c r="OPK61" s="328"/>
      <c r="OPL61" s="328"/>
      <c r="OPM61" s="328"/>
      <c r="OPN61" s="328"/>
      <c r="OPO61" s="328"/>
      <c r="OPP61" s="328"/>
      <c r="OPQ61" s="328"/>
      <c r="OPR61" s="328"/>
      <c r="OPS61" s="328"/>
      <c r="OPT61" s="328"/>
      <c r="OPU61" s="328"/>
      <c r="OPV61" s="328"/>
      <c r="OPW61" s="328"/>
      <c r="OPX61" s="328"/>
      <c r="OPY61" s="328"/>
      <c r="OPZ61" s="328"/>
      <c r="OQA61" s="328"/>
      <c r="OQB61" s="328"/>
      <c r="OQC61" s="328"/>
      <c r="OQD61" s="328"/>
      <c r="OQE61" s="328"/>
      <c r="OQF61" s="328"/>
      <c r="OQG61" s="328"/>
      <c r="OQH61" s="328"/>
      <c r="OQI61" s="328"/>
      <c r="OQJ61" s="328"/>
      <c r="OQK61" s="328"/>
      <c r="OQL61" s="328"/>
      <c r="OQM61" s="328"/>
      <c r="OQN61" s="328"/>
      <c r="OQO61" s="328"/>
      <c r="OQP61" s="328"/>
      <c r="OQQ61" s="328"/>
      <c r="OQR61" s="328"/>
      <c r="OQS61" s="328"/>
      <c r="OQT61" s="328"/>
      <c r="OQU61" s="328"/>
      <c r="OQV61" s="328"/>
      <c r="OQW61" s="328"/>
      <c r="OQX61" s="328"/>
      <c r="OQY61" s="328"/>
      <c r="OQZ61" s="328"/>
      <c r="ORA61" s="328"/>
      <c r="ORB61" s="328"/>
      <c r="ORC61" s="328"/>
      <c r="ORD61" s="328"/>
      <c r="ORE61" s="328"/>
      <c r="ORF61" s="328"/>
      <c r="ORG61" s="328"/>
      <c r="ORH61" s="328"/>
      <c r="ORI61" s="328"/>
      <c r="ORJ61" s="328"/>
      <c r="ORK61" s="328"/>
      <c r="ORL61" s="328"/>
      <c r="ORM61" s="328"/>
      <c r="ORN61" s="328"/>
      <c r="ORO61" s="328"/>
      <c r="ORP61" s="328"/>
      <c r="ORQ61" s="328"/>
      <c r="ORR61" s="328"/>
      <c r="ORS61" s="328"/>
      <c r="ORT61" s="328"/>
      <c r="ORU61" s="328"/>
      <c r="ORV61" s="328"/>
      <c r="ORW61" s="328"/>
      <c r="ORX61" s="328"/>
      <c r="ORY61" s="328"/>
      <c r="ORZ61" s="328"/>
      <c r="OSA61" s="328"/>
      <c r="OSB61" s="328"/>
      <c r="OSC61" s="328"/>
      <c r="OSD61" s="328"/>
      <c r="OSE61" s="328"/>
      <c r="OSF61" s="328"/>
      <c r="OSG61" s="328"/>
      <c r="OSH61" s="328"/>
      <c r="OSI61" s="328"/>
      <c r="OSJ61" s="328"/>
      <c r="OSK61" s="328"/>
      <c r="OSL61" s="328"/>
      <c r="OSM61" s="328"/>
      <c r="OSN61" s="328"/>
      <c r="OSO61" s="328"/>
      <c r="OSP61" s="328"/>
      <c r="OSQ61" s="328"/>
      <c r="OSR61" s="328"/>
      <c r="OSS61" s="328"/>
      <c r="OST61" s="328"/>
      <c r="OSU61" s="328"/>
      <c r="OSV61" s="328"/>
      <c r="OSW61" s="328"/>
      <c r="OSX61" s="328"/>
      <c r="OSY61" s="328"/>
      <c r="OSZ61" s="328"/>
      <c r="OTA61" s="328"/>
      <c r="OTB61" s="328"/>
      <c r="OTC61" s="328"/>
      <c r="OTD61" s="328"/>
      <c r="OTE61" s="328"/>
      <c r="OTF61" s="328"/>
      <c r="OTG61" s="328"/>
      <c r="OTH61" s="328"/>
      <c r="OTI61" s="328"/>
      <c r="OTJ61" s="328"/>
      <c r="OTK61" s="328"/>
      <c r="OTL61" s="328"/>
      <c r="OTM61" s="328"/>
      <c r="OTN61" s="328"/>
      <c r="OTO61" s="328"/>
      <c r="OTP61" s="328"/>
      <c r="OTQ61" s="328"/>
      <c r="OTR61" s="328"/>
      <c r="OTS61" s="328"/>
      <c r="OTT61" s="328"/>
      <c r="OTU61" s="328"/>
      <c r="OTV61" s="328"/>
      <c r="OTW61" s="328"/>
      <c r="OTX61" s="328"/>
      <c r="OTY61" s="328"/>
      <c r="OTZ61" s="328"/>
      <c r="OUA61" s="328"/>
      <c r="OUB61" s="328"/>
      <c r="OUC61" s="328"/>
      <c r="OUD61" s="328"/>
      <c r="OUE61" s="328"/>
      <c r="OUF61" s="328"/>
      <c r="OUG61" s="328"/>
      <c r="OUH61" s="328"/>
      <c r="OUI61" s="328"/>
      <c r="OUJ61" s="328"/>
      <c r="OUK61" s="328"/>
      <c r="OUL61" s="328"/>
      <c r="OUM61" s="328"/>
      <c r="OUN61" s="328"/>
      <c r="OUO61" s="328"/>
      <c r="OUP61" s="328"/>
      <c r="OUQ61" s="328"/>
      <c r="OUR61" s="328"/>
      <c r="OUS61" s="328"/>
      <c r="OUT61" s="328"/>
      <c r="OUU61" s="328"/>
      <c r="OUV61" s="328"/>
      <c r="OUW61" s="328"/>
      <c r="OUX61" s="328"/>
      <c r="OUY61" s="328"/>
      <c r="OUZ61" s="328"/>
      <c r="OVA61" s="328"/>
      <c r="OVB61" s="328"/>
      <c r="OVC61" s="328"/>
      <c r="OVD61" s="328"/>
      <c r="OVE61" s="328"/>
      <c r="OVF61" s="328"/>
      <c r="OVG61" s="328"/>
      <c r="OVH61" s="328"/>
      <c r="OVI61" s="328"/>
      <c r="OVJ61" s="328"/>
      <c r="OVK61" s="328"/>
      <c r="OVL61" s="328"/>
      <c r="OVM61" s="328"/>
      <c r="OVN61" s="328"/>
      <c r="OVO61" s="328"/>
      <c r="OVP61" s="328"/>
      <c r="OVQ61" s="328"/>
      <c r="OVR61" s="328"/>
      <c r="OVS61" s="328"/>
      <c r="OVT61" s="328"/>
      <c r="OVU61" s="328"/>
      <c r="OVV61" s="328"/>
      <c r="OVW61" s="328"/>
      <c r="OVX61" s="328"/>
      <c r="OVY61" s="328"/>
      <c r="OVZ61" s="328"/>
      <c r="OWA61" s="328"/>
      <c r="OWB61" s="328"/>
      <c r="OWC61" s="328"/>
      <c r="OWD61" s="328"/>
      <c r="OWE61" s="328"/>
      <c r="OWF61" s="328"/>
      <c r="OWG61" s="328"/>
      <c r="OWH61" s="328"/>
      <c r="OWI61" s="328"/>
      <c r="OWJ61" s="328"/>
      <c r="OWK61" s="328"/>
      <c r="OWL61" s="328"/>
      <c r="OWM61" s="328"/>
      <c r="OWN61" s="328"/>
      <c r="OWO61" s="328"/>
      <c r="OWP61" s="328"/>
      <c r="OWQ61" s="328"/>
      <c r="OWR61" s="328"/>
      <c r="OWS61" s="328"/>
      <c r="OWT61" s="328"/>
      <c r="OWU61" s="328"/>
      <c r="OWV61" s="328"/>
      <c r="OWW61" s="328"/>
      <c r="OWX61" s="328"/>
      <c r="OWY61" s="328"/>
      <c r="OWZ61" s="328"/>
      <c r="OXA61" s="328"/>
      <c r="OXB61" s="328"/>
      <c r="OXC61" s="328"/>
      <c r="OXD61" s="328"/>
      <c r="OXE61" s="328"/>
      <c r="OXF61" s="328"/>
      <c r="OXG61" s="328"/>
      <c r="OXH61" s="328"/>
      <c r="OXI61" s="328"/>
      <c r="OXJ61" s="328"/>
      <c r="OXK61" s="328"/>
      <c r="OXL61" s="328"/>
      <c r="OXM61" s="328"/>
      <c r="OXN61" s="328"/>
      <c r="OXO61" s="328"/>
      <c r="OXP61" s="328"/>
      <c r="OXQ61" s="328"/>
      <c r="OXR61" s="328"/>
      <c r="OXS61" s="328"/>
      <c r="OXT61" s="328"/>
      <c r="OXU61" s="328"/>
      <c r="OXV61" s="328"/>
      <c r="OXW61" s="328"/>
      <c r="OXX61" s="328"/>
      <c r="OXY61" s="328"/>
      <c r="OXZ61" s="328"/>
      <c r="OYA61" s="328"/>
      <c r="OYB61" s="328"/>
      <c r="OYC61" s="328"/>
      <c r="OYD61" s="328"/>
      <c r="OYE61" s="328"/>
      <c r="OYF61" s="328"/>
      <c r="OYG61" s="328"/>
      <c r="OYH61" s="328"/>
      <c r="OYI61" s="328"/>
      <c r="OYJ61" s="328"/>
      <c r="OYK61" s="328"/>
      <c r="OYL61" s="328"/>
      <c r="OYM61" s="328"/>
      <c r="OYN61" s="328"/>
      <c r="OYO61" s="328"/>
      <c r="OYP61" s="328"/>
      <c r="OYQ61" s="328"/>
      <c r="OYR61" s="328"/>
      <c r="OYS61" s="328"/>
      <c r="OYT61" s="328"/>
      <c r="OYU61" s="328"/>
      <c r="OYV61" s="328"/>
      <c r="OYW61" s="328"/>
      <c r="OYX61" s="328"/>
      <c r="OYY61" s="328"/>
      <c r="OYZ61" s="328"/>
      <c r="OZA61" s="328"/>
      <c r="OZB61" s="328"/>
      <c r="OZC61" s="328"/>
      <c r="OZD61" s="328"/>
      <c r="OZE61" s="328"/>
      <c r="OZF61" s="328"/>
      <c r="OZG61" s="328"/>
      <c r="OZH61" s="328"/>
      <c r="OZI61" s="328"/>
      <c r="OZJ61" s="328"/>
      <c r="OZK61" s="328"/>
      <c r="OZL61" s="328"/>
      <c r="OZM61" s="328"/>
      <c r="OZN61" s="328"/>
      <c r="OZO61" s="328"/>
      <c r="OZP61" s="328"/>
      <c r="OZQ61" s="328"/>
      <c r="OZR61" s="328"/>
      <c r="OZS61" s="328"/>
      <c r="OZT61" s="328"/>
      <c r="OZU61" s="328"/>
      <c r="OZV61" s="328"/>
      <c r="OZW61" s="328"/>
      <c r="OZX61" s="328"/>
      <c r="OZY61" s="328"/>
      <c r="OZZ61" s="328"/>
      <c r="PAA61" s="328"/>
      <c r="PAB61" s="328"/>
      <c r="PAC61" s="328"/>
      <c r="PAD61" s="328"/>
      <c r="PAE61" s="328"/>
      <c r="PAF61" s="328"/>
      <c r="PAG61" s="328"/>
      <c r="PAH61" s="328"/>
      <c r="PAI61" s="328"/>
      <c r="PAJ61" s="328"/>
      <c r="PAK61" s="328"/>
      <c r="PAL61" s="328"/>
      <c r="PAM61" s="328"/>
      <c r="PAN61" s="328"/>
      <c r="PAO61" s="328"/>
      <c r="PAP61" s="328"/>
      <c r="PAQ61" s="328"/>
      <c r="PAR61" s="328"/>
      <c r="PAS61" s="328"/>
      <c r="PAT61" s="328"/>
      <c r="PAU61" s="328"/>
      <c r="PAV61" s="328"/>
      <c r="PAW61" s="328"/>
      <c r="PAX61" s="328"/>
      <c r="PAY61" s="328"/>
      <c r="PAZ61" s="328"/>
      <c r="PBA61" s="328"/>
      <c r="PBB61" s="328"/>
      <c r="PBC61" s="328"/>
      <c r="PBD61" s="328"/>
      <c r="PBE61" s="328"/>
      <c r="PBF61" s="328"/>
      <c r="PBG61" s="328"/>
      <c r="PBH61" s="328"/>
      <c r="PBI61" s="328"/>
      <c r="PBJ61" s="328"/>
      <c r="PBK61" s="328"/>
      <c r="PBL61" s="328"/>
      <c r="PBM61" s="328"/>
      <c r="PBN61" s="328"/>
      <c r="PBO61" s="328"/>
      <c r="PBP61" s="328"/>
      <c r="PBQ61" s="328"/>
      <c r="PBR61" s="328"/>
      <c r="PBS61" s="328"/>
      <c r="PBT61" s="328"/>
      <c r="PBU61" s="328"/>
      <c r="PBV61" s="328"/>
      <c r="PBW61" s="328"/>
      <c r="PBX61" s="328"/>
      <c r="PBY61" s="328"/>
      <c r="PBZ61" s="328"/>
      <c r="PCA61" s="328"/>
      <c r="PCB61" s="328"/>
      <c r="PCC61" s="328"/>
      <c r="PCD61" s="328"/>
      <c r="PCE61" s="328"/>
      <c r="PCF61" s="328"/>
      <c r="PCG61" s="328"/>
      <c r="PCH61" s="328"/>
      <c r="PCI61" s="328"/>
      <c r="PCJ61" s="328"/>
      <c r="PCK61" s="328"/>
      <c r="PCL61" s="328"/>
      <c r="PCM61" s="328"/>
      <c r="PCN61" s="328"/>
      <c r="PCO61" s="328"/>
      <c r="PCP61" s="328"/>
      <c r="PCQ61" s="328"/>
      <c r="PCR61" s="328"/>
      <c r="PCS61" s="328"/>
      <c r="PCT61" s="328"/>
      <c r="PCU61" s="328"/>
      <c r="PCV61" s="328"/>
      <c r="PCW61" s="328"/>
      <c r="PCX61" s="328"/>
      <c r="PCY61" s="328"/>
      <c r="PCZ61" s="328"/>
      <c r="PDA61" s="328"/>
      <c r="PDB61" s="328"/>
      <c r="PDC61" s="328"/>
      <c r="PDD61" s="328"/>
      <c r="PDE61" s="328"/>
      <c r="PDF61" s="328"/>
      <c r="PDG61" s="328"/>
      <c r="PDH61" s="328"/>
      <c r="PDI61" s="328"/>
      <c r="PDJ61" s="328"/>
      <c r="PDK61" s="328"/>
      <c r="PDL61" s="328"/>
      <c r="PDM61" s="328"/>
      <c r="PDN61" s="328"/>
      <c r="PDO61" s="328"/>
      <c r="PDP61" s="328"/>
      <c r="PDQ61" s="328"/>
      <c r="PDR61" s="328"/>
      <c r="PDS61" s="328"/>
      <c r="PDT61" s="328"/>
      <c r="PDU61" s="328"/>
      <c r="PDV61" s="328"/>
      <c r="PDW61" s="328"/>
      <c r="PDX61" s="328"/>
      <c r="PDY61" s="328"/>
      <c r="PDZ61" s="328"/>
      <c r="PEA61" s="328"/>
      <c r="PEB61" s="328"/>
      <c r="PEC61" s="328"/>
      <c r="PED61" s="328"/>
      <c r="PEE61" s="328"/>
      <c r="PEF61" s="328"/>
      <c r="PEG61" s="328"/>
      <c r="PEH61" s="328"/>
      <c r="PEI61" s="328"/>
      <c r="PEJ61" s="328"/>
      <c r="PEK61" s="328"/>
      <c r="PEL61" s="328"/>
      <c r="PEM61" s="328"/>
      <c r="PEN61" s="328"/>
      <c r="PEO61" s="328"/>
      <c r="PEP61" s="328"/>
      <c r="PEQ61" s="328"/>
      <c r="PER61" s="328"/>
      <c r="PES61" s="328"/>
      <c r="PET61" s="328"/>
      <c r="PEU61" s="328"/>
      <c r="PEV61" s="328"/>
      <c r="PEW61" s="328"/>
      <c r="PEX61" s="328"/>
      <c r="PEY61" s="328"/>
      <c r="PEZ61" s="328"/>
      <c r="PFA61" s="328"/>
      <c r="PFB61" s="328"/>
      <c r="PFC61" s="328"/>
      <c r="PFD61" s="328"/>
      <c r="PFE61" s="328"/>
      <c r="PFF61" s="328"/>
      <c r="PFG61" s="328"/>
      <c r="PFH61" s="328"/>
      <c r="PFI61" s="328"/>
      <c r="PFJ61" s="328"/>
      <c r="PFK61" s="328"/>
      <c r="PFL61" s="328"/>
      <c r="PFM61" s="328"/>
      <c r="PFN61" s="328"/>
      <c r="PFO61" s="328"/>
      <c r="PFP61" s="328"/>
      <c r="PFQ61" s="328"/>
      <c r="PFR61" s="328"/>
      <c r="PFS61" s="328"/>
      <c r="PFT61" s="328"/>
      <c r="PFU61" s="328"/>
      <c r="PFV61" s="328"/>
      <c r="PFW61" s="328"/>
      <c r="PFX61" s="328"/>
      <c r="PFY61" s="328"/>
      <c r="PFZ61" s="328"/>
      <c r="PGA61" s="328"/>
      <c r="PGB61" s="328"/>
      <c r="PGC61" s="328"/>
      <c r="PGD61" s="328"/>
      <c r="PGE61" s="328"/>
      <c r="PGF61" s="328"/>
      <c r="PGG61" s="328"/>
      <c r="PGH61" s="328"/>
      <c r="PGI61" s="328"/>
      <c r="PGJ61" s="328"/>
      <c r="PGK61" s="328"/>
      <c r="PGL61" s="328"/>
      <c r="PGM61" s="328"/>
      <c r="PGN61" s="328"/>
      <c r="PGO61" s="328"/>
      <c r="PGP61" s="328"/>
      <c r="PGQ61" s="328"/>
      <c r="PGR61" s="328"/>
      <c r="PGS61" s="328"/>
      <c r="PGT61" s="328"/>
      <c r="PGU61" s="328"/>
      <c r="PGV61" s="328"/>
      <c r="PGW61" s="328"/>
      <c r="PGX61" s="328"/>
      <c r="PGY61" s="328"/>
      <c r="PGZ61" s="328"/>
      <c r="PHA61" s="328"/>
      <c r="PHB61" s="328"/>
      <c r="PHC61" s="328"/>
      <c r="PHD61" s="328"/>
      <c r="PHE61" s="328"/>
      <c r="PHF61" s="328"/>
      <c r="PHG61" s="328"/>
      <c r="PHH61" s="328"/>
      <c r="PHI61" s="328"/>
      <c r="PHJ61" s="328"/>
      <c r="PHK61" s="328"/>
      <c r="PHL61" s="328"/>
      <c r="PHM61" s="328"/>
      <c r="PHN61" s="328"/>
      <c r="PHO61" s="328"/>
      <c r="PHP61" s="328"/>
      <c r="PHQ61" s="328"/>
      <c r="PHR61" s="328"/>
      <c r="PHS61" s="328"/>
      <c r="PHT61" s="328"/>
      <c r="PHU61" s="328"/>
      <c r="PHV61" s="328"/>
      <c r="PHW61" s="328"/>
      <c r="PHX61" s="328"/>
      <c r="PHY61" s="328"/>
      <c r="PHZ61" s="328"/>
      <c r="PIA61" s="328"/>
      <c r="PIB61" s="328"/>
      <c r="PIC61" s="328"/>
      <c r="PID61" s="328"/>
      <c r="PIE61" s="328"/>
      <c r="PIF61" s="328"/>
      <c r="PIG61" s="328"/>
      <c r="PIH61" s="328"/>
      <c r="PII61" s="328"/>
      <c r="PIJ61" s="328"/>
      <c r="PIK61" s="328"/>
      <c r="PIL61" s="328"/>
      <c r="PIM61" s="328"/>
      <c r="PIN61" s="328"/>
      <c r="PIO61" s="328"/>
      <c r="PIP61" s="328"/>
      <c r="PIQ61" s="328"/>
      <c r="PIR61" s="328"/>
      <c r="PIS61" s="328"/>
      <c r="PIT61" s="328"/>
      <c r="PIU61" s="328"/>
      <c r="PIV61" s="328"/>
      <c r="PIW61" s="328"/>
      <c r="PIX61" s="328"/>
      <c r="PIY61" s="328"/>
      <c r="PIZ61" s="328"/>
      <c r="PJA61" s="328"/>
      <c r="PJB61" s="328"/>
      <c r="PJC61" s="328"/>
      <c r="PJD61" s="328"/>
      <c r="PJE61" s="328"/>
      <c r="PJF61" s="328"/>
      <c r="PJG61" s="328"/>
      <c r="PJH61" s="328"/>
      <c r="PJI61" s="328"/>
      <c r="PJJ61" s="328"/>
      <c r="PJK61" s="328"/>
      <c r="PJL61" s="328"/>
      <c r="PJM61" s="328"/>
      <c r="PJN61" s="328"/>
      <c r="PJO61" s="328"/>
      <c r="PJP61" s="328"/>
      <c r="PJQ61" s="328"/>
      <c r="PJR61" s="328"/>
      <c r="PJS61" s="328"/>
      <c r="PJT61" s="328"/>
      <c r="PJU61" s="328"/>
      <c r="PJV61" s="328"/>
      <c r="PJW61" s="328"/>
      <c r="PJX61" s="328"/>
      <c r="PJY61" s="328"/>
      <c r="PJZ61" s="328"/>
      <c r="PKA61" s="328"/>
      <c r="PKB61" s="328"/>
      <c r="PKC61" s="328"/>
      <c r="PKD61" s="328"/>
      <c r="PKE61" s="328"/>
      <c r="PKF61" s="328"/>
      <c r="PKG61" s="328"/>
      <c r="PKH61" s="328"/>
      <c r="PKI61" s="328"/>
      <c r="PKJ61" s="328"/>
      <c r="PKK61" s="328"/>
      <c r="PKL61" s="328"/>
      <c r="PKM61" s="328"/>
      <c r="PKN61" s="328"/>
      <c r="PKO61" s="328"/>
      <c r="PKP61" s="328"/>
      <c r="PKQ61" s="328"/>
      <c r="PKR61" s="328"/>
      <c r="PKS61" s="328"/>
      <c r="PKT61" s="328"/>
      <c r="PKU61" s="328"/>
      <c r="PKV61" s="328"/>
      <c r="PKW61" s="328"/>
      <c r="PKX61" s="328"/>
      <c r="PKY61" s="328"/>
      <c r="PKZ61" s="328"/>
      <c r="PLA61" s="328"/>
      <c r="PLB61" s="328"/>
      <c r="PLC61" s="328"/>
      <c r="PLD61" s="328"/>
      <c r="PLE61" s="328"/>
      <c r="PLF61" s="328"/>
      <c r="PLG61" s="328"/>
      <c r="PLH61" s="328"/>
      <c r="PLI61" s="328"/>
      <c r="PLJ61" s="328"/>
      <c r="PLK61" s="328"/>
      <c r="PLL61" s="328"/>
      <c r="PLM61" s="328"/>
      <c r="PLN61" s="328"/>
      <c r="PLO61" s="328"/>
      <c r="PLP61" s="328"/>
      <c r="PLQ61" s="328"/>
      <c r="PLR61" s="328"/>
      <c r="PLS61" s="328"/>
      <c r="PLT61" s="328"/>
      <c r="PLU61" s="328"/>
      <c r="PLV61" s="328"/>
      <c r="PLW61" s="328"/>
      <c r="PLX61" s="328"/>
      <c r="PLY61" s="328"/>
      <c r="PLZ61" s="328"/>
      <c r="PMA61" s="328"/>
      <c r="PMB61" s="328"/>
      <c r="PMC61" s="328"/>
      <c r="PMD61" s="328"/>
      <c r="PME61" s="328"/>
      <c r="PMF61" s="328"/>
      <c r="PMG61" s="328"/>
      <c r="PMH61" s="328"/>
      <c r="PMI61" s="328"/>
      <c r="PMJ61" s="328"/>
      <c r="PMK61" s="328"/>
      <c r="PML61" s="328"/>
      <c r="PMM61" s="328"/>
      <c r="PMN61" s="328"/>
      <c r="PMO61" s="328"/>
      <c r="PMP61" s="328"/>
      <c r="PMQ61" s="328"/>
      <c r="PMR61" s="328"/>
      <c r="PMS61" s="328"/>
      <c r="PMT61" s="328"/>
      <c r="PMU61" s="328"/>
      <c r="PMV61" s="328"/>
      <c r="PMW61" s="328"/>
      <c r="PMX61" s="328"/>
      <c r="PMY61" s="328"/>
      <c r="PMZ61" s="328"/>
      <c r="PNA61" s="328"/>
      <c r="PNB61" s="328"/>
      <c r="PNC61" s="328"/>
      <c r="PND61" s="328"/>
      <c r="PNE61" s="328"/>
      <c r="PNF61" s="328"/>
      <c r="PNG61" s="328"/>
      <c r="PNH61" s="328"/>
      <c r="PNI61" s="328"/>
      <c r="PNJ61" s="328"/>
      <c r="PNK61" s="328"/>
      <c r="PNL61" s="328"/>
      <c r="PNM61" s="328"/>
      <c r="PNN61" s="328"/>
      <c r="PNO61" s="328"/>
      <c r="PNP61" s="328"/>
      <c r="PNQ61" s="328"/>
      <c r="PNR61" s="328"/>
      <c r="PNS61" s="328"/>
      <c r="PNT61" s="328"/>
      <c r="PNU61" s="328"/>
      <c r="PNV61" s="328"/>
      <c r="PNW61" s="328"/>
      <c r="PNX61" s="328"/>
      <c r="PNY61" s="328"/>
      <c r="PNZ61" s="328"/>
      <c r="POA61" s="328"/>
      <c r="POB61" s="328"/>
      <c r="POC61" s="328"/>
      <c r="POD61" s="328"/>
      <c r="POE61" s="328"/>
      <c r="POF61" s="328"/>
      <c r="POG61" s="328"/>
      <c r="POH61" s="328"/>
      <c r="POI61" s="328"/>
      <c r="POJ61" s="328"/>
      <c r="POK61" s="328"/>
      <c r="POL61" s="328"/>
      <c r="POM61" s="328"/>
      <c r="PON61" s="328"/>
      <c r="POO61" s="328"/>
      <c r="POP61" s="328"/>
      <c r="POQ61" s="328"/>
      <c r="POR61" s="328"/>
      <c r="POS61" s="328"/>
      <c r="POT61" s="328"/>
      <c r="POU61" s="328"/>
      <c r="POV61" s="328"/>
      <c r="POW61" s="328"/>
      <c r="POX61" s="328"/>
      <c r="POY61" s="328"/>
      <c r="POZ61" s="328"/>
      <c r="PPA61" s="328"/>
      <c r="PPB61" s="328"/>
      <c r="PPC61" s="328"/>
      <c r="PPD61" s="328"/>
      <c r="PPE61" s="328"/>
      <c r="PPF61" s="328"/>
      <c r="PPG61" s="328"/>
      <c r="PPH61" s="328"/>
      <c r="PPI61" s="328"/>
      <c r="PPJ61" s="328"/>
      <c r="PPK61" s="328"/>
      <c r="PPL61" s="328"/>
      <c r="PPM61" s="328"/>
      <c r="PPN61" s="328"/>
      <c r="PPO61" s="328"/>
      <c r="PPP61" s="328"/>
      <c r="PPQ61" s="328"/>
      <c r="PPR61" s="328"/>
      <c r="PPS61" s="328"/>
      <c r="PPT61" s="328"/>
      <c r="PPU61" s="328"/>
      <c r="PPV61" s="328"/>
      <c r="PPW61" s="328"/>
      <c r="PPX61" s="328"/>
      <c r="PPY61" s="328"/>
      <c r="PPZ61" s="328"/>
      <c r="PQA61" s="328"/>
      <c r="PQB61" s="328"/>
      <c r="PQC61" s="328"/>
      <c r="PQD61" s="328"/>
      <c r="PQE61" s="328"/>
      <c r="PQF61" s="328"/>
      <c r="PQG61" s="328"/>
      <c r="PQH61" s="328"/>
      <c r="PQI61" s="328"/>
      <c r="PQJ61" s="328"/>
      <c r="PQK61" s="328"/>
      <c r="PQL61" s="328"/>
      <c r="PQM61" s="328"/>
      <c r="PQN61" s="328"/>
      <c r="PQO61" s="328"/>
      <c r="PQP61" s="328"/>
      <c r="PQQ61" s="328"/>
      <c r="PQR61" s="328"/>
      <c r="PQS61" s="328"/>
      <c r="PQT61" s="328"/>
      <c r="PQU61" s="328"/>
      <c r="PQV61" s="328"/>
      <c r="PQW61" s="328"/>
      <c r="PQX61" s="328"/>
      <c r="PQY61" s="328"/>
      <c r="PQZ61" s="328"/>
      <c r="PRA61" s="328"/>
      <c r="PRB61" s="328"/>
      <c r="PRC61" s="328"/>
      <c r="PRD61" s="328"/>
      <c r="PRE61" s="328"/>
      <c r="PRF61" s="328"/>
      <c r="PRG61" s="328"/>
      <c r="PRH61" s="328"/>
      <c r="PRI61" s="328"/>
      <c r="PRJ61" s="328"/>
      <c r="PRK61" s="328"/>
      <c r="PRL61" s="328"/>
      <c r="PRM61" s="328"/>
      <c r="PRN61" s="328"/>
      <c r="PRO61" s="328"/>
      <c r="PRP61" s="328"/>
      <c r="PRQ61" s="328"/>
      <c r="PRR61" s="328"/>
      <c r="PRS61" s="328"/>
      <c r="PRT61" s="328"/>
      <c r="PRU61" s="328"/>
      <c r="PRV61" s="328"/>
      <c r="PRW61" s="328"/>
      <c r="PRX61" s="328"/>
      <c r="PRY61" s="328"/>
      <c r="PRZ61" s="328"/>
      <c r="PSA61" s="328"/>
      <c r="PSB61" s="328"/>
      <c r="PSC61" s="328"/>
      <c r="PSD61" s="328"/>
      <c r="PSE61" s="328"/>
      <c r="PSF61" s="328"/>
      <c r="PSG61" s="328"/>
      <c r="PSH61" s="328"/>
      <c r="PSI61" s="328"/>
      <c r="PSJ61" s="328"/>
      <c r="PSK61" s="328"/>
      <c r="PSL61" s="328"/>
      <c r="PSM61" s="328"/>
      <c r="PSN61" s="328"/>
      <c r="PSO61" s="328"/>
      <c r="PSP61" s="328"/>
      <c r="PSQ61" s="328"/>
      <c r="PSR61" s="328"/>
      <c r="PSS61" s="328"/>
      <c r="PST61" s="328"/>
      <c r="PSU61" s="328"/>
      <c r="PSV61" s="328"/>
      <c r="PSW61" s="328"/>
      <c r="PSX61" s="328"/>
      <c r="PSY61" s="328"/>
      <c r="PSZ61" s="328"/>
      <c r="PTA61" s="328"/>
      <c r="PTB61" s="328"/>
      <c r="PTC61" s="328"/>
      <c r="PTD61" s="328"/>
      <c r="PTE61" s="328"/>
      <c r="PTF61" s="328"/>
      <c r="PTG61" s="328"/>
      <c r="PTH61" s="328"/>
      <c r="PTI61" s="328"/>
      <c r="PTJ61" s="328"/>
      <c r="PTK61" s="328"/>
      <c r="PTL61" s="328"/>
      <c r="PTM61" s="328"/>
      <c r="PTN61" s="328"/>
      <c r="PTO61" s="328"/>
      <c r="PTP61" s="328"/>
      <c r="PTQ61" s="328"/>
      <c r="PTR61" s="328"/>
      <c r="PTS61" s="328"/>
      <c r="PTT61" s="328"/>
      <c r="PTU61" s="328"/>
      <c r="PTV61" s="328"/>
      <c r="PTW61" s="328"/>
      <c r="PTX61" s="328"/>
      <c r="PTY61" s="328"/>
      <c r="PTZ61" s="328"/>
      <c r="PUA61" s="328"/>
      <c r="PUB61" s="328"/>
      <c r="PUC61" s="328"/>
      <c r="PUD61" s="328"/>
      <c r="PUE61" s="328"/>
      <c r="PUF61" s="328"/>
      <c r="PUG61" s="328"/>
      <c r="PUH61" s="328"/>
      <c r="PUI61" s="328"/>
      <c r="PUJ61" s="328"/>
      <c r="PUK61" s="328"/>
      <c r="PUL61" s="328"/>
      <c r="PUM61" s="328"/>
      <c r="PUN61" s="328"/>
      <c r="PUO61" s="328"/>
      <c r="PUP61" s="328"/>
      <c r="PUQ61" s="328"/>
      <c r="PUR61" s="328"/>
      <c r="PUS61" s="328"/>
      <c r="PUT61" s="328"/>
      <c r="PUU61" s="328"/>
      <c r="PUV61" s="328"/>
      <c r="PUW61" s="328"/>
      <c r="PUX61" s="328"/>
      <c r="PUY61" s="328"/>
      <c r="PUZ61" s="328"/>
      <c r="PVA61" s="328"/>
      <c r="PVB61" s="328"/>
      <c r="PVC61" s="328"/>
      <c r="PVD61" s="328"/>
      <c r="PVE61" s="328"/>
      <c r="PVF61" s="328"/>
      <c r="PVG61" s="328"/>
      <c r="PVH61" s="328"/>
      <c r="PVI61" s="328"/>
      <c r="PVJ61" s="328"/>
      <c r="PVK61" s="328"/>
      <c r="PVL61" s="328"/>
      <c r="PVM61" s="328"/>
      <c r="PVN61" s="328"/>
      <c r="PVO61" s="328"/>
      <c r="PVP61" s="328"/>
      <c r="PVQ61" s="328"/>
      <c r="PVR61" s="328"/>
      <c r="PVS61" s="328"/>
      <c r="PVT61" s="328"/>
      <c r="PVU61" s="328"/>
      <c r="PVV61" s="328"/>
      <c r="PVW61" s="328"/>
      <c r="PVX61" s="328"/>
      <c r="PVY61" s="328"/>
      <c r="PVZ61" s="328"/>
      <c r="PWA61" s="328"/>
      <c r="PWB61" s="328"/>
      <c r="PWC61" s="328"/>
      <c r="PWD61" s="328"/>
      <c r="PWE61" s="328"/>
      <c r="PWF61" s="328"/>
      <c r="PWG61" s="328"/>
      <c r="PWH61" s="328"/>
      <c r="PWI61" s="328"/>
      <c r="PWJ61" s="328"/>
      <c r="PWK61" s="328"/>
      <c r="PWL61" s="328"/>
      <c r="PWM61" s="328"/>
      <c r="PWN61" s="328"/>
      <c r="PWO61" s="328"/>
      <c r="PWP61" s="328"/>
      <c r="PWQ61" s="328"/>
      <c r="PWR61" s="328"/>
      <c r="PWS61" s="328"/>
      <c r="PWT61" s="328"/>
      <c r="PWU61" s="328"/>
      <c r="PWV61" s="328"/>
      <c r="PWW61" s="328"/>
      <c r="PWX61" s="328"/>
      <c r="PWY61" s="328"/>
      <c r="PWZ61" s="328"/>
      <c r="PXA61" s="328"/>
      <c r="PXB61" s="328"/>
      <c r="PXC61" s="328"/>
      <c r="PXD61" s="328"/>
      <c r="PXE61" s="328"/>
      <c r="PXF61" s="328"/>
      <c r="PXG61" s="328"/>
      <c r="PXH61" s="328"/>
      <c r="PXI61" s="328"/>
      <c r="PXJ61" s="328"/>
      <c r="PXK61" s="328"/>
      <c r="PXL61" s="328"/>
      <c r="PXM61" s="328"/>
      <c r="PXN61" s="328"/>
      <c r="PXO61" s="328"/>
      <c r="PXP61" s="328"/>
      <c r="PXQ61" s="328"/>
      <c r="PXR61" s="328"/>
      <c r="PXS61" s="328"/>
      <c r="PXT61" s="328"/>
      <c r="PXU61" s="328"/>
      <c r="PXV61" s="328"/>
      <c r="PXW61" s="328"/>
      <c r="PXX61" s="328"/>
      <c r="PXY61" s="328"/>
      <c r="PXZ61" s="328"/>
      <c r="PYA61" s="328"/>
      <c r="PYB61" s="328"/>
      <c r="PYC61" s="328"/>
      <c r="PYD61" s="328"/>
      <c r="PYE61" s="328"/>
      <c r="PYF61" s="328"/>
      <c r="PYG61" s="328"/>
      <c r="PYH61" s="328"/>
      <c r="PYI61" s="328"/>
      <c r="PYJ61" s="328"/>
      <c r="PYK61" s="328"/>
      <c r="PYL61" s="328"/>
      <c r="PYM61" s="328"/>
      <c r="PYN61" s="328"/>
      <c r="PYO61" s="328"/>
      <c r="PYP61" s="328"/>
      <c r="PYQ61" s="328"/>
      <c r="PYR61" s="328"/>
      <c r="PYS61" s="328"/>
      <c r="PYT61" s="328"/>
      <c r="PYU61" s="328"/>
      <c r="PYV61" s="328"/>
      <c r="PYW61" s="328"/>
      <c r="PYX61" s="328"/>
      <c r="PYY61" s="328"/>
      <c r="PYZ61" s="328"/>
      <c r="PZA61" s="328"/>
      <c r="PZB61" s="328"/>
      <c r="PZC61" s="328"/>
      <c r="PZD61" s="328"/>
      <c r="PZE61" s="328"/>
      <c r="PZF61" s="328"/>
      <c r="PZG61" s="328"/>
      <c r="PZH61" s="328"/>
      <c r="PZI61" s="328"/>
      <c r="PZJ61" s="328"/>
      <c r="PZK61" s="328"/>
      <c r="PZL61" s="328"/>
      <c r="PZM61" s="328"/>
      <c r="PZN61" s="328"/>
      <c r="PZO61" s="328"/>
      <c r="PZP61" s="328"/>
      <c r="PZQ61" s="328"/>
      <c r="PZR61" s="328"/>
      <c r="PZS61" s="328"/>
      <c r="PZT61" s="328"/>
      <c r="PZU61" s="328"/>
      <c r="PZV61" s="328"/>
      <c r="PZW61" s="328"/>
      <c r="PZX61" s="328"/>
      <c r="PZY61" s="328"/>
      <c r="PZZ61" s="328"/>
      <c r="QAA61" s="328"/>
      <c r="QAB61" s="328"/>
      <c r="QAC61" s="328"/>
      <c r="QAD61" s="328"/>
      <c r="QAE61" s="328"/>
      <c r="QAF61" s="328"/>
      <c r="QAG61" s="328"/>
      <c r="QAH61" s="328"/>
      <c r="QAI61" s="328"/>
      <c r="QAJ61" s="328"/>
      <c r="QAK61" s="328"/>
      <c r="QAL61" s="328"/>
      <c r="QAM61" s="328"/>
      <c r="QAN61" s="328"/>
      <c r="QAO61" s="328"/>
      <c r="QAP61" s="328"/>
      <c r="QAQ61" s="328"/>
      <c r="QAR61" s="328"/>
      <c r="QAS61" s="328"/>
      <c r="QAT61" s="328"/>
      <c r="QAU61" s="328"/>
      <c r="QAV61" s="328"/>
      <c r="QAW61" s="328"/>
      <c r="QAX61" s="328"/>
      <c r="QAY61" s="328"/>
      <c r="QAZ61" s="328"/>
      <c r="QBA61" s="328"/>
      <c r="QBB61" s="328"/>
      <c r="QBC61" s="328"/>
      <c r="QBD61" s="328"/>
      <c r="QBE61" s="328"/>
      <c r="QBF61" s="328"/>
      <c r="QBG61" s="328"/>
      <c r="QBH61" s="328"/>
      <c r="QBI61" s="328"/>
      <c r="QBJ61" s="328"/>
      <c r="QBK61" s="328"/>
      <c r="QBL61" s="328"/>
      <c r="QBM61" s="328"/>
      <c r="QBN61" s="328"/>
      <c r="QBO61" s="328"/>
      <c r="QBP61" s="328"/>
      <c r="QBQ61" s="328"/>
      <c r="QBR61" s="328"/>
      <c r="QBS61" s="328"/>
      <c r="QBT61" s="328"/>
      <c r="QBU61" s="328"/>
      <c r="QBV61" s="328"/>
      <c r="QBW61" s="328"/>
      <c r="QBX61" s="328"/>
      <c r="QBY61" s="328"/>
      <c r="QBZ61" s="328"/>
      <c r="QCA61" s="328"/>
      <c r="QCB61" s="328"/>
      <c r="QCC61" s="328"/>
      <c r="QCD61" s="328"/>
      <c r="QCE61" s="328"/>
      <c r="QCF61" s="328"/>
      <c r="QCG61" s="328"/>
      <c r="QCH61" s="328"/>
      <c r="QCI61" s="328"/>
      <c r="QCJ61" s="328"/>
      <c r="QCK61" s="328"/>
      <c r="QCL61" s="328"/>
      <c r="QCM61" s="328"/>
      <c r="QCN61" s="328"/>
      <c r="QCO61" s="328"/>
      <c r="QCP61" s="328"/>
      <c r="QCQ61" s="328"/>
      <c r="QCR61" s="328"/>
      <c r="QCS61" s="328"/>
      <c r="QCT61" s="328"/>
      <c r="QCU61" s="328"/>
      <c r="QCV61" s="328"/>
      <c r="QCW61" s="328"/>
      <c r="QCX61" s="328"/>
      <c r="QCY61" s="328"/>
      <c r="QCZ61" s="328"/>
      <c r="QDA61" s="328"/>
      <c r="QDB61" s="328"/>
      <c r="QDC61" s="328"/>
      <c r="QDD61" s="328"/>
      <c r="QDE61" s="328"/>
      <c r="QDF61" s="328"/>
      <c r="QDG61" s="328"/>
      <c r="QDH61" s="328"/>
      <c r="QDI61" s="328"/>
      <c r="QDJ61" s="328"/>
      <c r="QDK61" s="328"/>
      <c r="QDL61" s="328"/>
      <c r="QDM61" s="328"/>
      <c r="QDN61" s="328"/>
      <c r="QDO61" s="328"/>
      <c r="QDP61" s="328"/>
      <c r="QDQ61" s="328"/>
      <c r="QDR61" s="328"/>
      <c r="QDS61" s="328"/>
      <c r="QDT61" s="328"/>
      <c r="QDU61" s="328"/>
      <c r="QDV61" s="328"/>
      <c r="QDW61" s="328"/>
      <c r="QDX61" s="328"/>
      <c r="QDY61" s="328"/>
      <c r="QDZ61" s="328"/>
      <c r="QEA61" s="328"/>
      <c r="QEB61" s="328"/>
      <c r="QEC61" s="328"/>
      <c r="QED61" s="328"/>
      <c r="QEE61" s="328"/>
      <c r="QEF61" s="328"/>
      <c r="QEG61" s="328"/>
      <c r="QEH61" s="328"/>
      <c r="QEI61" s="328"/>
      <c r="QEJ61" s="328"/>
      <c r="QEK61" s="328"/>
      <c r="QEL61" s="328"/>
      <c r="QEM61" s="328"/>
      <c r="QEN61" s="328"/>
      <c r="QEO61" s="328"/>
      <c r="QEP61" s="328"/>
      <c r="QEQ61" s="328"/>
      <c r="QER61" s="328"/>
      <c r="QES61" s="328"/>
      <c r="QET61" s="328"/>
      <c r="QEU61" s="328"/>
      <c r="QEV61" s="328"/>
      <c r="QEW61" s="328"/>
      <c r="QEX61" s="328"/>
      <c r="QEY61" s="328"/>
      <c r="QEZ61" s="328"/>
      <c r="QFA61" s="328"/>
      <c r="QFB61" s="328"/>
      <c r="QFC61" s="328"/>
      <c r="QFD61" s="328"/>
      <c r="QFE61" s="328"/>
      <c r="QFF61" s="328"/>
      <c r="QFG61" s="328"/>
      <c r="QFH61" s="328"/>
      <c r="QFI61" s="328"/>
      <c r="QFJ61" s="328"/>
      <c r="QFK61" s="328"/>
      <c r="QFL61" s="328"/>
      <c r="QFM61" s="328"/>
      <c r="QFN61" s="328"/>
      <c r="QFO61" s="328"/>
      <c r="QFP61" s="328"/>
      <c r="QFQ61" s="328"/>
      <c r="QFR61" s="328"/>
      <c r="QFS61" s="328"/>
      <c r="QFT61" s="328"/>
      <c r="QFU61" s="328"/>
      <c r="QFV61" s="328"/>
      <c r="QFW61" s="328"/>
      <c r="QFX61" s="328"/>
      <c r="QFY61" s="328"/>
      <c r="QFZ61" s="328"/>
      <c r="QGA61" s="328"/>
      <c r="QGB61" s="328"/>
      <c r="QGC61" s="328"/>
      <c r="QGD61" s="328"/>
      <c r="QGE61" s="328"/>
      <c r="QGF61" s="328"/>
      <c r="QGG61" s="328"/>
      <c r="QGH61" s="328"/>
      <c r="QGI61" s="328"/>
      <c r="QGJ61" s="328"/>
      <c r="QGK61" s="328"/>
      <c r="QGL61" s="328"/>
      <c r="QGM61" s="328"/>
      <c r="QGN61" s="328"/>
      <c r="QGO61" s="328"/>
      <c r="QGP61" s="328"/>
      <c r="QGQ61" s="328"/>
      <c r="QGR61" s="328"/>
      <c r="QGS61" s="328"/>
      <c r="QGT61" s="328"/>
      <c r="QGU61" s="328"/>
      <c r="QGV61" s="328"/>
      <c r="QGW61" s="328"/>
      <c r="QGX61" s="328"/>
      <c r="QGY61" s="328"/>
      <c r="QGZ61" s="328"/>
      <c r="QHA61" s="328"/>
      <c r="QHB61" s="328"/>
      <c r="QHC61" s="328"/>
      <c r="QHD61" s="328"/>
      <c r="QHE61" s="328"/>
      <c r="QHF61" s="328"/>
      <c r="QHG61" s="328"/>
      <c r="QHH61" s="328"/>
      <c r="QHI61" s="328"/>
      <c r="QHJ61" s="328"/>
      <c r="QHK61" s="328"/>
      <c r="QHL61" s="328"/>
      <c r="QHM61" s="328"/>
      <c r="QHN61" s="328"/>
      <c r="QHO61" s="328"/>
      <c r="QHP61" s="328"/>
      <c r="QHQ61" s="328"/>
      <c r="QHR61" s="328"/>
      <c r="QHS61" s="328"/>
      <c r="QHT61" s="328"/>
      <c r="QHU61" s="328"/>
      <c r="QHV61" s="328"/>
      <c r="QHW61" s="328"/>
      <c r="QHX61" s="328"/>
      <c r="QHY61" s="328"/>
      <c r="QHZ61" s="328"/>
      <c r="QIA61" s="328"/>
      <c r="QIB61" s="328"/>
      <c r="QIC61" s="328"/>
      <c r="QID61" s="328"/>
      <c r="QIE61" s="328"/>
      <c r="QIF61" s="328"/>
      <c r="QIG61" s="328"/>
      <c r="QIH61" s="328"/>
      <c r="QII61" s="328"/>
      <c r="QIJ61" s="328"/>
      <c r="QIK61" s="328"/>
      <c r="QIL61" s="328"/>
      <c r="QIM61" s="328"/>
      <c r="QIN61" s="328"/>
      <c r="QIO61" s="328"/>
      <c r="QIP61" s="328"/>
      <c r="QIQ61" s="328"/>
      <c r="QIR61" s="328"/>
      <c r="QIS61" s="328"/>
      <c r="QIT61" s="328"/>
      <c r="QIU61" s="328"/>
      <c r="QIV61" s="328"/>
      <c r="QIW61" s="328"/>
      <c r="QIX61" s="328"/>
      <c r="QIY61" s="328"/>
      <c r="QIZ61" s="328"/>
      <c r="QJA61" s="328"/>
      <c r="QJB61" s="328"/>
      <c r="QJC61" s="328"/>
      <c r="QJD61" s="328"/>
      <c r="QJE61" s="328"/>
      <c r="QJF61" s="328"/>
      <c r="QJG61" s="328"/>
      <c r="QJH61" s="328"/>
      <c r="QJI61" s="328"/>
      <c r="QJJ61" s="328"/>
      <c r="QJK61" s="328"/>
      <c r="QJL61" s="328"/>
      <c r="QJM61" s="328"/>
      <c r="QJN61" s="328"/>
      <c r="QJO61" s="328"/>
      <c r="QJP61" s="328"/>
      <c r="QJQ61" s="328"/>
      <c r="QJR61" s="328"/>
      <c r="QJS61" s="328"/>
      <c r="QJT61" s="328"/>
      <c r="QJU61" s="328"/>
      <c r="QJV61" s="328"/>
      <c r="QJW61" s="328"/>
      <c r="QJX61" s="328"/>
      <c r="QJY61" s="328"/>
      <c r="QJZ61" s="328"/>
      <c r="QKA61" s="328"/>
      <c r="QKB61" s="328"/>
      <c r="QKC61" s="328"/>
      <c r="QKD61" s="328"/>
      <c r="QKE61" s="328"/>
      <c r="QKF61" s="328"/>
      <c r="QKG61" s="328"/>
      <c r="QKH61" s="328"/>
      <c r="QKI61" s="328"/>
      <c r="QKJ61" s="328"/>
      <c r="QKK61" s="328"/>
      <c r="QKL61" s="328"/>
      <c r="QKM61" s="328"/>
      <c r="QKN61" s="328"/>
      <c r="QKO61" s="328"/>
      <c r="QKP61" s="328"/>
      <c r="QKQ61" s="328"/>
      <c r="QKR61" s="328"/>
      <c r="QKS61" s="328"/>
      <c r="QKT61" s="328"/>
      <c r="QKU61" s="328"/>
      <c r="QKV61" s="328"/>
      <c r="QKW61" s="328"/>
      <c r="QKX61" s="328"/>
      <c r="QKY61" s="328"/>
      <c r="QKZ61" s="328"/>
      <c r="QLA61" s="328"/>
      <c r="QLB61" s="328"/>
      <c r="QLC61" s="328"/>
      <c r="QLD61" s="328"/>
      <c r="QLE61" s="328"/>
      <c r="QLF61" s="328"/>
      <c r="QLG61" s="328"/>
      <c r="QLH61" s="328"/>
      <c r="QLI61" s="328"/>
      <c r="QLJ61" s="328"/>
      <c r="QLK61" s="328"/>
      <c r="QLL61" s="328"/>
      <c r="QLM61" s="328"/>
      <c r="QLN61" s="328"/>
      <c r="QLO61" s="328"/>
      <c r="QLP61" s="328"/>
      <c r="QLQ61" s="328"/>
      <c r="QLR61" s="328"/>
      <c r="QLS61" s="328"/>
      <c r="QLT61" s="328"/>
      <c r="QLU61" s="328"/>
      <c r="QLV61" s="328"/>
      <c r="QLW61" s="328"/>
      <c r="QLX61" s="328"/>
      <c r="QLY61" s="328"/>
      <c r="QLZ61" s="328"/>
      <c r="QMA61" s="328"/>
      <c r="QMB61" s="328"/>
      <c r="QMC61" s="328"/>
      <c r="QMD61" s="328"/>
      <c r="QME61" s="328"/>
      <c r="QMF61" s="328"/>
      <c r="QMG61" s="328"/>
      <c r="QMH61" s="328"/>
      <c r="QMI61" s="328"/>
      <c r="QMJ61" s="328"/>
      <c r="QMK61" s="328"/>
      <c r="QML61" s="328"/>
      <c r="QMM61" s="328"/>
      <c r="QMN61" s="328"/>
      <c r="QMO61" s="328"/>
      <c r="QMP61" s="328"/>
      <c r="QMQ61" s="328"/>
      <c r="QMR61" s="328"/>
      <c r="QMS61" s="328"/>
      <c r="QMT61" s="328"/>
      <c r="QMU61" s="328"/>
      <c r="QMV61" s="328"/>
      <c r="QMW61" s="328"/>
      <c r="QMX61" s="328"/>
      <c r="QMY61" s="328"/>
      <c r="QMZ61" s="328"/>
      <c r="QNA61" s="328"/>
      <c r="QNB61" s="328"/>
      <c r="QNC61" s="328"/>
      <c r="QND61" s="328"/>
      <c r="QNE61" s="328"/>
      <c r="QNF61" s="328"/>
      <c r="QNG61" s="328"/>
      <c r="QNH61" s="328"/>
      <c r="QNI61" s="328"/>
      <c r="QNJ61" s="328"/>
      <c r="QNK61" s="328"/>
      <c r="QNL61" s="328"/>
      <c r="QNM61" s="328"/>
      <c r="QNN61" s="328"/>
      <c r="QNO61" s="328"/>
      <c r="QNP61" s="328"/>
      <c r="QNQ61" s="328"/>
      <c r="QNR61" s="328"/>
      <c r="QNS61" s="328"/>
      <c r="QNT61" s="328"/>
      <c r="QNU61" s="328"/>
      <c r="QNV61" s="328"/>
      <c r="QNW61" s="328"/>
      <c r="QNX61" s="328"/>
      <c r="QNY61" s="328"/>
      <c r="QNZ61" s="328"/>
      <c r="QOA61" s="328"/>
      <c r="QOB61" s="328"/>
      <c r="QOC61" s="328"/>
      <c r="QOD61" s="328"/>
      <c r="QOE61" s="328"/>
      <c r="QOF61" s="328"/>
      <c r="QOG61" s="328"/>
      <c r="QOH61" s="328"/>
      <c r="QOI61" s="328"/>
      <c r="QOJ61" s="328"/>
      <c r="QOK61" s="328"/>
      <c r="QOL61" s="328"/>
      <c r="QOM61" s="328"/>
      <c r="QON61" s="328"/>
      <c r="QOO61" s="328"/>
      <c r="QOP61" s="328"/>
      <c r="QOQ61" s="328"/>
      <c r="QOR61" s="328"/>
      <c r="QOS61" s="328"/>
      <c r="QOT61" s="328"/>
      <c r="QOU61" s="328"/>
      <c r="QOV61" s="328"/>
      <c r="QOW61" s="328"/>
      <c r="QOX61" s="328"/>
      <c r="QOY61" s="328"/>
      <c r="QOZ61" s="328"/>
      <c r="QPA61" s="328"/>
      <c r="QPB61" s="328"/>
      <c r="QPC61" s="328"/>
      <c r="QPD61" s="328"/>
      <c r="QPE61" s="328"/>
      <c r="QPF61" s="328"/>
      <c r="QPG61" s="328"/>
      <c r="QPH61" s="328"/>
      <c r="QPI61" s="328"/>
      <c r="QPJ61" s="328"/>
      <c r="QPK61" s="328"/>
      <c r="QPL61" s="328"/>
      <c r="QPM61" s="328"/>
      <c r="QPN61" s="328"/>
      <c r="QPO61" s="328"/>
      <c r="QPP61" s="328"/>
      <c r="QPQ61" s="328"/>
      <c r="QPR61" s="328"/>
      <c r="QPS61" s="328"/>
      <c r="QPT61" s="328"/>
      <c r="QPU61" s="328"/>
      <c r="QPV61" s="328"/>
      <c r="QPW61" s="328"/>
      <c r="QPX61" s="328"/>
      <c r="QPY61" s="328"/>
      <c r="QPZ61" s="328"/>
      <c r="QQA61" s="328"/>
      <c r="QQB61" s="328"/>
      <c r="QQC61" s="328"/>
      <c r="QQD61" s="328"/>
      <c r="QQE61" s="328"/>
      <c r="QQF61" s="328"/>
      <c r="QQG61" s="328"/>
      <c r="QQH61" s="328"/>
      <c r="QQI61" s="328"/>
      <c r="QQJ61" s="328"/>
      <c r="QQK61" s="328"/>
      <c r="QQL61" s="328"/>
      <c r="QQM61" s="328"/>
      <c r="QQN61" s="328"/>
      <c r="QQO61" s="328"/>
      <c r="QQP61" s="328"/>
      <c r="QQQ61" s="328"/>
      <c r="QQR61" s="328"/>
      <c r="QQS61" s="328"/>
      <c r="QQT61" s="328"/>
      <c r="QQU61" s="328"/>
      <c r="QQV61" s="328"/>
      <c r="QQW61" s="328"/>
      <c r="QQX61" s="328"/>
      <c r="QQY61" s="328"/>
      <c r="QQZ61" s="328"/>
      <c r="QRA61" s="328"/>
      <c r="QRB61" s="328"/>
      <c r="QRC61" s="328"/>
      <c r="QRD61" s="328"/>
      <c r="QRE61" s="328"/>
      <c r="QRF61" s="328"/>
      <c r="QRG61" s="328"/>
      <c r="QRH61" s="328"/>
      <c r="QRI61" s="328"/>
      <c r="QRJ61" s="328"/>
      <c r="QRK61" s="328"/>
      <c r="QRL61" s="328"/>
      <c r="QRM61" s="328"/>
      <c r="QRN61" s="328"/>
      <c r="QRO61" s="328"/>
      <c r="QRP61" s="328"/>
      <c r="QRQ61" s="328"/>
      <c r="QRR61" s="328"/>
      <c r="QRS61" s="328"/>
      <c r="QRT61" s="328"/>
      <c r="QRU61" s="328"/>
      <c r="QRV61" s="328"/>
      <c r="QRW61" s="328"/>
      <c r="QRX61" s="328"/>
      <c r="QRY61" s="328"/>
      <c r="QRZ61" s="328"/>
      <c r="QSA61" s="328"/>
      <c r="QSB61" s="328"/>
      <c r="QSC61" s="328"/>
      <c r="QSD61" s="328"/>
      <c r="QSE61" s="328"/>
      <c r="QSF61" s="328"/>
      <c r="QSG61" s="328"/>
      <c r="QSH61" s="328"/>
      <c r="QSI61" s="328"/>
      <c r="QSJ61" s="328"/>
      <c r="QSK61" s="328"/>
      <c r="QSL61" s="328"/>
      <c r="QSM61" s="328"/>
      <c r="QSN61" s="328"/>
      <c r="QSO61" s="328"/>
      <c r="QSP61" s="328"/>
      <c r="QSQ61" s="328"/>
      <c r="QSR61" s="328"/>
      <c r="QSS61" s="328"/>
      <c r="QST61" s="328"/>
      <c r="QSU61" s="328"/>
      <c r="QSV61" s="328"/>
      <c r="QSW61" s="328"/>
      <c r="QSX61" s="328"/>
      <c r="QSY61" s="328"/>
      <c r="QSZ61" s="328"/>
      <c r="QTA61" s="328"/>
      <c r="QTB61" s="328"/>
      <c r="QTC61" s="328"/>
      <c r="QTD61" s="328"/>
      <c r="QTE61" s="328"/>
      <c r="QTF61" s="328"/>
      <c r="QTG61" s="328"/>
      <c r="QTH61" s="328"/>
      <c r="QTI61" s="328"/>
      <c r="QTJ61" s="328"/>
      <c r="QTK61" s="328"/>
      <c r="QTL61" s="328"/>
      <c r="QTM61" s="328"/>
      <c r="QTN61" s="328"/>
      <c r="QTO61" s="328"/>
      <c r="QTP61" s="328"/>
      <c r="QTQ61" s="328"/>
      <c r="QTR61" s="328"/>
      <c r="QTS61" s="328"/>
      <c r="QTT61" s="328"/>
      <c r="QTU61" s="328"/>
      <c r="QTV61" s="328"/>
      <c r="QTW61" s="328"/>
      <c r="QTX61" s="328"/>
      <c r="QTY61" s="328"/>
      <c r="QTZ61" s="328"/>
      <c r="QUA61" s="328"/>
      <c r="QUB61" s="328"/>
      <c r="QUC61" s="328"/>
      <c r="QUD61" s="328"/>
      <c r="QUE61" s="328"/>
      <c r="QUF61" s="328"/>
      <c r="QUG61" s="328"/>
      <c r="QUH61" s="328"/>
      <c r="QUI61" s="328"/>
      <c r="QUJ61" s="328"/>
      <c r="QUK61" s="328"/>
      <c r="QUL61" s="328"/>
      <c r="QUM61" s="328"/>
      <c r="QUN61" s="328"/>
      <c r="QUO61" s="328"/>
      <c r="QUP61" s="328"/>
      <c r="QUQ61" s="328"/>
      <c r="QUR61" s="328"/>
      <c r="QUS61" s="328"/>
      <c r="QUT61" s="328"/>
      <c r="QUU61" s="328"/>
      <c r="QUV61" s="328"/>
      <c r="QUW61" s="328"/>
      <c r="QUX61" s="328"/>
      <c r="QUY61" s="328"/>
      <c r="QUZ61" s="328"/>
      <c r="QVA61" s="328"/>
      <c r="QVB61" s="328"/>
      <c r="QVC61" s="328"/>
      <c r="QVD61" s="328"/>
      <c r="QVE61" s="328"/>
      <c r="QVF61" s="328"/>
      <c r="QVG61" s="328"/>
      <c r="QVH61" s="328"/>
      <c r="QVI61" s="328"/>
      <c r="QVJ61" s="328"/>
      <c r="QVK61" s="328"/>
      <c r="QVL61" s="328"/>
      <c r="QVM61" s="328"/>
      <c r="QVN61" s="328"/>
      <c r="QVO61" s="328"/>
      <c r="QVP61" s="328"/>
      <c r="QVQ61" s="328"/>
      <c r="QVR61" s="328"/>
      <c r="QVS61" s="328"/>
      <c r="QVT61" s="328"/>
      <c r="QVU61" s="328"/>
      <c r="QVV61" s="328"/>
      <c r="QVW61" s="328"/>
      <c r="QVX61" s="328"/>
      <c r="QVY61" s="328"/>
      <c r="QVZ61" s="328"/>
      <c r="QWA61" s="328"/>
      <c r="QWB61" s="328"/>
      <c r="QWC61" s="328"/>
      <c r="QWD61" s="328"/>
      <c r="QWE61" s="328"/>
      <c r="QWF61" s="328"/>
      <c r="QWG61" s="328"/>
      <c r="QWH61" s="328"/>
      <c r="QWI61" s="328"/>
      <c r="QWJ61" s="328"/>
      <c r="QWK61" s="328"/>
      <c r="QWL61" s="328"/>
      <c r="QWM61" s="328"/>
      <c r="QWN61" s="328"/>
      <c r="QWO61" s="328"/>
      <c r="QWP61" s="328"/>
      <c r="QWQ61" s="328"/>
      <c r="QWR61" s="328"/>
      <c r="QWS61" s="328"/>
      <c r="QWT61" s="328"/>
      <c r="QWU61" s="328"/>
      <c r="QWV61" s="328"/>
      <c r="QWW61" s="328"/>
      <c r="QWX61" s="328"/>
      <c r="QWY61" s="328"/>
      <c r="QWZ61" s="328"/>
      <c r="QXA61" s="328"/>
      <c r="QXB61" s="328"/>
      <c r="QXC61" s="328"/>
      <c r="QXD61" s="328"/>
      <c r="QXE61" s="328"/>
      <c r="QXF61" s="328"/>
      <c r="QXG61" s="328"/>
      <c r="QXH61" s="328"/>
      <c r="QXI61" s="328"/>
      <c r="QXJ61" s="328"/>
      <c r="QXK61" s="328"/>
      <c r="QXL61" s="328"/>
      <c r="QXM61" s="328"/>
      <c r="QXN61" s="328"/>
      <c r="QXO61" s="328"/>
      <c r="QXP61" s="328"/>
      <c r="QXQ61" s="328"/>
      <c r="QXR61" s="328"/>
      <c r="QXS61" s="328"/>
      <c r="QXT61" s="328"/>
      <c r="QXU61" s="328"/>
      <c r="QXV61" s="328"/>
      <c r="QXW61" s="328"/>
      <c r="QXX61" s="328"/>
      <c r="QXY61" s="328"/>
      <c r="QXZ61" s="328"/>
      <c r="QYA61" s="328"/>
      <c r="QYB61" s="328"/>
      <c r="QYC61" s="328"/>
      <c r="QYD61" s="328"/>
      <c r="QYE61" s="328"/>
      <c r="QYF61" s="328"/>
      <c r="QYG61" s="328"/>
      <c r="QYH61" s="328"/>
      <c r="QYI61" s="328"/>
      <c r="QYJ61" s="328"/>
      <c r="QYK61" s="328"/>
      <c r="QYL61" s="328"/>
      <c r="QYM61" s="328"/>
      <c r="QYN61" s="328"/>
      <c r="QYO61" s="328"/>
      <c r="QYP61" s="328"/>
      <c r="QYQ61" s="328"/>
      <c r="QYR61" s="328"/>
      <c r="QYS61" s="328"/>
      <c r="QYT61" s="328"/>
      <c r="QYU61" s="328"/>
      <c r="QYV61" s="328"/>
      <c r="QYW61" s="328"/>
      <c r="QYX61" s="328"/>
      <c r="QYY61" s="328"/>
      <c r="QYZ61" s="328"/>
      <c r="QZA61" s="328"/>
      <c r="QZB61" s="328"/>
      <c r="QZC61" s="328"/>
      <c r="QZD61" s="328"/>
      <c r="QZE61" s="328"/>
      <c r="QZF61" s="328"/>
      <c r="QZG61" s="328"/>
      <c r="QZH61" s="328"/>
      <c r="QZI61" s="328"/>
      <c r="QZJ61" s="328"/>
      <c r="QZK61" s="328"/>
      <c r="QZL61" s="328"/>
      <c r="QZM61" s="328"/>
      <c r="QZN61" s="328"/>
      <c r="QZO61" s="328"/>
      <c r="QZP61" s="328"/>
      <c r="QZQ61" s="328"/>
      <c r="QZR61" s="328"/>
      <c r="QZS61" s="328"/>
      <c r="QZT61" s="328"/>
      <c r="QZU61" s="328"/>
      <c r="QZV61" s="328"/>
      <c r="QZW61" s="328"/>
      <c r="QZX61" s="328"/>
      <c r="QZY61" s="328"/>
      <c r="QZZ61" s="328"/>
      <c r="RAA61" s="328"/>
      <c r="RAB61" s="328"/>
      <c r="RAC61" s="328"/>
      <c r="RAD61" s="328"/>
      <c r="RAE61" s="328"/>
      <c r="RAF61" s="328"/>
      <c r="RAG61" s="328"/>
      <c r="RAH61" s="328"/>
      <c r="RAI61" s="328"/>
      <c r="RAJ61" s="328"/>
      <c r="RAK61" s="328"/>
      <c r="RAL61" s="328"/>
      <c r="RAM61" s="328"/>
      <c r="RAN61" s="328"/>
      <c r="RAO61" s="328"/>
      <c r="RAP61" s="328"/>
      <c r="RAQ61" s="328"/>
      <c r="RAR61" s="328"/>
      <c r="RAS61" s="328"/>
      <c r="RAT61" s="328"/>
      <c r="RAU61" s="328"/>
      <c r="RAV61" s="328"/>
      <c r="RAW61" s="328"/>
      <c r="RAX61" s="328"/>
      <c r="RAY61" s="328"/>
      <c r="RAZ61" s="328"/>
      <c r="RBA61" s="328"/>
      <c r="RBB61" s="328"/>
      <c r="RBC61" s="328"/>
      <c r="RBD61" s="328"/>
      <c r="RBE61" s="328"/>
      <c r="RBF61" s="328"/>
      <c r="RBG61" s="328"/>
      <c r="RBH61" s="328"/>
      <c r="RBI61" s="328"/>
      <c r="RBJ61" s="328"/>
      <c r="RBK61" s="328"/>
      <c r="RBL61" s="328"/>
      <c r="RBM61" s="328"/>
      <c r="RBN61" s="328"/>
      <c r="RBO61" s="328"/>
      <c r="RBP61" s="328"/>
      <c r="RBQ61" s="328"/>
      <c r="RBR61" s="328"/>
      <c r="RBS61" s="328"/>
      <c r="RBT61" s="328"/>
      <c r="RBU61" s="328"/>
      <c r="RBV61" s="328"/>
      <c r="RBW61" s="328"/>
      <c r="RBX61" s="328"/>
      <c r="RBY61" s="328"/>
      <c r="RBZ61" s="328"/>
      <c r="RCA61" s="328"/>
      <c r="RCB61" s="328"/>
      <c r="RCC61" s="328"/>
      <c r="RCD61" s="328"/>
      <c r="RCE61" s="328"/>
      <c r="RCF61" s="328"/>
      <c r="RCG61" s="328"/>
      <c r="RCH61" s="328"/>
      <c r="RCI61" s="328"/>
      <c r="RCJ61" s="328"/>
      <c r="RCK61" s="328"/>
      <c r="RCL61" s="328"/>
      <c r="RCM61" s="328"/>
      <c r="RCN61" s="328"/>
      <c r="RCO61" s="328"/>
      <c r="RCP61" s="328"/>
      <c r="RCQ61" s="328"/>
      <c r="RCR61" s="328"/>
      <c r="RCS61" s="328"/>
      <c r="RCT61" s="328"/>
      <c r="RCU61" s="328"/>
      <c r="RCV61" s="328"/>
      <c r="RCW61" s="328"/>
      <c r="RCX61" s="328"/>
      <c r="RCY61" s="328"/>
      <c r="RCZ61" s="328"/>
      <c r="RDA61" s="328"/>
      <c r="RDB61" s="328"/>
      <c r="RDC61" s="328"/>
      <c r="RDD61" s="328"/>
      <c r="RDE61" s="328"/>
      <c r="RDF61" s="328"/>
      <c r="RDG61" s="328"/>
      <c r="RDH61" s="328"/>
      <c r="RDI61" s="328"/>
      <c r="RDJ61" s="328"/>
      <c r="RDK61" s="328"/>
      <c r="RDL61" s="328"/>
      <c r="RDM61" s="328"/>
      <c r="RDN61" s="328"/>
      <c r="RDO61" s="328"/>
      <c r="RDP61" s="328"/>
      <c r="RDQ61" s="328"/>
      <c r="RDR61" s="328"/>
      <c r="RDS61" s="328"/>
      <c r="RDT61" s="328"/>
      <c r="RDU61" s="328"/>
      <c r="RDV61" s="328"/>
      <c r="RDW61" s="328"/>
      <c r="RDX61" s="328"/>
      <c r="RDY61" s="328"/>
      <c r="RDZ61" s="328"/>
      <c r="REA61" s="328"/>
      <c r="REB61" s="328"/>
      <c r="REC61" s="328"/>
      <c r="RED61" s="328"/>
      <c r="REE61" s="328"/>
      <c r="REF61" s="328"/>
      <c r="REG61" s="328"/>
      <c r="REH61" s="328"/>
      <c r="REI61" s="328"/>
      <c r="REJ61" s="328"/>
      <c r="REK61" s="328"/>
      <c r="REL61" s="328"/>
      <c r="REM61" s="328"/>
      <c r="REN61" s="328"/>
      <c r="REO61" s="328"/>
      <c r="REP61" s="328"/>
      <c r="REQ61" s="328"/>
      <c r="RER61" s="328"/>
      <c r="RES61" s="328"/>
      <c r="RET61" s="328"/>
      <c r="REU61" s="328"/>
      <c r="REV61" s="328"/>
      <c r="REW61" s="328"/>
      <c r="REX61" s="328"/>
      <c r="REY61" s="328"/>
      <c r="REZ61" s="328"/>
      <c r="RFA61" s="328"/>
      <c r="RFB61" s="328"/>
      <c r="RFC61" s="328"/>
      <c r="RFD61" s="328"/>
      <c r="RFE61" s="328"/>
      <c r="RFF61" s="328"/>
      <c r="RFG61" s="328"/>
      <c r="RFH61" s="328"/>
      <c r="RFI61" s="328"/>
      <c r="RFJ61" s="328"/>
      <c r="RFK61" s="328"/>
      <c r="RFL61" s="328"/>
      <c r="RFM61" s="328"/>
      <c r="RFN61" s="328"/>
      <c r="RFO61" s="328"/>
      <c r="RFP61" s="328"/>
      <c r="RFQ61" s="328"/>
      <c r="RFR61" s="328"/>
      <c r="RFS61" s="328"/>
      <c r="RFT61" s="328"/>
      <c r="RFU61" s="328"/>
      <c r="RFV61" s="328"/>
      <c r="RFW61" s="328"/>
      <c r="RFX61" s="328"/>
      <c r="RFY61" s="328"/>
      <c r="RFZ61" s="328"/>
      <c r="RGA61" s="328"/>
      <c r="RGB61" s="328"/>
      <c r="RGC61" s="328"/>
      <c r="RGD61" s="328"/>
      <c r="RGE61" s="328"/>
      <c r="RGF61" s="328"/>
      <c r="RGG61" s="328"/>
      <c r="RGH61" s="328"/>
      <c r="RGI61" s="328"/>
      <c r="RGJ61" s="328"/>
      <c r="RGK61" s="328"/>
      <c r="RGL61" s="328"/>
      <c r="RGM61" s="328"/>
      <c r="RGN61" s="328"/>
      <c r="RGO61" s="328"/>
      <c r="RGP61" s="328"/>
      <c r="RGQ61" s="328"/>
      <c r="RGR61" s="328"/>
      <c r="RGS61" s="328"/>
      <c r="RGT61" s="328"/>
      <c r="RGU61" s="328"/>
      <c r="RGV61" s="328"/>
      <c r="RGW61" s="328"/>
      <c r="RGX61" s="328"/>
      <c r="RGY61" s="328"/>
      <c r="RGZ61" s="328"/>
      <c r="RHA61" s="328"/>
      <c r="RHB61" s="328"/>
      <c r="RHC61" s="328"/>
      <c r="RHD61" s="328"/>
      <c r="RHE61" s="328"/>
      <c r="RHF61" s="328"/>
      <c r="RHG61" s="328"/>
      <c r="RHH61" s="328"/>
      <c r="RHI61" s="328"/>
      <c r="RHJ61" s="328"/>
      <c r="RHK61" s="328"/>
      <c r="RHL61" s="328"/>
      <c r="RHM61" s="328"/>
      <c r="RHN61" s="328"/>
      <c r="RHO61" s="328"/>
      <c r="RHP61" s="328"/>
      <c r="RHQ61" s="328"/>
      <c r="RHR61" s="328"/>
      <c r="RHS61" s="328"/>
      <c r="RHT61" s="328"/>
      <c r="RHU61" s="328"/>
      <c r="RHV61" s="328"/>
      <c r="RHW61" s="328"/>
      <c r="RHX61" s="328"/>
      <c r="RHY61" s="328"/>
      <c r="RHZ61" s="328"/>
      <c r="RIA61" s="328"/>
      <c r="RIB61" s="328"/>
      <c r="RIC61" s="328"/>
      <c r="RID61" s="328"/>
      <c r="RIE61" s="328"/>
      <c r="RIF61" s="328"/>
      <c r="RIG61" s="328"/>
      <c r="RIH61" s="328"/>
      <c r="RII61" s="328"/>
      <c r="RIJ61" s="328"/>
      <c r="RIK61" s="328"/>
      <c r="RIL61" s="328"/>
      <c r="RIM61" s="328"/>
      <c r="RIN61" s="328"/>
      <c r="RIO61" s="328"/>
      <c r="RIP61" s="328"/>
      <c r="RIQ61" s="328"/>
      <c r="RIR61" s="328"/>
      <c r="RIS61" s="328"/>
      <c r="RIT61" s="328"/>
      <c r="RIU61" s="328"/>
      <c r="RIV61" s="328"/>
      <c r="RIW61" s="328"/>
      <c r="RIX61" s="328"/>
      <c r="RIY61" s="328"/>
      <c r="RIZ61" s="328"/>
      <c r="RJA61" s="328"/>
      <c r="RJB61" s="328"/>
      <c r="RJC61" s="328"/>
      <c r="RJD61" s="328"/>
      <c r="RJE61" s="328"/>
      <c r="RJF61" s="328"/>
      <c r="RJG61" s="328"/>
      <c r="RJH61" s="328"/>
      <c r="RJI61" s="328"/>
      <c r="RJJ61" s="328"/>
      <c r="RJK61" s="328"/>
      <c r="RJL61" s="328"/>
      <c r="RJM61" s="328"/>
      <c r="RJN61" s="328"/>
      <c r="RJO61" s="328"/>
      <c r="RJP61" s="328"/>
      <c r="RJQ61" s="328"/>
      <c r="RJR61" s="328"/>
      <c r="RJS61" s="328"/>
      <c r="RJT61" s="328"/>
      <c r="RJU61" s="328"/>
      <c r="RJV61" s="328"/>
      <c r="RJW61" s="328"/>
      <c r="RJX61" s="328"/>
      <c r="RJY61" s="328"/>
      <c r="RJZ61" s="328"/>
      <c r="RKA61" s="328"/>
      <c r="RKB61" s="328"/>
      <c r="RKC61" s="328"/>
      <c r="RKD61" s="328"/>
      <c r="RKE61" s="328"/>
      <c r="RKF61" s="328"/>
      <c r="RKG61" s="328"/>
      <c r="RKH61" s="328"/>
      <c r="RKI61" s="328"/>
      <c r="RKJ61" s="328"/>
      <c r="RKK61" s="328"/>
      <c r="RKL61" s="328"/>
      <c r="RKM61" s="328"/>
      <c r="RKN61" s="328"/>
      <c r="RKO61" s="328"/>
      <c r="RKP61" s="328"/>
      <c r="RKQ61" s="328"/>
      <c r="RKR61" s="328"/>
      <c r="RKS61" s="328"/>
      <c r="RKT61" s="328"/>
      <c r="RKU61" s="328"/>
      <c r="RKV61" s="328"/>
      <c r="RKW61" s="328"/>
      <c r="RKX61" s="328"/>
      <c r="RKY61" s="328"/>
      <c r="RKZ61" s="328"/>
      <c r="RLA61" s="328"/>
      <c r="RLB61" s="328"/>
      <c r="RLC61" s="328"/>
      <c r="RLD61" s="328"/>
      <c r="RLE61" s="328"/>
      <c r="RLF61" s="328"/>
      <c r="RLG61" s="328"/>
      <c r="RLH61" s="328"/>
      <c r="RLI61" s="328"/>
      <c r="RLJ61" s="328"/>
      <c r="RLK61" s="328"/>
      <c r="RLL61" s="328"/>
      <c r="RLM61" s="328"/>
      <c r="RLN61" s="328"/>
      <c r="RLO61" s="328"/>
      <c r="RLP61" s="328"/>
      <c r="RLQ61" s="328"/>
      <c r="RLR61" s="328"/>
      <c r="RLS61" s="328"/>
      <c r="RLT61" s="328"/>
      <c r="RLU61" s="328"/>
      <c r="RLV61" s="328"/>
      <c r="RLW61" s="328"/>
      <c r="RLX61" s="328"/>
      <c r="RLY61" s="328"/>
      <c r="RLZ61" s="328"/>
      <c r="RMA61" s="328"/>
      <c r="RMB61" s="328"/>
      <c r="RMC61" s="328"/>
      <c r="RMD61" s="328"/>
      <c r="RME61" s="328"/>
      <c r="RMF61" s="328"/>
      <c r="RMG61" s="328"/>
      <c r="RMH61" s="328"/>
      <c r="RMI61" s="328"/>
      <c r="RMJ61" s="328"/>
      <c r="RMK61" s="328"/>
      <c r="RML61" s="328"/>
      <c r="RMM61" s="328"/>
      <c r="RMN61" s="328"/>
      <c r="RMO61" s="328"/>
      <c r="RMP61" s="328"/>
      <c r="RMQ61" s="328"/>
      <c r="RMR61" s="328"/>
      <c r="RMS61" s="328"/>
      <c r="RMT61" s="328"/>
      <c r="RMU61" s="328"/>
      <c r="RMV61" s="328"/>
      <c r="RMW61" s="328"/>
      <c r="RMX61" s="328"/>
      <c r="RMY61" s="328"/>
      <c r="RMZ61" s="328"/>
      <c r="RNA61" s="328"/>
      <c r="RNB61" s="328"/>
      <c r="RNC61" s="328"/>
      <c r="RND61" s="328"/>
      <c r="RNE61" s="328"/>
      <c r="RNF61" s="328"/>
      <c r="RNG61" s="328"/>
      <c r="RNH61" s="328"/>
      <c r="RNI61" s="328"/>
      <c r="RNJ61" s="328"/>
      <c r="RNK61" s="328"/>
      <c r="RNL61" s="328"/>
      <c r="RNM61" s="328"/>
      <c r="RNN61" s="328"/>
      <c r="RNO61" s="328"/>
      <c r="RNP61" s="328"/>
      <c r="RNQ61" s="328"/>
      <c r="RNR61" s="328"/>
      <c r="RNS61" s="328"/>
      <c r="RNT61" s="328"/>
      <c r="RNU61" s="328"/>
      <c r="RNV61" s="328"/>
      <c r="RNW61" s="328"/>
      <c r="RNX61" s="328"/>
      <c r="RNY61" s="328"/>
      <c r="RNZ61" s="328"/>
      <c r="ROA61" s="328"/>
      <c r="ROB61" s="328"/>
      <c r="ROC61" s="328"/>
      <c r="ROD61" s="328"/>
      <c r="ROE61" s="328"/>
      <c r="ROF61" s="328"/>
      <c r="ROG61" s="328"/>
      <c r="ROH61" s="328"/>
      <c r="ROI61" s="328"/>
      <c r="ROJ61" s="328"/>
      <c r="ROK61" s="328"/>
      <c r="ROL61" s="328"/>
      <c r="ROM61" s="328"/>
      <c r="RON61" s="328"/>
      <c r="ROO61" s="328"/>
      <c r="ROP61" s="328"/>
      <c r="ROQ61" s="328"/>
      <c r="ROR61" s="328"/>
      <c r="ROS61" s="328"/>
      <c r="ROT61" s="328"/>
      <c r="ROU61" s="328"/>
      <c r="ROV61" s="328"/>
      <c r="ROW61" s="328"/>
      <c r="ROX61" s="328"/>
      <c r="ROY61" s="328"/>
      <c r="ROZ61" s="328"/>
      <c r="RPA61" s="328"/>
      <c r="RPB61" s="328"/>
      <c r="RPC61" s="328"/>
      <c r="RPD61" s="328"/>
      <c r="RPE61" s="328"/>
      <c r="RPF61" s="328"/>
      <c r="RPG61" s="328"/>
      <c r="RPH61" s="328"/>
      <c r="RPI61" s="328"/>
      <c r="RPJ61" s="328"/>
      <c r="RPK61" s="328"/>
      <c r="RPL61" s="328"/>
      <c r="RPM61" s="328"/>
      <c r="RPN61" s="328"/>
      <c r="RPO61" s="328"/>
      <c r="RPP61" s="328"/>
      <c r="RPQ61" s="328"/>
      <c r="RPR61" s="328"/>
      <c r="RPS61" s="328"/>
      <c r="RPT61" s="328"/>
      <c r="RPU61" s="328"/>
      <c r="RPV61" s="328"/>
      <c r="RPW61" s="328"/>
      <c r="RPX61" s="328"/>
      <c r="RPY61" s="328"/>
      <c r="RPZ61" s="328"/>
      <c r="RQA61" s="328"/>
      <c r="RQB61" s="328"/>
      <c r="RQC61" s="328"/>
      <c r="RQD61" s="328"/>
      <c r="RQE61" s="328"/>
      <c r="RQF61" s="328"/>
      <c r="RQG61" s="328"/>
      <c r="RQH61" s="328"/>
      <c r="RQI61" s="328"/>
      <c r="RQJ61" s="328"/>
      <c r="RQK61" s="328"/>
      <c r="RQL61" s="328"/>
      <c r="RQM61" s="328"/>
      <c r="RQN61" s="328"/>
      <c r="RQO61" s="328"/>
      <c r="RQP61" s="328"/>
      <c r="RQQ61" s="328"/>
      <c r="RQR61" s="328"/>
      <c r="RQS61" s="328"/>
      <c r="RQT61" s="328"/>
      <c r="RQU61" s="328"/>
      <c r="RQV61" s="328"/>
      <c r="RQW61" s="328"/>
      <c r="RQX61" s="328"/>
      <c r="RQY61" s="328"/>
      <c r="RQZ61" s="328"/>
      <c r="RRA61" s="328"/>
      <c r="RRB61" s="328"/>
      <c r="RRC61" s="328"/>
      <c r="RRD61" s="328"/>
      <c r="RRE61" s="328"/>
      <c r="RRF61" s="328"/>
      <c r="RRG61" s="328"/>
      <c r="RRH61" s="328"/>
      <c r="RRI61" s="328"/>
      <c r="RRJ61" s="328"/>
      <c r="RRK61" s="328"/>
      <c r="RRL61" s="328"/>
      <c r="RRM61" s="328"/>
      <c r="RRN61" s="328"/>
      <c r="RRO61" s="328"/>
      <c r="RRP61" s="328"/>
      <c r="RRQ61" s="328"/>
      <c r="RRR61" s="328"/>
      <c r="RRS61" s="328"/>
      <c r="RRT61" s="328"/>
      <c r="RRU61" s="328"/>
      <c r="RRV61" s="328"/>
      <c r="RRW61" s="328"/>
      <c r="RRX61" s="328"/>
      <c r="RRY61" s="328"/>
      <c r="RRZ61" s="328"/>
      <c r="RSA61" s="328"/>
      <c r="RSB61" s="328"/>
      <c r="RSC61" s="328"/>
      <c r="RSD61" s="328"/>
      <c r="RSE61" s="328"/>
      <c r="RSF61" s="328"/>
      <c r="RSG61" s="328"/>
      <c r="RSH61" s="328"/>
      <c r="RSI61" s="328"/>
      <c r="RSJ61" s="328"/>
      <c r="RSK61" s="328"/>
      <c r="RSL61" s="328"/>
      <c r="RSM61" s="328"/>
      <c r="RSN61" s="328"/>
      <c r="RSO61" s="328"/>
      <c r="RSP61" s="328"/>
      <c r="RSQ61" s="328"/>
      <c r="RSR61" s="328"/>
      <c r="RSS61" s="328"/>
      <c r="RST61" s="328"/>
      <c r="RSU61" s="328"/>
      <c r="RSV61" s="328"/>
      <c r="RSW61" s="328"/>
      <c r="RSX61" s="328"/>
      <c r="RSY61" s="328"/>
      <c r="RSZ61" s="328"/>
      <c r="RTA61" s="328"/>
      <c r="RTB61" s="328"/>
      <c r="RTC61" s="328"/>
      <c r="RTD61" s="328"/>
      <c r="RTE61" s="328"/>
      <c r="RTF61" s="328"/>
      <c r="RTG61" s="328"/>
      <c r="RTH61" s="328"/>
      <c r="RTI61" s="328"/>
      <c r="RTJ61" s="328"/>
      <c r="RTK61" s="328"/>
      <c r="RTL61" s="328"/>
      <c r="RTM61" s="328"/>
      <c r="RTN61" s="328"/>
      <c r="RTO61" s="328"/>
      <c r="RTP61" s="328"/>
      <c r="RTQ61" s="328"/>
      <c r="RTR61" s="328"/>
      <c r="RTS61" s="328"/>
      <c r="RTT61" s="328"/>
      <c r="RTU61" s="328"/>
      <c r="RTV61" s="328"/>
      <c r="RTW61" s="328"/>
      <c r="RTX61" s="328"/>
      <c r="RTY61" s="328"/>
      <c r="RTZ61" s="328"/>
      <c r="RUA61" s="328"/>
      <c r="RUB61" s="328"/>
      <c r="RUC61" s="328"/>
      <c r="RUD61" s="328"/>
      <c r="RUE61" s="328"/>
      <c r="RUF61" s="328"/>
      <c r="RUG61" s="328"/>
      <c r="RUH61" s="328"/>
      <c r="RUI61" s="328"/>
      <c r="RUJ61" s="328"/>
      <c r="RUK61" s="328"/>
      <c r="RUL61" s="328"/>
      <c r="RUM61" s="328"/>
      <c r="RUN61" s="328"/>
      <c r="RUO61" s="328"/>
      <c r="RUP61" s="328"/>
      <c r="RUQ61" s="328"/>
      <c r="RUR61" s="328"/>
      <c r="RUS61" s="328"/>
      <c r="RUT61" s="328"/>
      <c r="RUU61" s="328"/>
      <c r="RUV61" s="328"/>
      <c r="RUW61" s="328"/>
      <c r="RUX61" s="328"/>
      <c r="RUY61" s="328"/>
      <c r="RUZ61" s="328"/>
      <c r="RVA61" s="328"/>
      <c r="RVB61" s="328"/>
      <c r="RVC61" s="328"/>
      <c r="RVD61" s="328"/>
      <c r="RVE61" s="328"/>
      <c r="RVF61" s="328"/>
      <c r="RVG61" s="328"/>
      <c r="RVH61" s="328"/>
      <c r="RVI61" s="328"/>
      <c r="RVJ61" s="328"/>
      <c r="RVK61" s="328"/>
      <c r="RVL61" s="328"/>
      <c r="RVM61" s="328"/>
      <c r="RVN61" s="328"/>
      <c r="RVO61" s="328"/>
      <c r="RVP61" s="328"/>
      <c r="RVQ61" s="328"/>
      <c r="RVR61" s="328"/>
      <c r="RVS61" s="328"/>
      <c r="RVT61" s="328"/>
      <c r="RVU61" s="328"/>
      <c r="RVV61" s="328"/>
      <c r="RVW61" s="328"/>
      <c r="RVX61" s="328"/>
      <c r="RVY61" s="328"/>
      <c r="RVZ61" s="328"/>
      <c r="RWA61" s="328"/>
      <c r="RWB61" s="328"/>
      <c r="RWC61" s="328"/>
      <c r="RWD61" s="328"/>
      <c r="RWE61" s="328"/>
      <c r="RWF61" s="328"/>
      <c r="RWG61" s="328"/>
      <c r="RWH61" s="328"/>
      <c r="RWI61" s="328"/>
      <c r="RWJ61" s="328"/>
      <c r="RWK61" s="328"/>
      <c r="RWL61" s="328"/>
      <c r="RWM61" s="328"/>
      <c r="RWN61" s="328"/>
      <c r="RWO61" s="328"/>
      <c r="RWP61" s="328"/>
      <c r="RWQ61" s="328"/>
      <c r="RWR61" s="328"/>
      <c r="RWS61" s="328"/>
      <c r="RWT61" s="328"/>
      <c r="RWU61" s="328"/>
      <c r="RWV61" s="328"/>
      <c r="RWW61" s="328"/>
      <c r="RWX61" s="328"/>
      <c r="RWY61" s="328"/>
      <c r="RWZ61" s="328"/>
      <c r="RXA61" s="328"/>
      <c r="RXB61" s="328"/>
      <c r="RXC61" s="328"/>
      <c r="RXD61" s="328"/>
      <c r="RXE61" s="328"/>
      <c r="RXF61" s="328"/>
      <c r="RXG61" s="328"/>
      <c r="RXH61" s="328"/>
      <c r="RXI61" s="328"/>
      <c r="RXJ61" s="328"/>
      <c r="RXK61" s="328"/>
      <c r="RXL61" s="328"/>
      <c r="RXM61" s="328"/>
      <c r="RXN61" s="328"/>
      <c r="RXO61" s="328"/>
      <c r="RXP61" s="328"/>
      <c r="RXQ61" s="328"/>
      <c r="RXR61" s="328"/>
      <c r="RXS61" s="328"/>
      <c r="RXT61" s="328"/>
      <c r="RXU61" s="328"/>
      <c r="RXV61" s="328"/>
      <c r="RXW61" s="328"/>
      <c r="RXX61" s="328"/>
      <c r="RXY61" s="328"/>
      <c r="RXZ61" s="328"/>
      <c r="RYA61" s="328"/>
      <c r="RYB61" s="328"/>
      <c r="RYC61" s="328"/>
      <c r="RYD61" s="328"/>
      <c r="RYE61" s="328"/>
      <c r="RYF61" s="328"/>
      <c r="RYG61" s="328"/>
      <c r="RYH61" s="328"/>
      <c r="RYI61" s="328"/>
      <c r="RYJ61" s="328"/>
      <c r="RYK61" s="328"/>
      <c r="RYL61" s="328"/>
      <c r="RYM61" s="328"/>
      <c r="RYN61" s="328"/>
      <c r="RYO61" s="328"/>
      <c r="RYP61" s="328"/>
      <c r="RYQ61" s="328"/>
      <c r="RYR61" s="328"/>
      <c r="RYS61" s="328"/>
      <c r="RYT61" s="328"/>
      <c r="RYU61" s="328"/>
      <c r="RYV61" s="328"/>
      <c r="RYW61" s="328"/>
      <c r="RYX61" s="328"/>
      <c r="RYY61" s="328"/>
      <c r="RYZ61" s="328"/>
      <c r="RZA61" s="328"/>
      <c r="RZB61" s="328"/>
      <c r="RZC61" s="328"/>
      <c r="RZD61" s="328"/>
      <c r="RZE61" s="328"/>
      <c r="RZF61" s="328"/>
      <c r="RZG61" s="328"/>
      <c r="RZH61" s="328"/>
      <c r="RZI61" s="328"/>
      <c r="RZJ61" s="328"/>
      <c r="RZK61" s="328"/>
      <c r="RZL61" s="328"/>
      <c r="RZM61" s="328"/>
      <c r="RZN61" s="328"/>
      <c r="RZO61" s="328"/>
      <c r="RZP61" s="328"/>
      <c r="RZQ61" s="328"/>
      <c r="RZR61" s="328"/>
      <c r="RZS61" s="328"/>
      <c r="RZT61" s="328"/>
      <c r="RZU61" s="328"/>
      <c r="RZV61" s="328"/>
      <c r="RZW61" s="328"/>
      <c r="RZX61" s="328"/>
      <c r="RZY61" s="328"/>
      <c r="RZZ61" s="328"/>
      <c r="SAA61" s="328"/>
      <c r="SAB61" s="328"/>
      <c r="SAC61" s="328"/>
      <c r="SAD61" s="328"/>
      <c r="SAE61" s="328"/>
      <c r="SAF61" s="328"/>
      <c r="SAG61" s="328"/>
      <c r="SAH61" s="328"/>
      <c r="SAI61" s="328"/>
      <c r="SAJ61" s="328"/>
      <c r="SAK61" s="328"/>
      <c r="SAL61" s="328"/>
      <c r="SAM61" s="328"/>
      <c r="SAN61" s="328"/>
      <c r="SAO61" s="328"/>
      <c r="SAP61" s="328"/>
      <c r="SAQ61" s="328"/>
      <c r="SAR61" s="328"/>
      <c r="SAS61" s="328"/>
      <c r="SAT61" s="328"/>
      <c r="SAU61" s="328"/>
      <c r="SAV61" s="328"/>
      <c r="SAW61" s="328"/>
      <c r="SAX61" s="328"/>
      <c r="SAY61" s="328"/>
      <c r="SAZ61" s="328"/>
      <c r="SBA61" s="328"/>
      <c r="SBB61" s="328"/>
      <c r="SBC61" s="328"/>
      <c r="SBD61" s="328"/>
      <c r="SBE61" s="328"/>
      <c r="SBF61" s="328"/>
      <c r="SBG61" s="328"/>
      <c r="SBH61" s="328"/>
      <c r="SBI61" s="328"/>
      <c r="SBJ61" s="328"/>
      <c r="SBK61" s="328"/>
      <c r="SBL61" s="328"/>
      <c r="SBM61" s="328"/>
      <c r="SBN61" s="328"/>
      <c r="SBO61" s="328"/>
      <c r="SBP61" s="328"/>
      <c r="SBQ61" s="328"/>
      <c r="SBR61" s="328"/>
      <c r="SBS61" s="328"/>
      <c r="SBT61" s="328"/>
      <c r="SBU61" s="328"/>
      <c r="SBV61" s="328"/>
      <c r="SBW61" s="328"/>
      <c r="SBX61" s="328"/>
      <c r="SBY61" s="328"/>
      <c r="SBZ61" s="328"/>
      <c r="SCA61" s="328"/>
      <c r="SCB61" s="328"/>
      <c r="SCC61" s="328"/>
      <c r="SCD61" s="328"/>
      <c r="SCE61" s="328"/>
      <c r="SCF61" s="328"/>
      <c r="SCG61" s="328"/>
      <c r="SCH61" s="328"/>
      <c r="SCI61" s="328"/>
      <c r="SCJ61" s="328"/>
      <c r="SCK61" s="328"/>
      <c r="SCL61" s="328"/>
      <c r="SCM61" s="328"/>
      <c r="SCN61" s="328"/>
      <c r="SCO61" s="328"/>
      <c r="SCP61" s="328"/>
      <c r="SCQ61" s="328"/>
      <c r="SCR61" s="328"/>
      <c r="SCS61" s="328"/>
      <c r="SCT61" s="328"/>
      <c r="SCU61" s="328"/>
      <c r="SCV61" s="328"/>
      <c r="SCW61" s="328"/>
      <c r="SCX61" s="328"/>
      <c r="SCY61" s="328"/>
      <c r="SCZ61" s="328"/>
      <c r="SDA61" s="328"/>
      <c r="SDB61" s="328"/>
      <c r="SDC61" s="328"/>
      <c r="SDD61" s="328"/>
      <c r="SDE61" s="328"/>
      <c r="SDF61" s="328"/>
      <c r="SDG61" s="328"/>
      <c r="SDH61" s="328"/>
      <c r="SDI61" s="328"/>
      <c r="SDJ61" s="328"/>
      <c r="SDK61" s="328"/>
      <c r="SDL61" s="328"/>
      <c r="SDM61" s="328"/>
      <c r="SDN61" s="328"/>
      <c r="SDO61" s="328"/>
      <c r="SDP61" s="328"/>
      <c r="SDQ61" s="328"/>
      <c r="SDR61" s="328"/>
      <c r="SDS61" s="328"/>
      <c r="SDT61" s="328"/>
      <c r="SDU61" s="328"/>
      <c r="SDV61" s="328"/>
      <c r="SDW61" s="328"/>
      <c r="SDX61" s="328"/>
      <c r="SDY61" s="328"/>
      <c r="SDZ61" s="328"/>
      <c r="SEA61" s="328"/>
      <c r="SEB61" s="328"/>
      <c r="SEC61" s="328"/>
      <c r="SED61" s="328"/>
      <c r="SEE61" s="328"/>
      <c r="SEF61" s="328"/>
      <c r="SEG61" s="328"/>
      <c r="SEH61" s="328"/>
      <c r="SEI61" s="328"/>
      <c r="SEJ61" s="328"/>
      <c r="SEK61" s="328"/>
      <c r="SEL61" s="328"/>
      <c r="SEM61" s="328"/>
      <c r="SEN61" s="328"/>
      <c r="SEO61" s="328"/>
      <c r="SEP61" s="328"/>
      <c r="SEQ61" s="328"/>
      <c r="SER61" s="328"/>
      <c r="SES61" s="328"/>
      <c r="SET61" s="328"/>
      <c r="SEU61" s="328"/>
      <c r="SEV61" s="328"/>
      <c r="SEW61" s="328"/>
      <c r="SEX61" s="328"/>
      <c r="SEY61" s="328"/>
      <c r="SEZ61" s="328"/>
      <c r="SFA61" s="328"/>
      <c r="SFB61" s="328"/>
      <c r="SFC61" s="328"/>
      <c r="SFD61" s="328"/>
      <c r="SFE61" s="328"/>
      <c r="SFF61" s="328"/>
      <c r="SFG61" s="328"/>
      <c r="SFH61" s="328"/>
      <c r="SFI61" s="328"/>
      <c r="SFJ61" s="328"/>
      <c r="SFK61" s="328"/>
      <c r="SFL61" s="328"/>
      <c r="SFM61" s="328"/>
      <c r="SFN61" s="328"/>
      <c r="SFO61" s="328"/>
      <c r="SFP61" s="328"/>
      <c r="SFQ61" s="328"/>
      <c r="SFR61" s="328"/>
      <c r="SFS61" s="328"/>
      <c r="SFT61" s="328"/>
      <c r="SFU61" s="328"/>
      <c r="SFV61" s="328"/>
      <c r="SFW61" s="328"/>
      <c r="SFX61" s="328"/>
      <c r="SFY61" s="328"/>
      <c r="SFZ61" s="328"/>
      <c r="SGA61" s="328"/>
      <c r="SGB61" s="328"/>
      <c r="SGC61" s="328"/>
      <c r="SGD61" s="328"/>
      <c r="SGE61" s="328"/>
      <c r="SGF61" s="328"/>
      <c r="SGG61" s="328"/>
      <c r="SGH61" s="328"/>
      <c r="SGI61" s="328"/>
      <c r="SGJ61" s="328"/>
      <c r="SGK61" s="328"/>
      <c r="SGL61" s="328"/>
      <c r="SGM61" s="328"/>
      <c r="SGN61" s="328"/>
      <c r="SGO61" s="328"/>
      <c r="SGP61" s="328"/>
      <c r="SGQ61" s="328"/>
      <c r="SGR61" s="328"/>
      <c r="SGS61" s="328"/>
      <c r="SGT61" s="328"/>
      <c r="SGU61" s="328"/>
      <c r="SGV61" s="328"/>
      <c r="SGW61" s="328"/>
      <c r="SGX61" s="328"/>
      <c r="SGY61" s="328"/>
      <c r="SGZ61" s="328"/>
      <c r="SHA61" s="328"/>
      <c r="SHB61" s="328"/>
      <c r="SHC61" s="328"/>
      <c r="SHD61" s="328"/>
      <c r="SHE61" s="328"/>
      <c r="SHF61" s="328"/>
      <c r="SHG61" s="328"/>
      <c r="SHH61" s="328"/>
      <c r="SHI61" s="328"/>
      <c r="SHJ61" s="328"/>
      <c r="SHK61" s="328"/>
      <c r="SHL61" s="328"/>
      <c r="SHM61" s="328"/>
      <c r="SHN61" s="328"/>
      <c r="SHO61" s="328"/>
      <c r="SHP61" s="328"/>
      <c r="SHQ61" s="328"/>
      <c r="SHR61" s="328"/>
      <c r="SHS61" s="328"/>
      <c r="SHT61" s="328"/>
      <c r="SHU61" s="328"/>
      <c r="SHV61" s="328"/>
      <c r="SHW61" s="328"/>
      <c r="SHX61" s="328"/>
      <c r="SHY61" s="328"/>
      <c r="SHZ61" s="328"/>
      <c r="SIA61" s="328"/>
      <c r="SIB61" s="328"/>
      <c r="SIC61" s="328"/>
      <c r="SID61" s="328"/>
      <c r="SIE61" s="328"/>
      <c r="SIF61" s="328"/>
      <c r="SIG61" s="328"/>
      <c r="SIH61" s="328"/>
      <c r="SII61" s="328"/>
      <c r="SIJ61" s="328"/>
      <c r="SIK61" s="328"/>
      <c r="SIL61" s="328"/>
      <c r="SIM61" s="328"/>
      <c r="SIN61" s="328"/>
      <c r="SIO61" s="328"/>
      <c r="SIP61" s="328"/>
      <c r="SIQ61" s="328"/>
      <c r="SIR61" s="328"/>
      <c r="SIS61" s="328"/>
      <c r="SIT61" s="328"/>
      <c r="SIU61" s="328"/>
      <c r="SIV61" s="328"/>
      <c r="SIW61" s="328"/>
      <c r="SIX61" s="328"/>
      <c r="SIY61" s="328"/>
      <c r="SIZ61" s="328"/>
      <c r="SJA61" s="328"/>
      <c r="SJB61" s="328"/>
      <c r="SJC61" s="328"/>
      <c r="SJD61" s="328"/>
      <c r="SJE61" s="328"/>
      <c r="SJF61" s="328"/>
      <c r="SJG61" s="328"/>
      <c r="SJH61" s="328"/>
      <c r="SJI61" s="328"/>
      <c r="SJJ61" s="328"/>
      <c r="SJK61" s="328"/>
      <c r="SJL61" s="328"/>
      <c r="SJM61" s="328"/>
      <c r="SJN61" s="328"/>
      <c r="SJO61" s="328"/>
      <c r="SJP61" s="328"/>
      <c r="SJQ61" s="328"/>
      <c r="SJR61" s="328"/>
      <c r="SJS61" s="328"/>
      <c r="SJT61" s="328"/>
      <c r="SJU61" s="328"/>
      <c r="SJV61" s="328"/>
      <c r="SJW61" s="328"/>
      <c r="SJX61" s="328"/>
      <c r="SJY61" s="328"/>
      <c r="SJZ61" s="328"/>
      <c r="SKA61" s="328"/>
      <c r="SKB61" s="328"/>
      <c r="SKC61" s="328"/>
      <c r="SKD61" s="328"/>
      <c r="SKE61" s="328"/>
      <c r="SKF61" s="328"/>
      <c r="SKG61" s="328"/>
      <c r="SKH61" s="328"/>
      <c r="SKI61" s="328"/>
      <c r="SKJ61" s="328"/>
      <c r="SKK61" s="328"/>
      <c r="SKL61" s="328"/>
      <c r="SKM61" s="328"/>
      <c r="SKN61" s="328"/>
      <c r="SKO61" s="328"/>
      <c r="SKP61" s="328"/>
      <c r="SKQ61" s="328"/>
      <c r="SKR61" s="328"/>
      <c r="SKS61" s="328"/>
      <c r="SKT61" s="328"/>
      <c r="SKU61" s="328"/>
      <c r="SKV61" s="328"/>
      <c r="SKW61" s="328"/>
      <c r="SKX61" s="328"/>
      <c r="SKY61" s="328"/>
      <c r="SKZ61" s="328"/>
      <c r="SLA61" s="328"/>
      <c r="SLB61" s="328"/>
      <c r="SLC61" s="328"/>
      <c r="SLD61" s="328"/>
      <c r="SLE61" s="328"/>
      <c r="SLF61" s="328"/>
      <c r="SLG61" s="328"/>
      <c r="SLH61" s="328"/>
      <c r="SLI61" s="328"/>
      <c r="SLJ61" s="328"/>
      <c r="SLK61" s="328"/>
      <c r="SLL61" s="328"/>
      <c r="SLM61" s="328"/>
      <c r="SLN61" s="328"/>
      <c r="SLO61" s="328"/>
      <c r="SLP61" s="328"/>
      <c r="SLQ61" s="328"/>
      <c r="SLR61" s="328"/>
      <c r="SLS61" s="328"/>
      <c r="SLT61" s="328"/>
      <c r="SLU61" s="328"/>
      <c r="SLV61" s="328"/>
      <c r="SLW61" s="328"/>
      <c r="SLX61" s="328"/>
      <c r="SLY61" s="328"/>
      <c r="SLZ61" s="328"/>
      <c r="SMA61" s="328"/>
      <c r="SMB61" s="328"/>
      <c r="SMC61" s="328"/>
      <c r="SMD61" s="328"/>
      <c r="SME61" s="328"/>
      <c r="SMF61" s="328"/>
      <c r="SMG61" s="328"/>
      <c r="SMH61" s="328"/>
      <c r="SMI61" s="328"/>
      <c r="SMJ61" s="328"/>
      <c r="SMK61" s="328"/>
      <c r="SML61" s="328"/>
      <c r="SMM61" s="328"/>
      <c r="SMN61" s="328"/>
      <c r="SMO61" s="328"/>
      <c r="SMP61" s="328"/>
      <c r="SMQ61" s="328"/>
      <c r="SMR61" s="328"/>
      <c r="SMS61" s="328"/>
      <c r="SMT61" s="328"/>
      <c r="SMU61" s="328"/>
      <c r="SMV61" s="328"/>
      <c r="SMW61" s="328"/>
      <c r="SMX61" s="328"/>
      <c r="SMY61" s="328"/>
      <c r="SMZ61" s="328"/>
      <c r="SNA61" s="328"/>
      <c r="SNB61" s="328"/>
      <c r="SNC61" s="328"/>
      <c r="SND61" s="328"/>
      <c r="SNE61" s="328"/>
      <c r="SNF61" s="328"/>
      <c r="SNG61" s="328"/>
      <c r="SNH61" s="328"/>
      <c r="SNI61" s="328"/>
      <c r="SNJ61" s="328"/>
      <c r="SNK61" s="328"/>
      <c r="SNL61" s="328"/>
      <c r="SNM61" s="328"/>
      <c r="SNN61" s="328"/>
      <c r="SNO61" s="328"/>
      <c r="SNP61" s="328"/>
      <c r="SNQ61" s="328"/>
      <c r="SNR61" s="328"/>
      <c r="SNS61" s="328"/>
      <c r="SNT61" s="328"/>
      <c r="SNU61" s="328"/>
      <c r="SNV61" s="328"/>
      <c r="SNW61" s="328"/>
      <c r="SNX61" s="328"/>
      <c r="SNY61" s="328"/>
      <c r="SNZ61" s="328"/>
      <c r="SOA61" s="328"/>
      <c r="SOB61" s="328"/>
      <c r="SOC61" s="328"/>
      <c r="SOD61" s="328"/>
      <c r="SOE61" s="328"/>
      <c r="SOF61" s="328"/>
      <c r="SOG61" s="328"/>
      <c r="SOH61" s="328"/>
      <c r="SOI61" s="328"/>
      <c r="SOJ61" s="328"/>
      <c r="SOK61" s="328"/>
      <c r="SOL61" s="328"/>
      <c r="SOM61" s="328"/>
      <c r="SON61" s="328"/>
      <c r="SOO61" s="328"/>
      <c r="SOP61" s="328"/>
      <c r="SOQ61" s="328"/>
      <c r="SOR61" s="328"/>
      <c r="SOS61" s="328"/>
      <c r="SOT61" s="328"/>
      <c r="SOU61" s="328"/>
      <c r="SOV61" s="328"/>
      <c r="SOW61" s="328"/>
      <c r="SOX61" s="328"/>
      <c r="SOY61" s="328"/>
      <c r="SOZ61" s="328"/>
      <c r="SPA61" s="328"/>
      <c r="SPB61" s="328"/>
      <c r="SPC61" s="328"/>
      <c r="SPD61" s="328"/>
      <c r="SPE61" s="328"/>
      <c r="SPF61" s="328"/>
      <c r="SPG61" s="328"/>
      <c r="SPH61" s="328"/>
      <c r="SPI61" s="328"/>
      <c r="SPJ61" s="328"/>
      <c r="SPK61" s="328"/>
      <c r="SPL61" s="328"/>
      <c r="SPM61" s="328"/>
      <c r="SPN61" s="328"/>
      <c r="SPO61" s="328"/>
      <c r="SPP61" s="328"/>
      <c r="SPQ61" s="328"/>
      <c r="SPR61" s="328"/>
      <c r="SPS61" s="328"/>
      <c r="SPT61" s="328"/>
      <c r="SPU61" s="328"/>
      <c r="SPV61" s="328"/>
      <c r="SPW61" s="328"/>
      <c r="SPX61" s="328"/>
      <c r="SPY61" s="328"/>
      <c r="SPZ61" s="328"/>
      <c r="SQA61" s="328"/>
      <c r="SQB61" s="328"/>
      <c r="SQC61" s="328"/>
      <c r="SQD61" s="328"/>
      <c r="SQE61" s="328"/>
      <c r="SQF61" s="328"/>
      <c r="SQG61" s="328"/>
      <c r="SQH61" s="328"/>
      <c r="SQI61" s="328"/>
      <c r="SQJ61" s="328"/>
      <c r="SQK61" s="328"/>
      <c r="SQL61" s="328"/>
      <c r="SQM61" s="328"/>
      <c r="SQN61" s="328"/>
      <c r="SQO61" s="328"/>
      <c r="SQP61" s="328"/>
      <c r="SQQ61" s="328"/>
      <c r="SQR61" s="328"/>
      <c r="SQS61" s="328"/>
      <c r="SQT61" s="328"/>
      <c r="SQU61" s="328"/>
      <c r="SQV61" s="328"/>
      <c r="SQW61" s="328"/>
      <c r="SQX61" s="328"/>
      <c r="SQY61" s="328"/>
      <c r="SQZ61" s="328"/>
      <c r="SRA61" s="328"/>
      <c r="SRB61" s="328"/>
      <c r="SRC61" s="328"/>
      <c r="SRD61" s="328"/>
      <c r="SRE61" s="328"/>
      <c r="SRF61" s="328"/>
      <c r="SRG61" s="328"/>
      <c r="SRH61" s="328"/>
      <c r="SRI61" s="328"/>
      <c r="SRJ61" s="328"/>
      <c r="SRK61" s="328"/>
      <c r="SRL61" s="328"/>
      <c r="SRM61" s="328"/>
      <c r="SRN61" s="328"/>
      <c r="SRO61" s="328"/>
      <c r="SRP61" s="328"/>
      <c r="SRQ61" s="328"/>
      <c r="SRR61" s="328"/>
      <c r="SRS61" s="328"/>
      <c r="SRT61" s="328"/>
      <c r="SRU61" s="328"/>
      <c r="SRV61" s="328"/>
      <c r="SRW61" s="328"/>
      <c r="SRX61" s="328"/>
      <c r="SRY61" s="328"/>
      <c r="SRZ61" s="328"/>
      <c r="SSA61" s="328"/>
      <c r="SSB61" s="328"/>
      <c r="SSC61" s="328"/>
      <c r="SSD61" s="328"/>
      <c r="SSE61" s="328"/>
      <c r="SSF61" s="328"/>
      <c r="SSG61" s="328"/>
      <c r="SSH61" s="328"/>
      <c r="SSI61" s="328"/>
      <c r="SSJ61" s="328"/>
      <c r="SSK61" s="328"/>
      <c r="SSL61" s="328"/>
      <c r="SSM61" s="328"/>
      <c r="SSN61" s="328"/>
      <c r="SSO61" s="328"/>
      <c r="SSP61" s="328"/>
      <c r="SSQ61" s="328"/>
      <c r="SSR61" s="328"/>
      <c r="SSS61" s="328"/>
      <c r="SST61" s="328"/>
      <c r="SSU61" s="328"/>
      <c r="SSV61" s="328"/>
      <c r="SSW61" s="328"/>
      <c r="SSX61" s="328"/>
      <c r="SSY61" s="328"/>
      <c r="SSZ61" s="328"/>
      <c r="STA61" s="328"/>
      <c r="STB61" s="328"/>
      <c r="STC61" s="328"/>
      <c r="STD61" s="328"/>
      <c r="STE61" s="328"/>
      <c r="STF61" s="328"/>
      <c r="STG61" s="328"/>
      <c r="STH61" s="328"/>
      <c r="STI61" s="328"/>
      <c r="STJ61" s="328"/>
      <c r="STK61" s="328"/>
      <c r="STL61" s="328"/>
      <c r="STM61" s="328"/>
      <c r="STN61" s="328"/>
      <c r="STO61" s="328"/>
      <c r="STP61" s="328"/>
      <c r="STQ61" s="328"/>
      <c r="STR61" s="328"/>
      <c r="STS61" s="328"/>
      <c r="STT61" s="328"/>
      <c r="STU61" s="328"/>
      <c r="STV61" s="328"/>
      <c r="STW61" s="328"/>
      <c r="STX61" s="328"/>
      <c r="STY61" s="328"/>
      <c r="STZ61" s="328"/>
      <c r="SUA61" s="328"/>
      <c r="SUB61" s="328"/>
      <c r="SUC61" s="328"/>
      <c r="SUD61" s="328"/>
      <c r="SUE61" s="328"/>
      <c r="SUF61" s="328"/>
      <c r="SUG61" s="328"/>
      <c r="SUH61" s="328"/>
      <c r="SUI61" s="328"/>
      <c r="SUJ61" s="328"/>
      <c r="SUK61" s="328"/>
      <c r="SUL61" s="328"/>
      <c r="SUM61" s="328"/>
      <c r="SUN61" s="328"/>
      <c r="SUO61" s="328"/>
      <c r="SUP61" s="328"/>
      <c r="SUQ61" s="328"/>
      <c r="SUR61" s="328"/>
      <c r="SUS61" s="328"/>
      <c r="SUT61" s="328"/>
      <c r="SUU61" s="328"/>
      <c r="SUV61" s="328"/>
      <c r="SUW61" s="328"/>
      <c r="SUX61" s="328"/>
      <c r="SUY61" s="328"/>
      <c r="SUZ61" s="328"/>
      <c r="SVA61" s="328"/>
      <c r="SVB61" s="328"/>
      <c r="SVC61" s="328"/>
      <c r="SVD61" s="328"/>
      <c r="SVE61" s="328"/>
      <c r="SVF61" s="328"/>
      <c r="SVG61" s="328"/>
      <c r="SVH61" s="328"/>
      <c r="SVI61" s="328"/>
      <c r="SVJ61" s="328"/>
      <c r="SVK61" s="328"/>
      <c r="SVL61" s="328"/>
      <c r="SVM61" s="328"/>
      <c r="SVN61" s="328"/>
      <c r="SVO61" s="328"/>
      <c r="SVP61" s="328"/>
      <c r="SVQ61" s="328"/>
      <c r="SVR61" s="328"/>
      <c r="SVS61" s="328"/>
      <c r="SVT61" s="328"/>
      <c r="SVU61" s="328"/>
      <c r="SVV61" s="328"/>
      <c r="SVW61" s="328"/>
      <c r="SVX61" s="328"/>
      <c r="SVY61" s="328"/>
      <c r="SVZ61" s="328"/>
      <c r="SWA61" s="328"/>
      <c r="SWB61" s="328"/>
      <c r="SWC61" s="328"/>
      <c r="SWD61" s="328"/>
      <c r="SWE61" s="328"/>
      <c r="SWF61" s="328"/>
      <c r="SWG61" s="328"/>
      <c r="SWH61" s="328"/>
      <c r="SWI61" s="328"/>
      <c r="SWJ61" s="328"/>
      <c r="SWK61" s="328"/>
      <c r="SWL61" s="328"/>
      <c r="SWM61" s="328"/>
      <c r="SWN61" s="328"/>
      <c r="SWO61" s="328"/>
      <c r="SWP61" s="328"/>
      <c r="SWQ61" s="328"/>
      <c r="SWR61" s="328"/>
      <c r="SWS61" s="328"/>
      <c r="SWT61" s="328"/>
      <c r="SWU61" s="328"/>
      <c r="SWV61" s="328"/>
      <c r="SWW61" s="328"/>
      <c r="SWX61" s="328"/>
      <c r="SWY61" s="328"/>
      <c r="SWZ61" s="328"/>
      <c r="SXA61" s="328"/>
      <c r="SXB61" s="328"/>
      <c r="SXC61" s="328"/>
      <c r="SXD61" s="328"/>
      <c r="SXE61" s="328"/>
      <c r="SXF61" s="328"/>
      <c r="SXG61" s="328"/>
      <c r="SXH61" s="328"/>
      <c r="SXI61" s="328"/>
      <c r="SXJ61" s="328"/>
      <c r="SXK61" s="328"/>
      <c r="SXL61" s="328"/>
      <c r="SXM61" s="328"/>
      <c r="SXN61" s="328"/>
      <c r="SXO61" s="328"/>
      <c r="SXP61" s="328"/>
      <c r="SXQ61" s="328"/>
      <c r="SXR61" s="328"/>
      <c r="SXS61" s="328"/>
      <c r="SXT61" s="328"/>
      <c r="SXU61" s="328"/>
      <c r="SXV61" s="328"/>
      <c r="SXW61" s="328"/>
      <c r="SXX61" s="328"/>
      <c r="SXY61" s="328"/>
      <c r="SXZ61" s="328"/>
      <c r="SYA61" s="328"/>
      <c r="SYB61" s="328"/>
      <c r="SYC61" s="328"/>
      <c r="SYD61" s="328"/>
      <c r="SYE61" s="328"/>
      <c r="SYF61" s="328"/>
      <c r="SYG61" s="328"/>
      <c r="SYH61" s="328"/>
      <c r="SYI61" s="328"/>
      <c r="SYJ61" s="328"/>
      <c r="SYK61" s="328"/>
      <c r="SYL61" s="328"/>
      <c r="SYM61" s="328"/>
      <c r="SYN61" s="328"/>
      <c r="SYO61" s="328"/>
      <c r="SYP61" s="328"/>
      <c r="SYQ61" s="328"/>
      <c r="SYR61" s="328"/>
      <c r="SYS61" s="328"/>
      <c r="SYT61" s="328"/>
      <c r="SYU61" s="328"/>
      <c r="SYV61" s="328"/>
      <c r="SYW61" s="328"/>
      <c r="SYX61" s="328"/>
      <c r="SYY61" s="328"/>
      <c r="SYZ61" s="328"/>
      <c r="SZA61" s="328"/>
      <c r="SZB61" s="328"/>
      <c r="SZC61" s="328"/>
      <c r="SZD61" s="328"/>
      <c r="SZE61" s="328"/>
      <c r="SZF61" s="328"/>
      <c r="SZG61" s="328"/>
      <c r="SZH61" s="328"/>
      <c r="SZI61" s="328"/>
      <c r="SZJ61" s="328"/>
      <c r="SZK61" s="328"/>
      <c r="SZL61" s="328"/>
      <c r="SZM61" s="328"/>
      <c r="SZN61" s="328"/>
      <c r="SZO61" s="328"/>
      <c r="SZP61" s="328"/>
      <c r="SZQ61" s="328"/>
      <c r="SZR61" s="328"/>
      <c r="SZS61" s="328"/>
      <c r="SZT61" s="328"/>
      <c r="SZU61" s="328"/>
      <c r="SZV61" s="328"/>
      <c r="SZW61" s="328"/>
      <c r="SZX61" s="328"/>
      <c r="SZY61" s="328"/>
      <c r="SZZ61" s="328"/>
      <c r="TAA61" s="328"/>
      <c r="TAB61" s="328"/>
      <c r="TAC61" s="328"/>
      <c r="TAD61" s="328"/>
      <c r="TAE61" s="328"/>
      <c r="TAF61" s="328"/>
      <c r="TAG61" s="328"/>
      <c r="TAH61" s="328"/>
      <c r="TAI61" s="328"/>
      <c r="TAJ61" s="328"/>
      <c r="TAK61" s="328"/>
      <c r="TAL61" s="328"/>
      <c r="TAM61" s="328"/>
      <c r="TAN61" s="328"/>
      <c r="TAO61" s="328"/>
      <c r="TAP61" s="328"/>
      <c r="TAQ61" s="328"/>
      <c r="TAR61" s="328"/>
      <c r="TAS61" s="328"/>
      <c r="TAT61" s="328"/>
      <c r="TAU61" s="328"/>
      <c r="TAV61" s="328"/>
      <c r="TAW61" s="328"/>
      <c r="TAX61" s="328"/>
      <c r="TAY61" s="328"/>
      <c r="TAZ61" s="328"/>
      <c r="TBA61" s="328"/>
      <c r="TBB61" s="328"/>
      <c r="TBC61" s="328"/>
      <c r="TBD61" s="328"/>
      <c r="TBE61" s="328"/>
      <c r="TBF61" s="328"/>
      <c r="TBG61" s="328"/>
      <c r="TBH61" s="328"/>
      <c r="TBI61" s="328"/>
      <c r="TBJ61" s="328"/>
      <c r="TBK61" s="328"/>
      <c r="TBL61" s="328"/>
      <c r="TBM61" s="328"/>
      <c r="TBN61" s="328"/>
      <c r="TBO61" s="328"/>
      <c r="TBP61" s="328"/>
      <c r="TBQ61" s="328"/>
      <c r="TBR61" s="328"/>
      <c r="TBS61" s="328"/>
      <c r="TBT61" s="328"/>
      <c r="TBU61" s="328"/>
      <c r="TBV61" s="328"/>
      <c r="TBW61" s="328"/>
      <c r="TBX61" s="328"/>
      <c r="TBY61" s="328"/>
      <c r="TBZ61" s="328"/>
      <c r="TCA61" s="328"/>
      <c r="TCB61" s="328"/>
      <c r="TCC61" s="328"/>
      <c r="TCD61" s="328"/>
      <c r="TCE61" s="328"/>
      <c r="TCF61" s="328"/>
      <c r="TCG61" s="328"/>
      <c r="TCH61" s="328"/>
      <c r="TCI61" s="328"/>
      <c r="TCJ61" s="328"/>
      <c r="TCK61" s="328"/>
      <c r="TCL61" s="328"/>
      <c r="TCM61" s="328"/>
      <c r="TCN61" s="328"/>
      <c r="TCO61" s="328"/>
      <c r="TCP61" s="328"/>
      <c r="TCQ61" s="328"/>
      <c r="TCR61" s="328"/>
      <c r="TCS61" s="328"/>
      <c r="TCT61" s="328"/>
      <c r="TCU61" s="328"/>
      <c r="TCV61" s="328"/>
      <c r="TCW61" s="328"/>
      <c r="TCX61" s="328"/>
      <c r="TCY61" s="328"/>
      <c r="TCZ61" s="328"/>
      <c r="TDA61" s="328"/>
      <c r="TDB61" s="328"/>
      <c r="TDC61" s="328"/>
      <c r="TDD61" s="328"/>
      <c r="TDE61" s="328"/>
      <c r="TDF61" s="328"/>
      <c r="TDG61" s="328"/>
      <c r="TDH61" s="328"/>
      <c r="TDI61" s="328"/>
      <c r="TDJ61" s="328"/>
      <c r="TDK61" s="328"/>
      <c r="TDL61" s="328"/>
      <c r="TDM61" s="328"/>
      <c r="TDN61" s="328"/>
      <c r="TDO61" s="328"/>
      <c r="TDP61" s="328"/>
      <c r="TDQ61" s="328"/>
      <c r="TDR61" s="328"/>
      <c r="TDS61" s="328"/>
      <c r="TDT61" s="328"/>
      <c r="TDU61" s="328"/>
      <c r="TDV61" s="328"/>
      <c r="TDW61" s="328"/>
      <c r="TDX61" s="328"/>
      <c r="TDY61" s="328"/>
      <c r="TDZ61" s="328"/>
      <c r="TEA61" s="328"/>
      <c r="TEB61" s="328"/>
      <c r="TEC61" s="328"/>
      <c r="TED61" s="328"/>
      <c r="TEE61" s="328"/>
      <c r="TEF61" s="328"/>
      <c r="TEG61" s="328"/>
      <c r="TEH61" s="328"/>
      <c r="TEI61" s="328"/>
      <c r="TEJ61" s="328"/>
      <c r="TEK61" s="328"/>
      <c r="TEL61" s="328"/>
      <c r="TEM61" s="328"/>
      <c r="TEN61" s="328"/>
      <c r="TEO61" s="328"/>
      <c r="TEP61" s="328"/>
      <c r="TEQ61" s="328"/>
      <c r="TER61" s="328"/>
      <c r="TES61" s="328"/>
      <c r="TET61" s="328"/>
      <c r="TEU61" s="328"/>
      <c r="TEV61" s="328"/>
      <c r="TEW61" s="328"/>
      <c r="TEX61" s="328"/>
      <c r="TEY61" s="328"/>
      <c r="TEZ61" s="328"/>
      <c r="TFA61" s="328"/>
      <c r="TFB61" s="328"/>
      <c r="TFC61" s="328"/>
      <c r="TFD61" s="328"/>
      <c r="TFE61" s="328"/>
      <c r="TFF61" s="328"/>
      <c r="TFG61" s="328"/>
      <c r="TFH61" s="328"/>
      <c r="TFI61" s="328"/>
      <c r="TFJ61" s="328"/>
      <c r="TFK61" s="328"/>
      <c r="TFL61" s="328"/>
      <c r="TFM61" s="328"/>
      <c r="TFN61" s="328"/>
      <c r="TFO61" s="328"/>
      <c r="TFP61" s="328"/>
      <c r="TFQ61" s="328"/>
      <c r="TFR61" s="328"/>
      <c r="TFS61" s="328"/>
      <c r="TFT61" s="328"/>
      <c r="TFU61" s="328"/>
      <c r="TFV61" s="328"/>
      <c r="TFW61" s="328"/>
      <c r="TFX61" s="328"/>
      <c r="TFY61" s="328"/>
      <c r="TFZ61" s="328"/>
      <c r="TGA61" s="328"/>
      <c r="TGB61" s="328"/>
      <c r="TGC61" s="328"/>
      <c r="TGD61" s="328"/>
      <c r="TGE61" s="328"/>
      <c r="TGF61" s="328"/>
      <c r="TGG61" s="328"/>
      <c r="TGH61" s="328"/>
      <c r="TGI61" s="328"/>
      <c r="TGJ61" s="328"/>
      <c r="TGK61" s="328"/>
      <c r="TGL61" s="328"/>
      <c r="TGM61" s="328"/>
      <c r="TGN61" s="328"/>
      <c r="TGO61" s="328"/>
      <c r="TGP61" s="328"/>
      <c r="TGQ61" s="328"/>
      <c r="TGR61" s="328"/>
      <c r="TGS61" s="328"/>
      <c r="TGT61" s="328"/>
      <c r="TGU61" s="328"/>
      <c r="TGV61" s="328"/>
      <c r="TGW61" s="328"/>
      <c r="TGX61" s="328"/>
      <c r="TGY61" s="328"/>
      <c r="TGZ61" s="328"/>
      <c r="THA61" s="328"/>
      <c r="THB61" s="328"/>
      <c r="THC61" s="328"/>
      <c r="THD61" s="328"/>
      <c r="THE61" s="328"/>
      <c r="THF61" s="328"/>
      <c r="THG61" s="328"/>
      <c r="THH61" s="328"/>
      <c r="THI61" s="328"/>
      <c r="THJ61" s="328"/>
      <c r="THK61" s="328"/>
      <c r="THL61" s="328"/>
      <c r="THM61" s="328"/>
      <c r="THN61" s="328"/>
      <c r="THO61" s="328"/>
      <c r="THP61" s="328"/>
      <c r="THQ61" s="328"/>
      <c r="THR61" s="328"/>
      <c r="THS61" s="328"/>
      <c r="THT61" s="328"/>
      <c r="THU61" s="328"/>
      <c r="THV61" s="328"/>
      <c r="THW61" s="328"/>
      <c r="THX61" s="328"/>
      <c r="THY61" s="328"/>
      <c r="THZ61" s="328"/>
      <c r="TIA61" s="328"/>
      <c r="TIB61" s="328"/>
      <c r="TIC61" s="328"/>
      <c r="TID61" s="328"/>
      <c r="TIE61" s="328"/>
      <c r="TIF61" s="328"/>
      <c r="TIG61" s="328"/>
      <c r="TIH61" s="328"/>
      <c r="TII61" s="328"/>
      <c r="TIJ61" s="328"/>
      <c r="TIK61" s="328"/>
      <c r="TIL61" s="328"/>
      <c r="TIM61" s="328"/>
      <c r="TIN61" s="328"/>
      <c r="TIO61" s="328"/>
      <c r="TIP61" s="328"/>
      <c r="TIQ61" s="328"/>
      <c r="TIR61" s="328"/>
      <c r="TIS61" s="328"/>
      <c r="TIT61" s="328"/>
      <c r="TIU61" s="328"/>
      <c r="TIV61" s="328"/>
      <c r="TIW61" s="328"/>
      <c r="TIX61" s="328"/>
      <c r="TIY61" s="328"/>
      <c r="TIZ61" s="328"/>
      <c r="TJA61" s="328"/>
      <c r="TJB61" s="328"/>
      <c r="TJC61" s="328"/>
      <c r="TJD61" s="328"/>
      <c r="TJE61" s="328"/>
      <c r="TJF61" s="328"/>
      <c r="TJG61" s="328"/>
      <c r="TJH61" s="328"/>
      <c r="TJI61" s="328"/>
      <c r="TJJ61" s="328"/>
      <c r="TJK61" s="328"/>
      <c r="TJL61" s="328"/>
      <c r="TJM61" s="328"/>
      <c r="TJN61" s="328"/>
      <c r="TJO61" s="328"/>
      <c r="TJP61" s="328"/>
      <c r="TJQ61" s="328"/>
      <c r="TJR61" s="328"/>
      <c r="TJS61" s="328"/>
      <c r="TJT61" s="328"/>
      <c r="TJU61" s="328"/>
      <c r="TJV61" s="328"/>
      <c r="TJW61" s="328"/>
      <c r="TJX61" s="328"/>
      <c r="TJY61" s="328"/>
      <c r="TJZ61" s="328"/>
      <c r="TKA61" s="328"/>
      <c r="TKB61" s="328"/>
      <c r="TKC61" s="328"/>
      <c r="TKD61" s="328"/>
      <c r="TKE61" s="328"/>
      <c r="TKF61" s="328"/>
      <c r="TKG61" s="328"/>
      <c r="TKH61" s="328"/>
      <c r="TKI61" s="328"/>
      <c r="TKJ61" s="328"/>
      <c r="TKK61" s="328"/>
      <c r="TKL61" s="328"/>
      <c r="TKM61" s="328"/>
      <c r="TKN61" s="328"/>
      <c r="TKO61" s="328"/>
      <c r="TKP61" s="328"/>
      <c r="TKQ61" s="328"/>
      <c r="TKR61" s="328"/>
      <c r="TKS61" s="328"/>
      <c r="TKT61" s="328"/>
      <c r="TKU61" s="328"/>
      <c r="TKV61" s="328"/>
      <c r="TKW61" s="328"/>
      <c r="TKX61" s="328"/>
      <c r="TKY61" s="328"/>
      <c r="TKZ61" s="328"/>
      <c r="TLA61" s="328"/>
      <c r="TLB61" s="328"/>
      <c r="TLC61" s="328"/>
      <c r="TLD61" s="328"/>
      <c r="TLE61" s="328"/>
      <c r="TLF61" s="328"/>
      <c r="TLG61" s="328"/>
      <c r="TLH61" s="328"/>
      <c r="TLI61" s="328"/>
      <c r="TLJ61" s="328"/>
      <c r="TLK61" s="328"/>
      <c r="TLL61" s="328"/>
      <c r="TLM61" s="328"/>
      <c r="TLN61" s="328"/>
      <c r="TLO61" s="328"/>
      <c r="TLP61" s="328"/>
      <c r="TLQ61" s="328"/>
      <c r="TLR61" s="328"/>
      <c r="TLS61" s="328"/>
      <c r="TLT61" s="328"/>
      <c r="TLU61" s="328"/>
      <c r="TLV61" s="328"/>
      <c r="TLW61" s="328"/>
      <c r="TLX61" s="328"/>
      <c r="TLY61" s="328"/>
      <c r="TLZ61" s="328"/>
      <c r="TMA61" s="328"/>
      <c r="TMB61" s="328"/>
      <c r="TMC61" s="328"/>
      <c r="TMD61" s="328"/>
      <c r="TME61" s="328"/>
      <c r="TMF61" s="328"/>
      <c r="TMG61" s="328"/>
      <c r="TMH61" s="328"/>
      <c r="TMI61" s="328"/>
      <c r="TMJ61" s="328"/>
      <c r="TMK61" s="328"/>
      <c r="TML61" s="328"/>
      <c r="TMM61" s="328"/>
      <c r="TMN61" s="328"/>
      <c r="TMO61" s="328"/>
      <c r="TMP61" s="328"/>
      <c r="TMQ61" s="328"/>
      <c r="TMR61" s="328"/>
      <c r="TMS61" s="328"/>
      <c r="TMT61" s="328"/>
      <c r="TMU61" s="328"/>
      <c r="TMV61" s="328"/>
      <c r="TMW61" s="328"/>
      <c r="TMX61" s="328"/>
      <c r="TMY61" s="328"/>
      <c r="TMZ61" s="328"/>
      <c r="TNA61" s="328"/>
      <c r="TNB61" s="328"/>
      <c r="TNC61" s="328"/>
      <c r="TND61" s="328"/>
      <c r="TNE61" s="328"/>
      <c r="TNF61" s="328"/>
      <c r="TNG61" s="328"/>
      <c r="TNH61" s="328"/>
      <c r="TNI61" s="328"/>
      <c r="TNJ61" s="328"/>
      <c r="TNK61" s="328"/>
      <c r="TNL61" s="328"/>
      <c r="TNM61" s="328"/>
      <c r="TNN61" s="328"/>
      <c r="TNO61" s="328"/>
      <c r="TNP61" s="328"/>
      <c r="TNQ61" s="328"/>
      <c r="TNR61" s="328"/>
      <c r="TNS61" s="328"/>
      <c r="TNT61" s="328"/>
      <c r="TNU61" s="328"/>
      <c r="TNV61" s="328"/>
      <c r="TNW61" s="328"/>
      <c r="TNX61" s="328"/>
      <c r="TNY61" s="328"/>
      <c r="TNZ61" s="328"/>
      <c r="TOA61" s="328"/>
      <c r="TOB61" s="328"/>
      <c r="TOC61" s="328"/>
      <c r="TOD61" s="328"/>
      <c r="TOE61" s="328"/>
      <c r="TOF61" s="328"/>
      <c r="TOG61" s="328"/>
      <c r="TOH61" s="328"/>
      <c r="TOI61" s="328"/>
      <c r="TOJ61" s="328"/>
      <c r="TOK61" s="328"/>
      <c r="TOL61" s="328"/>
      <c r="TOM61" s="328"/>
      <c r="TON61" s="328"/>
      <c r="TOO61" s="328"/>
      <c r="TOP61" s="328"/>
      <c r="TOQ61" s="328"/>
      <c r="TOR61" s="328"/>
      <c r="TOS61" s="328"/>
      <c r="TOT61" s="328"/>
      <c r="TOU61" s="328"/>
      <c r="TOV61" s="328"/>
      <c r="TOW61" s="328"/>
      <c r="TOX61" s="328"/>
      <c r="TOY61" s="328"/>
      <c r="TOZ61" s="328"/>
      <c r="TPA61" s="328"/>
      <c r="TPB61" s="328"/>
      <c r="TPC61" s="328"/>
      <c r="TPD61" s="328"/>
      <c r="TPE61" s="328"/>
      <c r="TPF61" s="328"/>
      <c r="TPG61" s="328"/>
      <c r="TPH61" s="328"/>
      <c r="TPI61" s="328"/>
      <c r="TPJ61" s="328"/>
      <c r="TPK61" s="328"/>
      <c r="TPL61" s="328"/>
      <c r="TPM61" s="328"/>
      <c r="TPN61" s="328"/>
      <c r="TPO61" s="328"/>
      <c r="TPP61" s="328"/>
      <c r="TPQ61" s="328"/>
      <c r="TPR61" s="328"/>
      <c r="TPS61" s="328"/>
      <c r="TPT61" s="328"/>
      <c r="TPU61" s="328"/>
      <c r="TPV61" s="328"/>
      <c r="TPW61" s="328"/>
      <c r="TPX61" s="328"/>
      <c r="TPY61" s="328"/>
      <c r="TPZ61" s="328"/>
      <c r="TQA61" s="328"/>
      <c r="TQB61" s="328"/>
      <c r="TQC61" s="328"/>
      <c r="TQD61" s="328"/>
      <c r="TQE61" s="328"/>
      <c r="TQF61" s="328"/>
      <c r="TQG61" s="328"/>
      <c r="TQH61" s="328"/>
      <c r="TQI61" s="328"/>
      <c r="TQJ61" s="328"/>
      <c r="TQK61" s="328"/>
      <c r="TQL61" s="328"/>
      <c r="TQM61" s="328"/>
      <c r="TQN61" s="328"/>
      <c r="TQO61" s="328"/>
      <c r="TQP61" s="328"/>
      <c r="TQQ61" s="328"/>
      <c r="TQR61" s="328"/>
      <c r="TQS61" s="328"/>
      <c r="TQT61" s="328"/>
      <c r="TQU61" s="328"/>
      <c r="TQV61" s="328"/>
      <c r="TQW61" s="328"/>
      <c r="TQX61" s="328"/>
      <c r="TQY61" s="328"/>
      <c r="TQZ61" s="328"/>
      <c r="TRA61" s="328"/>
      <c r="TRB61" s="328"/>
      <c r="TRC61" s="328"/>
      <c r="TRD61" s="328"/>
      <c r="TRE61" s="328"/>
      <c r="TRF61" s="328"/>
      <c r="TRG61" s="328"/>
      <c r="TRH61" s="328"/>
      <c r="TRI61" s="328"/>
      <c r="TRJ61" s="328"/>
      <c r="TRK61" s="328"/>
      <c r="TRL61" s="328"/>
      <c r="TRM61" s="328"/>
      <c r="TRN61" s="328"/>
      <c r="TRO61" s="328"/>
      <c r="TRP61" s="328"/>
      <c r="TRQ61" s="328"/>
      <c r="TRR61" s="328"/>
      <c r="TRS61" s="328"/>
      <c r="TRT61" s="328"/>
      <c r="TRU61" s="328"/>
      <c r="TRV61" s="328"/>
      <c r="TRW61" s="328"/>
      <c r="TRX61" s="328"/>
      <c r="TRY61" s="328"/>
      <c r="TRZ61" s="328"/>
      <c r="TSA61" s="328"/>
      <c r="TSB61" s="328"/>
      <c r="TSC61" s="328"/>
      <c r="TSD61" s="328"/>
      <c r="TSE61" s="328"/>
      <c r="TSF61" s="328"/>
      <c r="TSG61" s="328"/>
      <c r="TSH61" s="328"/>
      <c r="TSI61" s="328"/>
      <c r="TSJ61" s="328"/>
      <c r="TSK61" s="328"/>
      <c r="TSL61" s="328"/>
      <c r="TSM61" s="328"/>
      <c r="TSN61" s="328"/>
      <c r="TSO61" s="328"/>
      <c r="TSP61" s="328"/>
      <c r="TSQ61" s="328"/>
      <c r="TSR61" s="328"/>
      <c r="TSS61" s="328"/>
      <c r="TST61" s="328"/>
      <c r="TSU61" s="328"/>
      <c r="TSV61" s="328"/>
      <c r="TSW61" s="328"/>
      <c r="TSX61" s="328"/>
      <c r="TSY61" s="328"/>
      <c r="TSZ61" s="328"/>
      <c r="TTA61" s="328"/>
      <c r="TTB61" s="328"/>
      <c r="TTC61" s="328"/>
      <c r="TTD61" s="328"/>
      <c r="TTE61" s="328"/>
      <c r="TTF61" s="328"/>
      <c r="TTG61" s="328"/>
      <c r="TTH61" s="328"/>
      <c r="TTI61" s="328"/>
      <c r="TTJ61" s="328"/>
      <c r="TTK61" s="328"/>
      <c r="TTL61" s="328"/>
      <c r="TTM61" s="328"/>
      <c r="TTN61" s="328"/>
      <c r="TTO61" s="328"/>
      <c r="TTP61" s="328"/>
      <c r="TTQ61" s="328"/>
      <c r="TTR61" s="328"/>
      <c r="TTS61" s="328"/>
      <c r="TTT61" s="328"/>
      <c r="TTU61" s="328"/>
      <c r="TTV61" s="328"/>
      <c r="TTW61" s="328"/>
      <c r="TTX61" s="328"/>
      <c r="TTY61" s="328"/>
      <c r="TTZ61" s="328"/>
      <c r="TUA61" s="328"/>
      <c r="TUB61" s="328"/>
      <c r="TUC61" s="328"/>
      <c r="TUD61" s="328"/>
      <c r="TUE61" s="328"/>
      <c r="TUF61" s="328"/>
      <c r="TUG61" s="328"/>
      <c r="TUH61" s="328"/>
      <c r="TUI61" s="328"/>
      <c r="TUJ61" s="328"/>
      <c r="TUK61" s="328"/>
      <c r="TUL61" s="328"/>
      <c r="TUM61" s="328"/>
      <c r="TUN61" s="328"/>
      <c r="TUO61" s="328"/>
      <c r="TUP61" s="328"/>
      <c r="TUQ61" s="328"/>
      <c r="TUR61" s="328"/>
      <c r="TUS61" s="328"/>
      <c r="TUT61" s="328"/>
      <c r="TUU61" s="328"/>
      <c r="TUV61" s="328"/>
      <c r="TUW61" s="328"/>
      <c r="TUX61" s="328"/>
      <c r="TUY61" s="328"/>
      <c r="TUZ61" s="328"/>
      <c r="TVA61" s="328"/>
      <c r="TVB61" s="328"/>
      <c r="TVC61" s="328"/>
      <c r="TVD61" s="328"/>
      <c r="TVE61" s="328"/>
      <c r="TVF61" s="328"/>
      <c r="TVG61" s="328"/>
      <c r="TVH61" s="328"/>
      <c r="TVI61" s="328"/>
      <c r="TVJ61" s="328"/>
      <c r="TVK61" s="328"/>
      <c r="TVL61" s="328"/>
      <c r="TVM61" s="328"/>
      <c r="TVN61" s="328"/>
      <c r="TVO61" s="328"/>
      <c r="TVP61" s="328"/>
      <c r="TVQ61" s="328"/>
      <c r="TVR61" s="328"/>
      <c r="TVS61" s="328"/>
      <c r="TVT61" s="328"/>
      <c r="TVU61" s="328"/>
      <c r="TVV61" s="328"/>
      <c r="TVW61" s="328"/>
      <c r="TVX61" s="328"/>
      <c r="TVY61" s="328"/>
      <c r="TVZ61" s="328"/>
      <c r="TWA61" s="328"/>
      <c r="TWB61" s="328"/>
      <c r="TWC61" s="328"/>
      <c r="TWD61" s="328"/>
      <c r="TWE61" s="328"/>
      <c r="TWF61" s="328"/>
      <c r="TWG61" s="328"/>
      <c r="TWH61" s="328"/>
      <c r="TWI61" s="328"/>
      <c r="TWJ61" s="328"/>
      <c r="TWK61" s="328"/>
      <c r="TWL61" s="328"/>
      <c r="TWM61" s="328"/>
      <c r="TWN61" s="328"/>
      <c r="TWO61" s="328"/>
      <c r="TWP61" s="328"/>
      <c r="TWQ61" s="328"/>
      <c r="TWR61" s="328"/>
      <c r="TWS61" s="328"/>
      <c r="TWT61" s="328"/>
      <c r="TWU61" s="328"/>
      <c r="TWV61" s="328"/>
      <c r="TWW61" s="328"/>
      <c r="TWX61" s="328"/>
      <c r="TWY61" s="328"/>
      <c r="TWZ61" s="328"/>
      <c r="TXA61" s="328"/>
      <c r="TXB61" s="328"/>
      <c r="TXC61" s="328"/>
      <c r="TXD61" s="328"/>
      <c r="TXE61" s="328"/>
      <c r="TXF61" s="328"/>
      <c r="TXG61" s="328"/>
      <c r="TXH61" s="328"/>
      <c r="TXI61" s="328"/>
      <c r="TXJ61" s="328"/>
      <c r="TXK61" s="328"/>
      <c r="TXL61" s="328"/>
      <c r="TXM61" s="328"/>
      <c r="TXN61" s="328"/>
      <c r="TXO61" s="328"/>
      <c r="TXP61" s="328"/>
      <c r="TXQ61" s="328"/>
      <c r="TXR61" s="328"/>
      <c r="TXS61" s="328"/>
      <c r="TXT61" s="328"/>
      <c r="TXU61" s="328"/>
      <c r="TXV61" s="328"/>
      <c r="TXW61" s="328"/>
      <c r="TXX61" s="328"/>
      <c r="TXY61" s="328"/>
      <c r="TXZ61" s="328"/>
      <c r="TYA61" s="328"/>
      <c r="TYB61" s="328"/>
      <c r="TYC61" s="328"/>
      <c r="TYD61" s="328"/>
      <c r="TYE61" s="328"/>
      <c r="TYF61" s="328"/>
      <c r="TYG61" s="328"/>
      <c r="TYH61" s="328"/>
      <c r="TYI61" s="328"/>
      <c r="TYJ61" s="328"/>
      <c r="TYK61" s="328"/>
      <c r="TYL61" s="328"/>
      <c r="TYM61" s="328"/>
      <c r="TYN61" s="328"/>
      <c r="TYO61" s="328"/>
      <c r="TYP61" s="328"/>
      <c r="TYQ61" s="328"/>
      <c r="TYR61" s="328"/>
      <c r="TYS61" s="328"/>
      <c r="TYT61" s="328"/>
      <c r="TYU61" s="328"/>
      <c r="TYV61" s="328"/>
      <c r="TYW61" s="328"/>
      <c r="TYX61" s="328"/>
      <c r="TYY61" s="328"/>
      <c r="TYZ61" s="328"/>
      <c r="TZA61" s="328"/>
      <c r="TZB61" s="328"/>
      <c r="TZC61" s="328"/>
      <c r="TZD61" s="328"/>
      <c r="TZE61" s="328"/>
      <c r="TZF61" s="328"/>
      <c r="TZG61" s="328"/>
      <c r="TZH61" s="328"/>
      <c r="TZI61" s="328"/>
      <c r="TZJ61" s="328"/>
      <c r="TZK61" s="328"/>
      <c r="TZL61" s="328"/>
      <c r="TZM61" s="328"/>
      <c r="TZN61" s="328"/>
      <c r="TZO61" s="328"/>
      <c r="TZP61" s="328"/>
      <c r="TZQ61" s="328"/>
      <c r="TZR61" s="328"/>
      <c r="TZS61" s="328"/>
      <c r="TZT61" s="328"/>
      <c r="TZU61" s="328"/>
      <c r="TZV61" s="328"/>
      <c r="TZW61" s="328"/>
      <c r="TZX61" s="328"/>
      <c r="TZY61" s="328"/>
      <c r="TZZ61" s="328"/>
      <c r="UAA61" s="328"/>
      <c r="UAB61" s="328"/>
      <c r="UAC61" s="328"/>
      <c r="UAD61" s="328"/>
      <c r="UAE61" s="328"/>
      <c r="UAF61" s="328"/>
      <c r="UAG61" s="328"/>
      <c r="UAH61" s="328"/>
      <c r="UAI61" s="328"/>
      <c r="UAJ61" s="328"/>
      <c r="UAK61" s="328"/>
      <c r="UAL61" s="328"/>
      <c r="UAM61" s="328"/>
      <c r="UAN61" s="328"/>
      <c r="UAO61" s="328"/>
      <c r="UAP61" s="328"/>
      <c r="UAQ61" s="328"/>
      <c r="UAR61" s="328"/>
      <c r="UAS61" s="328"/>
      <c r="UAT61" s="328"/>
      <c r="UAU61" s="328"/>
      <c r="UAV61" s="328"/>
      <c r="UAW61" s="328"/>
      <c r="UAX61" s="328"/>
      <c r="UAY61" s="328"/>
      <c r="UAZ61" s="328"/>
      <c r="UBA61" s="328"/>
      <c r="UBB61" s="328"/>
      <c r="UBC61" s="328"/>
      <c r="UBD61" s="328"/>
      <c r="UBE61" s="328"/>
      <c r="UBF61" s="328"/>
      <c r="UBG61" s="328"/>
      <c r="UBH61" s="328"/>
      <c r="UBI61" s="328"/>
      <c r="UBJ61" s="328"/>
      <c r="UBK61" s="328"/>
      <c r="UBL61" s="328"/>
      <c r="UBM61" s="328"/>
      <c r="UBN61" s="328"/>
      <c r="UBO61" s="328"/>
      <c r="UBP61" s="328"/>
      <c r="UBQ61" s="328"/>
      <c r="UBR61" s="328"/>
      <c r="UBS61" s="328"/>
      <c r="UBT61" s="328"/>
      <c r="UBU61" s="328"/>
      <c r="UBV61" s="328"/>
      <c r="UBW61" s="328"/>
      <c r="UBX61" s="328"/>
      <c r="UBY61" s="328"/>
      <c r="UBZ61" s="328"/>
      <c r="UCA61" s="328"/>
      <c r="UCB61" s="328"/>
      <c r="UCC61" s="328"/>
      <c r="UCD61" s="328"/>
      <c r="UCE61" s="328"/>
      <c r="UCF61" s="328"/>
      <c r="UCG61" s="328"/>
      <c r="UCH61" s="328"/>
      <c r="UCI61" s="328"/>
      <c r="UCJ61" s="328"/>
      <c r="UCK61" s="328"/>
      <c r="UCL61" s="328"/>
      <c r="UCM61" s="328"/>
      <c r="UCN61" s="328"/>
      <c r="UCO61" s="328"/>
      <c r="UCP61" s="328"/>
      <c r="UCQ61" s="328"/>
      <c r="UCR61" s="328"/>
      <c r="UCS61" s="328"/>
      <c r="UCT61" s="328"/>
      <c r="UCU61" s="328"/>
      <c r="UCV61" s="328"/>
      <c r="UCW61" s="328"/>
      <c r="UCX61" s="328"/>
      <c r="UCY61" s="328"/>
      <c r="UCZ61" s="328"/>
      <c r="UDA61" s="328"/>
      <c r="UDB61" s="328"/>
      <c r="UDC61" s="328"/>
      <c r="UDD61" s="328"/>
      <c r="UDE61" s="328"/>
      <c r="UDF61" s="328"/>
      <c r="UDG61" s="328"/>
      <c r="UDH61" s="328"/>
      <c r="UDI61" s="328"/>
      <c r="UDJ61" s="328"/>
      <c r="UDK61" s="328"/>
      <c r="UDL61" s="328"/>
      <c r="UDM61" s="328"/>
      <c r="UDN61" s="328"/>
      <c r="UDO61" s="328"/>
      <c r="UDP61" s="328"/>
      <c r="UDQ61" s="328"/>
      <c r="UDR61" s="328"/>
      <c r="UDS61" s="328"/>
      <c r="UDT61" s="328"/>
      <c r="UDU61" s="328"/>
      <c r="UDV61" s="328"/>
      <c r="UDW61" s="328"/>
      <c r="UDX61" s="328"/>
      <c r="UDY61" s="328"/>
      <c r="UDZ61" s="328"/>
      <c r="UEA61" s="328"/>
      <c r="UEB61" s="328"/>
      <c r="UEC61" s="328"/>
      <c r="UED61" s="328"/>
      <c r="UEE61" s="328"/>
      <c r="UEF61" s="328"/>
      <c r="UEG61" s="328"/>
      <c r="UEH61" s="328"/>
      <c r="UEI61" s="328"/>
      <c r="UEJ61" s="328"/>
      <c r="UEK61" s="328"/>
      <c r="UEL61" s="328"/>
      <c r="UEM61" s="328"/>
      <c r="UEN61" s="328"/>
      <c r="UEO61" s="328"/>
      <c r="UEP61" s="328"/>
      <c r="UEQ61" s="328"/>
      <c r="UER61" s="328"/>
      <c r="UES61" s="328"/>
      <c r="UET61" s="328"/>
      <c r="UEU61" s="328"/>
      <c r="UEV61" s="328"/>
      <c r="UEW61" s="328"/>
      <c r="UEX61" s="328"/>
      <c r="UEY61" s="328"/>
      <c r="UEZ61" s="328"/>
      <c r="UFA61" s="328"/>
      <c r="UFB61" s="328"/>
      <c r="UFC61" s="328"/>
      <c r="UFD61" s="328"/>
      <c r="UFE61" s="328"/>
      <c r="UFF61" s="328"/>
      <c r="UFG61" s="328"/>
      <c r="UFH61" s="328"/>
      <c r="UFI61" s="328"/>
      <c r="UFJ61" s="328"/>
      <c r="UFK61" s="328"/>
      <c r="UFL61" s="328"/>
      <c r="UFM61" s="328"/>
      <c r="UFN61" s="328"/>
      <c r="UFO61" s="328"/>
      <c r="UFP61" s="328"/>
      <c r="UFQ61" s="328"/>
      <c r="UFR61" s="328"/>
      <c r="UFS61" s="328"/>
      <c r="UFT61" s="328"/>
      <c r="UFU61" s="328"/>
      <c r="UFV61" s="328"/>
      <c r="UFW61" s="328"/>
      <c r="UFX61" s="328"/>
      <c r="UFY61" s="328"/>
      <c r="UFZ61" s="328"/>
      <c r="UGA61" s="328"/>
      <c r="UGB61" s="328"/>
      <c r="UGC61" s="328"/>
      <c r="UGD61" s="328"/>
      <c r="UGE61" s="328"/>
      <c r="UGF61" s="328"/>
      <c r="UGG61" s="328"/>
      <c r="UGH61" s="328"/>
      <c r="UGI61" s="328"/>
      <c r="UGJ61" s="328"/>
      <c r="UGK61" s="328"/>
      <c r="UGL61" s="328"/>
      <c r="UGM61" s="328"/>
      <c r="UGN61" s="328"/>
      <c r="UGO61" s="328"/>
      <c r="UGP61" s="328"/>
      <c r="UGQ61" s="328"/>
      <c r="UGR61" s="328"/>
      <c r="UGS61" s="328"/>
      <c r="UGT61" s="328"/>
      <c r="UGU61" s="328"/>
      <c r="UGV61" s="328"/>
      <c r="UGW61" s="328"/>
      <c r="UGX61" s="328"/>
      <c r="UGY61" s="328"/>
      <c r="UGZ61" s="328"/>
      <c r="UHA61" s="328"/>
      <c r="UHB61" s="328"/>
      <c r="UHC61" s="328"/>
      <c r="UHD61" s="328"/>
      <c r="UHE61" s="328"/>
      <c r="UHF61" s="328"/>
      <c r="UHG61" s="328"/>
      <c r="UHH61" s="328"/>
      <c r="UHI61" s="328"/>
      <c r="UHJ61" s="328"/>
      <c r="UHK61" s="328"/>
      <c r="UHL61" s="328"/>
      <c r="UHM61" s="328"/>
      <c r="UHN61" s="328"/>
      <c r="UHO61" s="328"/>
      <c r="UHP61" s="328"/>
      <c r="UHQ61" s="328"/>
      <c r="UHR61" s="328"/>
      <c r="UHS61" s="328"/>
      <c r="UHT61" s="328"/>
      <c r="UHU61" s="328"/>
      <c r="UHV61" s="328"/>
      <c r="UHW61" s="328"/>
      <c r="UHX61" s="328"/>
      <c r="UHY61" s="328"/>
      <c r="UHZ61" s="328"/>
      <c r="UIA61" s="328"/>
      <c r="UIB61" s="328"/>
      <c r="UIC61" s="328"/>
      <c r="UID61" s="328"/>
      <c r="UIE61" s="328"/>
      <c r="UIF61" s="328"/>
      <c r="UIG61" s="328"/>
      <c r="UIH61" s="328"/>
      <c r="UII61" s="328"/>
      <c r="UIJ61" s="328"/>
      <c r="UIK61" s="328"/>
      <c r="UIL61" s="328"/>
      <c r="UIM61" s="328"/>
      <c r="UIN61" s="328"/>
      <c r="UIO61" s="328"/>
      <c r="UIP61" s="328"/>
      <c r="UIQ61" s="328"/>
      <c r="UIR61" s="328"/>
      <c r="UIS61" s="328"/>
      <c r="UIT61" s="328"/>
      <c r="UIU61" s="328"/>
      <c r="UIV61" s="328"/>
      <c r="UIW61" s="328"/>
      <c r="UIX61" s="328"/>
      <c r="UIY61" s="328"/>
      <c r="UIZ61" s="328"/>
      <c r="UJA61" s="328"/>
      <c r="UJB61" s="328"/>
      <c r="UJC61" s="328"/>
      <c r="UJD61" s="328"/>
      <c r="UJE61" s="328"/>
      <c r="UJF61" s="328"/>
      <c r="UJG61" s="328"/>
      <c r="UJH61" s="328"/>
      <c r="UJI61" s="328"/>
      <c r="UJJ61" s="328"/>
      <c r="UJK61" s="328"/>
      <c r="UJL61" s="328"/>
      <c r="UJM61" s="328"/>
      <c r="UJN61" s="328"/>
      <c r="UJO61" s="328"/>
      <c r="UJP61" s="328"/>
      <c r="UJQ61" s="328"/>
      <c r="UJR61" s="328"/>
      <c r="UJS61" s="328"/>
      <c r="UJT61" s="328"/>
      <c r="UJU61" s="328"/>
      <c r="UJV61" s="328"/>
      <c r="UJW61" s="328"/>
      <c r="UJX61" s="328"/>
      <c r="UJY61" s="328"/>
      <c r="UJZ61" s="328"/>
      <c r="UKA61" s="328"/>
      <c r="UKB61" s="328"/>
      <c r="UKC61" s="328"/>
      <c r="UKD61" s="328"/>
      <c r="UKE61" s="328"/>
      <c r="UKF61" s="328"/>
      <c r="UKG61" s="328"/>
      <c r="UKH61" s="328"/>
      <c r="UKI61" s="328"/>
      <c r="UKJ61" s="328"/>
      <c r="UKK61" s="328"/>
      <c r="UKL61" s="328"/>
      <c r="UKM61" s="328"/>
      <c r="UKN61" s="328"/>
      <c r="UKO61" s="328"/>
      <c r="UKP61" s="328"/>
      <c r="UKQ61" s="328"/>
      <c r="UKR61" s="328"/>
      <c r="UKS61" s="328"/>
      <c r="UKT61" s="328"/>
      <c r="UKU61" s="328"/>
      <c r="UKV61" s="328"/>
      <c r="UKW61" s="328"/>
      <c r="UKX61" s="328"/>
      <c r="UKY61" s="328"/>
      <c r="UKZ61" s="328"/>
      <c r="ULA61" s="328"/>
      <c r="ULB61" s="328"/>
      <c r="ULC61" s="328"/>
      <c r="ULD61" s="328"/>
      <c r="ULE61" s="328"/>
      <c r="ULF61" s="328"/>
      <c r="ULG61" s="328"/>
      <c r="ULH61" s="328"/>
      <c r="ULI61" s="328"/>
      <c r="ULJ61" s="328"/>
      <c r="ULK61" s="328"/>
      <c r="ULL61" s="328"/>
      <c r="ULM61" s="328"/>
      <c r="ULN61" s="328"/>
      <c r="ULO61" s="328"/>
      <c r="ULP61" s="328"/>
      <c r="ULQ61" s="328"/>
      <c r="ULR61" s="328"/>
      <c r="ULS61" s="328"/>
      <c r="ULT61" s="328"/>
      <c r="ULU61" s="328"/>
      <c r="ULV61" s="328"/>
      <c r="ULW61" s="328"/>
      <c r="ULX61" s="328"/>
      <c r="ULY61" s="328"/>
      <c r="ULZ61" s="328"/>
      <c r="UMA61" s="328"/>
      <c r="UMB61" s="328"/>
      <c r="UMC61" s="328"/>
      <c r="UMD61" s="328"/>
      <c r="UME61" s="328"/>
      <c r="UMF61" s="328"/>
      <c r="UMG61" s="328"/>
      <c r="UMH61" s="328"/>
      <c r="UMI61" s="328"/>
      <c r="UMJ61" s="328"/>
      <c r="UMK61" s="328"/>
      <c r="UML61" s="328"/>
      <c r="UMM61" s="328"/>
      <c r="UMN61" s="328"/>
      <c r="UMO61" s="328"/>
      <c r="UMP61" s="328"/>
      <c r="UMQ61" s="328"/>
      <c r="UMR61" s="328"/>
      <c r="UMS61" s="328"/>
      <c r="UMT61" s="328"/>
      <c r="UMU61" s="328"/>
      <c r="UMV61" s="328"/>
      <c r="UMW61" s="328"/>
      <c r="UMX61" s="328"/>
      <c r="UMY61" s="328"/>
      <c r="UMZ61" s="328"/>
      <c r="UNA61" s="328"/>
      <c r="UNB61" s="328"/>
      <c r="UNC61" s="328"/>
      <c r="UND61" s="328"/>
      <c r="UNE61" s="328"/>
      <c r="UNF61" s="328"/>
      <c r="UNG61" s="328"/>
      <c r="UNH61" s="328"/>
      <c r="UNI61" s="328"/>
      <c r="UNJ61" s="328"/>
      <c r="UNK61" s="328"/>
      <c r="UNL61" s="328"/>
      <c r="UNM61" s="328"/>
      <c r="UNN61" s="328"/>
      <c r="UNO61" s="328"/>
      <c r="UNP61" s="328"/>
      <c r="UNQ61" s="328"/>
      <c r="UNR61" s="328"/>
      <c r="UNS61" s="328"/>
      <c r="UNT61" s="328"/>
      <c r="UNU61" s="328"/>
      <c r="UNV61" s="328"/>
      <c r="UNW61" s="328"/>
      <c r="UNX61" s="328"/>
      <c r="UNY61" s="328"/>
      <c r="UNZ61" s="328"/>
      <c r="UOA61" s="328"/>
      <c r="UOB61" s="328"/>
      <c r="UOC61" s="328"/>
      <c r="UOD61" s="328"/>
      <c r="UOE61" s="328"/>
      <c r="UOF61" s="328"/>
      <c r="UOG61" s="328"/>
      <c r="UOH61" s="328"/>
      <c r="UOI61" s="328"/>
      <c r="UOJ61" s="328"/>
      <c r="UOK61" s="328"/>
      <c r="UOL61" s="328"/>
      <c r="UOM61" s="328"/>
      <c r="UON61" s="328"/>
      <c r="UOO61" s="328"/>
      <c r="UOP61" s="328"/>
      <c r="UOQ61" s="328"/>
      <c r="UOR61" s="328"/>
      <c r="UOS61" s="328"/>
      <c r="UOT61" s="328"/>
      <c r="UOU61" s="328"/>
      <c r="UOV61" s="328"/>
      <c r="UOW61" s="328"/>
      <c r="UOX61" s="328"/>
      <c r="UOY61" s="328"/>
      <c r="UOZ61" s="328"/>
      <c r="UPA61" s="328"/>
      <c r="UPB61" s="328"/>
      <c r="UPC61" s="328"/>
      <c r="UPD61" s="328"/>
      <c r="UPE61" s="328"/>
      <c r="UPF61" s="328"/>
      <c r="UPG61" s="328"/>
      <c r="UPH61" s="328"/>
      <c r="UPI61" s="328"/>
      <c r="UPJ61" s="328"/>
      <c r="UPK61" s="328"/>
      <c r="UPL61" s="328"/>
      <c r="UPM61" s="328"/>
      <c r="UPN61" s="328"/>
      <c r="UPO61" s="328"/>
      <c r="UPP61" s="328"/>
      <c r="UPQ61" s="328"/>
      <c r="UPR61" s="328"/>
      <c r="UPS61" s="328"/>
      <c r="UPT61" s="328"/>
      <c r="UPU61" s="328"/>
      <c r="UPV61" s="328"/>
      <c r="UPW61" s="328"/>
      <c r="UPX61" s="328"/>
      <c r="UPY61" s="328"/>
      <c r="UPZ61" s="328"/>
      <c r="UQA61" s="328"/>
      <c r="UQB61" s="328"/>
      <c r="UQC61" s="328"/>
      <c r="UQD61" s="328"/>
      <c r="UQE61" s="328"/>
      <c r="UQF61" s="328"/>
      <c r="UQG61" s="328"/>
      <c r="UQH61" s="328"/>
      <c r="UQI61" s="328"/>
      <c r="UQJ61" s="328"/>
      <c r="UQK61" s="328"/>
      <c r="UQL61" s="328"/>
      <c r="UQM61" s="328"/>
      <c r="UQN61" s="328"/>
      <c r="UQO61" s="328"/>
      <c r="UQP61" s="328"/>
      <c r="UQQ61" s="328"/>
      <c r="UQR61" s="328"/>
      <c r="UQS61" s="328"/>
      <c r="UQT61" s="328"/>
      <c r="UQU61" s="328"/>
      <c r="UQV61" s="328"/>
      <c r="UQW61" s="328"/>
      <c r="UQX61" s="328"/>
      <c r="UQY61" s="328"/>
      <c r="UQZ61" s="328"/>
      <c r="URA61" s="328"/>
      <c r="URB61" s="328"/>
      <c r="URC61" s="328"/>
      <c r="URD61" s="328"/>
      <c r="URE61" s="328"/>
      <c r="URF61" s="328"/>
      <c r="URG61" s="328"/>
      <c r="URH61" s="328"/>
      <c r="URI61" s="328"/>
      <c r="URJ61" s="328"/>
      <c r="URK61" s="328"/>
      <c r="URL61" s="328"/>
      <c r="URM61" s="328"/>
      <c r="URN61" s="328"/>
      <c r="URO61" s="328"/>
      <c r="URP61" s="328"/>
      <c r="URQ61" s="328"/>
      <c r="URR61" s="328"/>
      <c r="URS61" s="328"/>
      <c r="URT61" s="328"/>
      <c r="URU61" s="328"/>
      <c r="URV61" s="328"/>
      <c r="URW61" s="328"/>
      <c r="URX61" s="328"/>
      <c r="URY61" s="328"/>
      <c r="URZ61" s="328"/>
      <c r="USA61" s="328"/>
      <c r="USB61" s="328"/>
      <c r="USC61" s="328"/>
      <c r="USD61" s="328"/>
      <c r="USE61" s="328"/>
      <c r="USF61" s="328"/>
      <c r="USG61" s="328"/>
      <c r="USH61" s="328"/>
      <c r="USI61" s="328"/>
      <c r="USJ61" s="328"/>
      <c r="USK61" s="328"/>
      <c r="USL61" s="328"/>
      <c r="USM61" s="328"/>
      <c r="USN61" s="328"/>
      <c r="USO61" s="328"/>
      <c r="USP61" s="328"/>
      <c r="USQ61" s="328"/>
      <c r="USR61" s="328"/>
      <c r="USS61" s="328"/>
      <c r="UST61" s="328"/>
      <c r="USU61" s="328"/>
      <c r="USV61" s="328"/>
      <c r="USW61" s="328"/>
      <c r="USX61" s="328"/>
      <c r="USY61" s="328"/>
      <c r="USZ61" s="328"/>
      <c r="UTA61" s="328"/>
      <c r="UTB61" s="328"/>
      <c r="UTC61" s="328"/>
      <c r="UTD61" s="328"/>
      <c r="UTE61" s="328"/>
      <c r="UTF61" s="328"/>
      <c r="UTG61" s="328"/>
      <c r="UTH61" s="328"/>
      <c r="UTI61" s="328"/>
      <c r="UTJ61" s="328"/>
      <c r="UTK61" s="328"/>
      <c r="UTL61" s="328"/>
      <c r="UTM61" s="328"/>
      <c r="UTN61" s="328"/>
      <c r="UTO61" s="328"/>
      <c r="UTP61" s="328"/>
      <c r="UTQ61" s="328"/>
      <c r="UTR61" s="328"/>
      <c r="UTS61" s="328"/>
      <c r="UTT61" s="328"/>
      <c r="UTU61" s="328"/>
      <c r="UTV61" s="328"/>
      <c r="UTW61" s="328"/>
      <c r="UTX61" s="328"/>
      <c r="UTY61" s="328"/>
      <c r="UTZ61" s="328"/>
      <c r="UUA61" s="328"/>
      <c r="UUB61" s="328"/>
      <c r="UUC61" s="328"/>
      <c r="UUD61" s="328"/>
      <c r="UUE61" s="328"/>
      <c r="UUF61" s="328"/>
      <c r="UUG61" s="328"/>
      <c r="UUH61" s="328"/>
      <c r="UUI61" s="328"/>
      <c r="UUJ61" s="328"/>
      <c r="UUK61" s="328"/>
      <c r="UUL61" s="328"/>
      <c r="UUM61" s="328"/>
      <c r="UUN61" s="328"/>
      <c r="UUO61" s="328"/>
      <c r="UUP61" s="328"/>
      <c r="UUQ61" s="328"/>
      <c r="UUR61" s="328"/>
      <c r="UUS61" s="328"/>
      <c r="UUT61" s="328"/>
      <c r="UUU61" s="328"/>
      <c r="UUV61" s="328"/>
      <c r="UUW61" s="328"/>
      <c r="UUX61" s="328"/>
      <c r="UUY61" s="328"/>
      <c r="UUZ61" s="328"/>
      <c r="UVA61" s="328"/>
      <c r="UVB61" s="328"/>
      <c r="UVC61" s="328"/>
      <c r="UVD61" s="328"/>
      <c r="UVE61" s="328"/>
      <c r="UVF61" s="328"/>
      <c r="UVG61" s="328"/>
      <c r="UVH61" s="328"/>
      <c r="UVI61" s="328"/>
      <c r="UVJ61" s="328"/>
      <c r="UVK61" s="328"/>
      <c r="UVL61" s="328"/>
      <c r="UVM61" s="328"/>
      <c r="UVN61" s="328"/>
      <c r="UVO61" s="328"/>
      <c r="UVP61" s="328"/>
      <c r="UVQ61" s="328"/>
      <c r="UVR61" s="328"/>
      <c r="UVS61" s="328"/>
      <c r="UVT61" s="328"/>
      <c r="UVU61" s="328"/>
      <c r="UVV61" s="328"/>
      <c r="UVW61" s="328"/>
      <c r="UVX61" s="328"/>
      <c r="UVY61" s="328"/>
      <c r="UVZ61" s="328"/>
      <c r="UWA61" s="328"/>
      <c r="UWB61" s="328"/>
      <c r="UWC61" s="328"/>
      <c r="UWD61" s="328"/>
      <c r="UWE61" s="328"/>
      <c r="UWF61" s="328"/>
      <c r="UWG61" s="328"/>
      <c r="UWH61" s="328"/>
      <c r="UWI61" s="328"/>
      <c r="UWJ61" s="328"/>
      <c r="UWK61" s="328"/>
      <c r="UWL61" s="328"/>
      <c r="UWM61" s="328"/>
      <c r="UWN61" s="328"/>
      <c r="UWO61" s="328"/>
      <c r="UWP61" s="328"/>
      <c r="UWQ61" s="328"/>
      <c r="UWR61" s="328"/>
      <c r="UWS61" s="328"/>
      <c r="UWT61" s="328"/>
      <c r="UWU61" s="328"/>
      <c r="UWV61" s="328"/>
      <c r="UWW61" s="328"/>
      <c r="UWX61" s="328"/>
      <c r="UWY61" s="328"/>
      <c r="UWZ61" s="328"/>
      <c r="UXA61" s="328"/>
      <c r="UXB61" s="328"/>
      <c r="UXC61" s="328"/>
      <c r="UXD61" s="328"/>
      <c r="UXE61" s="328"/>
      <c r="UXF61" s="328"/>
      <c r="UXG61" s="328"/>
      <c r="UXH61" s="328"/>
      <c r="UXI61" s="328"/>
      <c r="UXJ61" s="328"/>
      <c r="UXK61" s="328"/>
      <c r="UXL61" s="328"/>
      <c r="UXM61" s="328"/>
      <c r="UXN61" s="328"/>
      <c r="UXO61" s="328"/>
      <c r="UXP61" s="328"/>
      <c r="UXQ61" s="328"/>
      <c r="UXR61" s="328"/>
      <c r="UXS61" s="328"/>
      <c r="UXT61" s="328"/>
      <c r="UXU61" s="328"/>
      <c r="UXV61" s="328"/>
      <c r="UXW61" s="328"/>
      <c r="UXX61" s="328"/>
      <c r="UXY61" s="328"/>
      <c r="UXZ61" s="328"/>
      <c r="UYA61" s="328"/>
      <c r="UYB61" s="328"/>
      <c r="UYC61" s="328"/>
      <c r="UYD61" s="328"/>
      <c r="UYE61" s="328"/>
      <c r="UYF61" s="328"/>
      <c r="UYG61" s="328"/>
      <c r="UYH61" s="328"/>
      <c r="UYI61" s="328"/>
      <c r="UYJ61" s="328"/>
      <c r="UYK61" s="328"/>
      <c r="UYL61" s="328"/>
      <c r="UYM61" s="328"/>
      <c r="UYN61" s="328"/>
      <c r="UYO61" s="328"/>
      <c r="UYP61" s="328"/>
      <c r="UYQ61" s="328"/>
      <c r="UYR61" s="328"/>
      <c r="UYS61" s="328"/>
      <c r="UYT61" s="328"/>
      <c r="UYU61" s="328"/>
      <c r="UYV61" s="328"/>
      <c r="UYW61" s="328"/>
      <c r="UYX61" s="328"/>
      <c r="UYY61" s="328"/>
      <c r="UYZ61" s="328"/>
      <c r="UZA61" s="328"/>
      <c r="UZB61" s="328"/>
      <c r="UZC61" s="328"/>
      <c r="UZD61" s="328"/>
      <c r="UZE61" s="328"/>
      <c r="UZF61" s="328"/>
      <c r="UZG61" s="328"/>
      <c r="UZH61" s="328"/>
      <c r="UZI61" s="328"/>
      <c r="UZJ61" s="328"/>
      <c r="UZK61" s="328"/>
      <c r="UZL61" s="328"/>
      <c r="UZM61" s="328"/>
      <c r="UZN61" s="328"/>
      <c r="UZO61" s="328"/>
      <c r="UZP61" s="328"/>
      <c r="UZQ61" s="328"/>
      <c r="UZR61" s="328"/>
      <c r="UZS61" s="328"/>
      <c r="UZT61" s="328"/>
      <c r="UZU61" s="328"/>
      <c r="UZV61" s="328"/>
      <c r="UZW61" s="328"/>
      <c r="UZX61" s="328"/>
      <c r="UZY61" s="328"/>
      <c r="UZZ61" s="328"/>
      <c r="VAA61" s="328"/>
      <c r="VAB61" s="328"/>
      <c r="VAC61" s="328"/>
      <c r="VAD61" s="328"/>
      <c r="VAE61" s="328"/>
      <c r="VAF61" s="328"/>
      <c r="VAG61" s="328"/>
      <c r="VAH61" s="328"/>
      <c r="VAI61" s="328"/>
      <c r="VAJ61" s="328"/>
      <c r="VAK61" s="328"/>
      <c r="VAL61" s="328"/>
      <c r="VAM61" s="328"/>
      <c r="VAN61" s="328"/>
      <c r="VAO61" s="328"/>
      <c r="VAP61" s="328"/>
      <c r="VAQ61" s="328"/>
      <c r="VAR61" s="328"/>
      <c r="VAS61" s="328"/>
      <c r="VAT61" s="328"/>
      <c r="VAU61" s="328"/>
      <c r="VAV61" s="328"/>
      <c r="VAW61" s="328"/>
      <c r="VAX61" s="328"/>
      <c r="VAY61" s="328"/>
      <c r="VAZ61" s="328"/>
      <c r="VBA61" s="328"/>
      <c r="VBB61" s="328"/>
      <c r="VBC61" s="328"/>
      <c r="VBD61" s="328"/>
      <c r="VBE61" s="328"/>
      <c r="VBF61" s="328"/>
      <c r="VBG61" s="328"/>
      <c r="VBH61" s="328"/>
      <c r="VBI61" s="328"/>
      <c r="VBJ61" s="328"/>
      <c r="VBK61" s="328"/>
      <c r="VBL61" s="328"/>
      <c r="VBM61" s="328"/>
      <c r="VBN61" s="328"/>
      <c r="VBO61" s="328"/>
      <c r="VBP61" s="328"/>
      <c r="VBQ61" s="328"/>
      <c r="VBR61" s="328"/>
      <c r="VBS61" s="328"/>
      <c r="VBT61" s="328"/>
      <c r="VBU61" s="328"/>
      <c r="VBV61" s="328"/>
      <c r="VBW61" s="328"/>
      <c r="VBX61" s="328"/>
      <c r="VBY61" s="328"/>
      <c r="VBZ61" s="328"/>
      <c r="VCA61" s="328"/>
      <c r="VCB61" s="328"/>
      <c r="VCC61" s="328"/>
      <c r="VCD61" s="328"/>
      <c r="VCE61" s="328"/>
      <c r="VCF61" s="328"/>
      <c r="VCG61" s="328"/>
      <c r="VCH61" s="328"/>
      <c r="VCI61" s="328"/>
      <c r="VCJ61" s="328"/>
      <c r="VCK61" s="328"/>
      <c r="VCL61" s="328"/>
      <c r="VCM61" s="328"/>
      <c r="VCN61" s="328"/>
      <c r="VCO61" s="328"/>
      <c r="VCP61" s="328"/>
      <c r="VCQ61" s="328"/>
      <c r="VCR61" s="328"/>
      <c r="VCS61" s="328"/>
      <c r="VCT61" s="328"/>
      <c r="VCU61" s="328"/>
      <c r="VCV61" s="328"/>
      <c r="VCW61" s="328"/>
      <c r="VCX61" s="328"/>
      <c r="VCY61" s="328"/>
      <c r="VCZ61" s="328"/>
      <c r="VDA61" s="328"/>
      <c r="VDB61" s="328"/>
      <c r="VDC61" s="328"/>
      <c r="VDD61" s="328"/>
      <c r="VDE61" s="328"/>
      <c r="VDF61" s="328"/>
      <c r="VDG61" s="328"/>
      <c r="VDH61" s="328"/>
      <c r="VDI61" s="328"/>
      <c r="VDJ61" s="328"/>
      <c r="VDK61" s="328"/>
      <c r="VDL61" s="328"/>
      <c r="VDM61" s="328"/>
      <c r="VDN61" s="328"/>
      <c r="VDO61" s="328"/>
      <c r="VDP61" s="328"/>
      <c r="VDQ61" s="328"/>
      <c r="VDR61" s="328"/>
      <c r="VDS61" s="328"/>
      <c r="VDT61" s="328"/>
      <c r="VDU61" s="328"/>
      <c r="VDV61" s="328"/>
      <c r="VDW61" s="328"/>
      <c r="VDX61" s="328"/>
      <c r="VDY61" s="328"/>
      <c r="VDZ61" s="328"/>
      <c r="VEA61" s="328"/>
      <c r="VEB61" s="328"/>
      <c r="VEC61" s="328"/>
      <c r="VED61" s="328"/>
      <c r="VEE61" s="328"/>
      <c r="VEF61" s="328"/>
      <c r="VEG61" s="328"/>
      <c r="VEH61" s="328"/>
      <c r="VEI61" s="328"/>
      <c r="VEJ61" s="328"/>
      <c r="VEK61" s="328"/>
      <c r="VEL61" s="328"/>
      <c r="VEM61" s="328"/>
      <c r="VEN61" s="328"/>
      <c r="VEO61" s="328"/>
      <c r="VEP61" s="328"/>
      <c r="VEQ61" s="328"/>
      <c r="VER61" s="328"/>
      <c r="VES61" s="328"/>
      <c r="VET61" s="328"/>
      <c r="VEU61" s="328"/>
      <c r="VEV61" s="328"/>
      <c r="VEW61" s="328"/>
      <c r="VEX61" s="328"/>
      <c r="VEY61" s="328"/>
      <c r="VEZ61" s="328"/>
      <c r="VFA61" s="328"/>
      <c r="VFB61" s="328"/>
      <c r="VFC61" s="328"/>
      <c r="VFD61" s="328"/>
      <c r="VFE61" s="328"/>
      <c r="VFF61" s="328"/>
      <c r="VFG61" s="328"/>
      <c r="VFH61" s="328"/>
      <c r="VFI61" s="328"/>
      <c r="VFJ61" s="328"/>
      <c r="VFK61" s="328"/>
      <c r="VFL61" s="328"/>
      <c r="VFM61" s="328"/>
      <c r="VFN61" s="328"/>
      <c r="VFO61" s="328"/>
      <c r="VFP61" s="328"/>
      <c r="VFQ61" s="328"/>
      <c r="VFR61" s="328"/>
      <c r="VFS61" s="328"/>
      <c r="VFT61" s="328"/>
      <c r="VFU61" s="328"/>
      <c r="VFV61" s="328"/>
      <c r="VFW61" s="328"/>
      <c r="VFX61" s="328"/>
      <c r="VFY61" s="328"/>
      <c r="VFZ61" s="328"/>
      <c r="VGA61" s="328"/>
      <c r="VGB61" s="328"/>
      <c r="VGC61" s="328"/>
      <c r="VGD61" s="328"/>
      <c r="VGE61" s="328"/>
      <c r="VGF61" s="328"/>
      <c r="VGG61" s="328"/>
      <c r="VGH61" s="328"/>
      <c r="VGI61" s="328"/>
      <c r="VGJ61" s="328"/>
      <c r="VGK61" s="328"/>
      <c r="VGL61" s="328"/>
      <c r="VGM61" s="328"/>
      <c r="VGN61" s="328"/>
      <c r="VGO61" s="328"/>
      <c r="VGP61" s="328"/>
      <c r="VGQ61" s="328"/>
      <c r="VGR61" s="328"/>
      <c r="VGS61" s="328"/>
      <c r="VGT61" s="328"/>
      <c r="VGU61" s="328"/>
      <c r="VGV61" s="328"/>
      <c r="VGW61" s="328"/>
      <c r="VGX61" s="328"/>
      <c r="VGY61" s="328"/>
      <c r="VGZ61" s="328"/>
      <c r="VHA61" s="328"/>
      <c r="VHB61" s="328"/>
      <c r="VHC61" s="328"/>
      <c r="VHD61" s="328"/>
      <c r="VHE61" s="328"/>
      <c r="VHF61" s="328"/>
      <c r="VHG61" s="328"/>
      <c r="VHH61" s="328"/>
      <c r="VHI61" s="328"/>
      <c r="VHJ61" s="328"/>
      <c r="VHK61" s="328"/>
      <c r="VHL61" s="328"/>
      <c r="VHM61" s="328"/>
      <c r="VHN61" s="328"/>
      <c r="VHO61" s="328"/>
      <c r="VHP61" s="328"/>
      <c r="VHQ61" s="328"/>
      <c r="VHR61" s="328"/>
      <c r="VHS61" s="328"/>
      <c r="VHT61" s="328"/>
      <c r="VHU61" s="328"/>
      <c r="VHV61" s="328"/>
      <c r="VHW61" s="328"/>
      <c r="VHX61" s="328"/>
      <c r="VHY61" s="328"/>
      <c r="VHZ61" s="328"/>
      <c r="VIA61" s="328"/>
      <c r="VIB61" s="328"/>
      <c r="VIC61" s="328"/>
      <c r="VID61" s="328"/>
      <c r="VIE61" s="328"/>
      <c r="VIF61" s="328"/>
      <c r="VIG61" s="328"/>
      <c r="VIH61" s="328"/>
      <c r="VII61" s="328"/>
      <c r="VIJ61" s="328"/>
      <c r="VIK61" s="328"/>
      <c r="VIL61" s="328"/>
      <c r="VIM61" s="328"/>
      <c r="VIN61" s="328"/>
      <c r="VIO61" s="328"/>
      <c r="VIP61" s="328"/>
      <c r="VIQ61" s="328"/>
      <c r="VIR61" s="328"/>
      <c r="VIS61" s="328"/>
      <c r="VIT61" s="328"/>
      <c r="VIU61" s="328"/>
      <c r="VIV61" s="328"/>
      <c r="VIW61" s="328"/>
      <c r="VIX61" s="328"/>
      <c r="VIY61" s="328"/>
      <c r="VIZ61" s="328"/>
      <c r="VJA61" s="328"/>
      <c r="VJB61" s="328"/>
      <c r="VJC61" s="328"/>
      <c r="VJD61" s="328"/>
      <c r="VJE61" s="328"/>
      <c r="VJF61" s="328"/>
      <c r="VJG61" s="328"/>
      <c r="VJH61" s="328"/>
      <c r="VJI61" s="328"/>
      <c r="VJJ61" s="328"/>
      <c r="VJK61" s="328"/>
      <c r="VJL61" s="328"/>
      <c r="VJM61" s="328"/>
      <c r="VJN61" s="328"/>
      <c r="VJO61" s="328"/>
      <c r="VJP61" s="328"/>
      <c r="VJQ61" s="328"/>
      <c r="VJR61" s="328"/>
      <c r="VJS61" s="328"/>
      <c r="VJT61" s="328"/>
      <c r="VJU61" s="328"/>
      <c r="VJV61" s="328"/>
      <c r="VJW61" s="328"/>
      <c r="VJX61" s="328"/>
      <c r="VJY61" s="328"/>
      <c r="VJZ61" s="328"/>
      <c r="VKA61" s="328"/>
      <c r="VKB61" s="328"/>
      <c r="VKC61" s="328"/>
      <c r="VKD61" s="328"/>
      <c r="VKE61" s="328"/>
      <c r="VKF61" s="328"/>
      <c r="VKG61" s="328"/>
      <c r="VKH61" s="328"/>
      <c r="VKI61" s="328"/>
      <c r="VKJ61" s="328"/>
      <c r="VKK61" s="328"/>
      <c r="VKL61" s="328"/>
      <c r="VKM61" s="328"/>
      <c r="VKN61" s="328"/>
      <c r="VKO61" s="328"/>
      <c r="VKP61" s="328"/>
      <c r="VKQ61" s="328"/>
      <c r="VKR61" s="328"/>
      <c r="VKS61" s="328"/>
      <c r="VKT61" s="328"/>
      <c r="VKU61" s="328"/>
      <c r="VKV61" s="328"/>
      <c r="VKW61" s="328"/>
      <c r="VKX61" s="328"/>
      <c r="VKY61" s="328"/>
      <c r="VKZ61" s="328"/>
      <c r="VLA61" s="328"/>
      <c r="VLB61" s="328"/>
      <c r="VLC61" s="328"/>
      <c r="VLD61" s="328"/>
      <c r="VLE61" s="328"/>
      <c r="VLF61" s="328"/>
      <c r="VLG61" s="328"/>
      <c r="VLH61" s="328"/>
      <c r="VLI61" s="328"/>
      <c r="VLJ61" s="328"/>
      <c r="VLK61" s="328"/>
      <c r="VLL61" s="328"/>
      <c r="VLM61" s="328"/>
      <c r="VLN61" s="328"/>
      <c r="VLO61" s="328"/>
      <c r="VLP61" s="328"/>
      <c r="VLQ61" s="328"/>
      <c r="VLR61" s="328"/>
      <c r="VLS61" s="328"/>
      <c r="VLT61" s="328"/>
      <c r="VLU61" s="328"/>
      <c r="VLV61" s="328"/>
      <c r="VLW61" s="328"/>
      <c r="VLX61" s="328"/>
      <c r="VLY61" s="328"/>
      <c r="VLZ61" s="328"/>
      <c r="VMA61" s="328"/>
      <c r="VMB61" s="328"/>
      <c r="VMC61" s="328"/>
      <c r="VMD61" s="328"/>
      <c r="VME61" s="328"/>
      <c r="VMF61" s="328"/>
      <c r="VMG61" s="328"/>
      <c r="VMH61" s="328"/>
      <c r="VMI61" s="328"/>
      <c r="VMJ61" s="328"/>
      <c r="VMK61" s="328"/>
      <c r="VML61" s="328"/>
      <c r="VMM61" s="328"/>
      <c r="VMN61" s="328"/>
      <c r="VMO61" s="328"/>
      <c r="VMP61" s="328"/>
      <c r="VMQ61" s="328"/>
      <c r="VMR61" s="328"/>
      <c r="VMS61" s="328"/>
      <c r="VMT61" s="328"/>
      <c r="VMU61" s="328"/>
      <c r="VMV61" s="328"/>
      <c r="VMW61" s="328"/>
      <c r="VMX61" s="328"/>
      <c r="VMY61" s="328"/>
      <c r="VMZ61" s="328"/>
      <c r="VNA61" s="328"/>
      <c r="VNB61" s="328"/>
      <c r="VNC61" s="328"/>
      <c r="VND61" s="328"/>
      <c r="VNE61" s="328"/>
      <c r="VNF61" s="328"/>
      <c r="VNG61" s="328"/>
      <c r="VNH61" s="328"/>
      <c r="VNI61" s="328"/>
      <c r="VNJ61" s="328"/>
      <c r="VNK61" s="328"/>
      <c r="VNL61" s="328"/>
      <c r="VNM61" s="328"/>
      <c r="VNN61" s="328"/>
      <c r="VNO61" s="328"/>
      <c r="VNP61" s="328"/>
      <c r="VNQ61" s="328"/>
      <c r="VNR61" s="328"/>
      <c r="VNS61" s="328"/>
      <c r="VNT61" s="328"/>
      <c r="VNU61" s="328"/>
      <c r="VNV61" s="328"/>
      <c r="VNW61" s="328"/>
      <c r="VNX61" s="328"/>
      <c r="VNY61" s="328"/>
      <c r="VNZ61" s="328"/>
      <c r="VOA61" s="328"/>
      <c r="VOB61" s="328"/>
      <c r="VOC61" s="328"/>
      <c r="VOD61" s="328"/>
      <c r="VOE61" s="328"/>
      <c r="VOF61" s="328"/>
      <c r="VOG61" s="328"/>
      <c r="VOH61" s="328"/>
      <c r="VOI61" s="328"/>
      <c r="VOJ61" s="328"/>
      <c r="VOK61" s="328"/>
      <c r="VOL61" s="328"/>
      <c r="VOM61" s="328"/>
      <c r="VON61" s="328"/>
      <c r="VOO61" s="328"/>
      <c r="VOP61" s="328"/>
      <c r="VOQ61" s="328"/>
      <c r="VOR61" s="328"/>
      <c r="VOS61" s="328"/>
      <c r="VOT61" s="328"/>
      <c r="VOU61" s="328"/>
      <c r="VOV61" s="328"/>
      <c r="VOW61" s="328"/>
      <c r="VOX61" s="328"/>
      <c r="VOY61" s="328"/>
      <c r="VOZ61" s="328"/>
      <c r="VPA61" s="328"/>
      <c r="VPB61" s="328"/>
      <c r="VPC61" s="328"/>
      <c r="VPD61" s="328"/>
      <c r="VPE61" s="328"/>
      <c r="VPF61" s="328"/>
      <c r="VPG61" s="328"/>
      <c r="VPH61" s="328"/>
      <c r="VPI61" s="328"/>
      <c r="VPJ61" s="328"/>
      <c r="VPK61" s="328"/>
      <c r="VPL61" s="328"/>
      <c r="VPM61" s="328"/>
      <c r="VPN61" s="328"/>
      <c r="VPO61" s="328"/>
      <c r="VPP61" s="328"/>
      <c r="VPQ61" s="328"/>
      <c r="VPR61" s="328"/>
      <c r="VPS61" s="328"/>
      <c r="VPT61" s="328"/>
      <c r="VPU61" s="328"/>
      <c r="VPV61" s="328"/>
      <c r="VPW61" s="328"/>
      <c r="VPX61" s="328"/>
      <c r="VPY61" s="328"/>
      <c r="VPZ61" s="328"/>
      <c r="VQA61" s="328"/>
      <c r="VQB61" s="328"/>
      <c r="VQC61" s="328"/>
      <c r="VQD61" s="328"/>
      <c r="VQE61" s="328"/>
      <c r="VQF61" s="328"/>
      <c r="VQG61" s="328"/>
      <c r="VQH61" s="328"/>
      <c r="VQI61" s="328"/>
      <c r="VQJ61" s="328"/>
      <c r="VQK61" s="328"/>
      <c r="VQL61" s="328"/>
      <c r="VQM61" s="328"/>
      <c r="VQN61" s="328"/>
      <c r="VQO61" s="328"/>
      <c r="VQP61" s="328"/>
      <c r="VQQ61" s="328"/>
      <c r="VQR61" s="328"/>
      <c r="VQS61" s="328"/>
      <c r="VQT61" s="328"/>
      <c r="VQU61" s="328"/>
      <c r="VQV61" s="328"/>
      <c r="VQW61" s="328"/>
      <c r="VQX61" s="328"/>
      <c r="VQY61" s="328"/>
      <c r="VQZ61" s="328"/>
      <c r="VRA61" s="328"/>
      <c r="VRB61" s="328"/>
      <c r="VRC61" s="328"/>
      <c r="VRD61" s="328"/>
      <c r="VRE61" s="328"/>
      <c r="VRF61" s="328"/>
      <c r="VRG61" s="328"/>
      <c r="VRH61" s="328"/>
      <c r="VRI61" s="328"/>
      <c r="VRJ61" s="328"/>
      <c r="VRK61" s="328"/>
      <c r="VRL61" s="328"/>
      <c r="VRM61" s="328"/>
      <c r="VRN61" s="328"/>
      <c r="VRO61" s="328"/>
      <c r="VRP61" s="328"/>
      <c r="VRQ61" s="328"/>
      <c r="VRR61" s="328"/>
      <c r="VRS61" s="328"/>
      <c r="VRT61" s="328"/>
      <c r="VRU61" s="328"/>
      <c r="VRV61" s="328"/>
      <c r="VRW61" s="328"/>
      <c r="VRX61" s="328"/>
      <c r="VRY61" s="328"/>
      <c r="VRZ61" s="328"/>
      <c r="VSA61" s="328"/>
      <c r="VSB61" s="328"/>
      <c r="VSC61" s="328"/>
      <c r="VSD61" s="328"/>
      <c r="VSE61" s="328"/>
      <c r="VSF61" s="328"/>
      <c r="VSG61" s="328"/>
      <c r="VSH61" s="328"/>
      <c r="VSI61" s="328"/>
      <c r="VSJ61" s="328"/>
      <c r="VSK61" s="328"/>
      <c r="VSL61" s="328"/>
      <c r="VSM61" s="328"/>
      <c r="VSN61" s="328"/>
      <c r="VSO61" s="328"/>
      <c r="VSP61" s="328"/>
      <c r="VSQ61" s="328"/>
      <c r="VSR61" s="328"/>
      <c r="VSS61" s="328"/>
      <c r="VST61" s="328"/>
      <c r="VSU61" s="328"/>
      <c r="VSV61" s="328"/>
      <c r="VSW61" s="328"/>
      <c r="VSX61" s="328"/>
      <c r="VSY61" s="328"/>
      <c r="VSZ61" s="328"/>
      <c r="VTA61" s="328"/>
      <c r="VTB61" s="328"/>
      <c r="VTC61" s="328"/>
      <c r="VTD61" s="328"/>
      <c r="VTE61" s="328"/>
      <c r="VTF61" s="328"/>
      <c r="VTG61" s="328"/>
      <c r="VTH61" s="328"/>
      <c r="VTI61" s="328"/>
      <c r="VTJ61" s="328"/>
      <c r="VTK61" s="328"/>
      <c r="VTL61" s="328"/>
      <c r="VTM61" s="328"/>
      <c r="VTN61" s="328"/>
      <c r="VTO61" s="328"/>
      <c r="VTP61" s="328"/>
      <c r="VTQ61" s="328"/>
      <c r="VTR61" s="328"/>
      <c r="VTS61" s="328"/>
      <c r="VTT61" s="328"/>
      <c r="VTU61" s="328"/>
      <c r="VTV61" s="328"/>
      <c r="VTW61" s="328"/>
      <c r="VTX61" s="328"/>
      <c r="VTY61" s="328"/>
      <c r="VTZ61" s="328"/>
      <c r="VUA61" s="328"/>
      <c r="VUB61" s="328"/>
      <c r="VUC61" s="328"/>
      <c r="VUD61" s="328"/>
      <c r="VUE61" s="328"/>
      <c r="VUF61" s="328"/>
      <c r="VUG61" s="328"/>
      <c r="VUH61" s="328"/>
      <c r="VUI61" s="328"/>
      <c r="VUJ61" s="328"/>
      <c r="VUK61" s="328"/>
      <c r="VUL61" s="328"/>
      <c r="VUM61" s="328"/>
      <c r="VUN61" s="328"/>
      <c r="VUO61" s="328"/>
      <c r="VUP61" s="328"/>
      <c r="VUQ61" s="328"/>
      <c r="VUR61" s="328"/>
      <c r="VUS61" s="328"/>
      <c r="VUT61" s="328"/>
      <c r="VUU61" s="328"/>
      <c r="VUV61" s="328"/>
      <c r="VUW61" s="328"/>
      <c r="VUX61" s="328"/>
      <c r="VUY61" s="328"/>
      <c r="VUZ61" s="328"/>
      <c r="VVA61" s="328"/>
      <c r="VVB61" s="328"/>
      <c r="VVC61" s="328"/>
      <c r="VVD61" s="328"/>
      <c r="VVE61" s="328"/>
      <c r="VVF61" s="328"/>
      <c r="VVG61" s="328"/>
      <c r="VVH61" s="328"/>
      <c r="VVI61" s="328"/>
      <c r="VVJ61" s="328"/>
      <c r="VVK61" s="328"/>
      <c r="VVL61" s="328"/>
      <c r="VVM61" s="328"/>
      <c r="VVN61" s="328"/>
      <c r="VVO61" s="328"/>
      <c r="VVP61" s="328"/>
      <c r="VVQ61" s="328"/>
      <c r="VVR61" s="328"/>
      <c r="VVS61" s="328"/>
      <c r="VVT61" s="328"/>
      <c r="VVU61" s="328"/>
      <c r="VVV61" s="328"/>
      <c r="VVW61" s="328"/>
      <c r="VVX61" s="328"/>
      <c r="VVY61" s="328"/>
      <c r="VVZ61" s="328"/>
      <c r="VWA61" s="328"/>
      <c r="VWB61" s="328"/>
      <c r="VWC61" s="328"/>
      <c r="VWD61" s="328"/>
      <c r="VWE61" s="328"/>
      <c r="VWF61" s="328"/>
      <c r="VWG61" s="328"/>
      <c r="VWH61" s="328"/>
      <c r="VWI61" s="328"/>
      <c r="VWJ61" s="328"/>
      <c r="VWK61" s="328"/>
      <c r="VWL61" s="328"/>
      <c r="VWM61" s="328"/>
      <c r="VWN61" s="328"/>
      <c r="VWO61" s="328"/>
      <c r="VWP61" s="328"/>
      <c r="VWQ61" s="328"/>
      <c r="VWR61" s="328"/>
      <c r="VWS61" s="328"/>
      <c r="VWT61" s="328"/>
      <c r="VWU61" s="328"/>
      <c r="VWV61" s="328"/>
      <c r="VWW61" s="328"/>
      <c r="VWX61" s="328"/>
      <c r="VWY61" s="328"/>
      <c r="VWZ61" s="328"/>
      <c r="VXA61" s="328"/>
      <c r="VXB61" s="328"/>
      <c r="VXC61" s="328"/>
      <c r="VXD61" s="328"/>
      <c r="VXE61" s="328"/>
      <c r="VXF61" s="328"/>
      <c r="VXG61" s="328"/>
      <c r="VXH61" s="328"/>
      <c r="VXI61" s="328"/>
      <c r="VXJ61" s="328"/>
      <c r="VXK61" s="328"/>
      <c r="VXL61" s="328"/>
      <c r="VXM61" s="328"/>
      <c r="VXN61" s="328"/>
      <c r="VXO61" s="328"/>
      <c r="VXP61" s="328"/>
      <c r="VXQ61" s="328"/>
      <c r="VXR61" s="328"/>
      <c r="VXS61" s="328"/>
      <c r="VXT61" s="328"/>
      <c r="VXU61" s="328"/>
      <c r="VXV61" s="328"/>
      <c r="VXW61" s="328"/>
      <c r="VXX61" s="328"/>
      <c r="VXY61" s="328"/>
      <c r="VXZ61" s="328"/>
      <c r="VYA61" s="328"/>
      <c r="VYB61" s="328"/>
      <c r="VYC61" s="328"/>
      <c r="VYD61" s="328"/>
      <c r="VYE61" s="328"/>
      <c r="VYF61" s="328"/>
      <c r="VYG61" s="328"/>
      <c r="VYH61" s="328"/>
      <c r="VYI61" s="328"/>
      <c r="VYJ61" s="328"/>
      <c r="VYK61" s="328"/>
      <c r="VYL61" s="328"/>
      <c r="VYM61" s="328"/>
      <c r="VYN61" s="328"/>
      <c r="VYO61" s="328"/>
      <c r="VYP61" s="328"/>
      <c r="VYQ61" s="328"/>
      <c r="VYR61" s="328"/>
      <c r="VYS61" s="328"/>
      <c r="VYT61" s="328"/>
      <c r="VYU61" s="328"/>
      <c r="VYV61" s="328"/>
      <c r="VYW61" s="328"/>
      <c r="VYX61" s="328"/>
      <c r="VYY61" s="328"/>
      <c r="VYZ61" s="328"/>
      <c r="VZA61" s="328"/>
      <c r="VZB61" s="328"/>
      <c r="VZC61" s="328"/>
      <c r="VZD61" s="328"/>
      <c r="VZE61" s="328"/>
      <c r="VZF61" s="328"/>
      <c r="VZG61" s="328"/>
      <c r="VZH61" s="328"/>
      <c r="VZI61" s="328"/>
      <c r="VZJ61" s="328"/>
      <c r="VZK61" s="328"/>
      <c r="VZL61" s="328"/>
      <c r="VZM61" s="328"/>
      <c r="VZN61" s="328"/>
      <c r="VZO61" s="328"/>
      <c r="VZP61" s="328"/>
      <c r="VZQ61" s="328"/>
      <c r="VZR61" s="328"/>
      <c r="VZS61" s="328"/>
      <c r="VZT61" s="328"/>
      <c r="VZU61" s="328"/>
      <c r="VZV61" s="328"/>
      <c r="VZW61" s="328"/>
      <c r="VZX61" s="328"/>
      <c r="VZY61" s="328"/>
      <c r="VZZ61" s="328"/>
      <c r="WAA61" s="328"/>
      <c r="WAB61" s="328"/>
      <c r="WAC61" s="328"/>
      <c r="WAD61" s="328"/>
      <c r="WAE61" s="328"/>
      <c r="WAF61" s="328"/>
      <c r="WAG61" s="328"/>
      <c r="WAH61" s="328"/>
      <c r="WAI61" s="328"/>
      <c r="WAJ61" s="328"/>
      <c r="WAK61" s="328"/>
      <c r="WAL61" s="328"/>
      <c r="WAM61" s="328"/>
      <c r="WAN61" s="328"/>
      <c r="WAO61" s="328"/>
      <c r="WAP61" s="328"/>
      <c r="WAQ61" s="328"/>
      <c r="WAR61" s="328"/>
      <c r="WAS61" s="328"/>
      <c r="WAT61" s="328"/>
      <c r="WAU61" s="328"/>
      <c r="WAV61" s="328"/>
      <c r="WAW61" s="328"/>
      <c r="WAX61" s="328"/>
      <c r="WAY61" s="328"/>
      <c r="WAZ61" s="328"/>
      <c r="WBA61" s="328"/>
      <c r="WBB61" s="328"/>
      <c r="WBC61" s="328"/>
      <c r="WBD61" s="328"/>
      <c r="WBE61" s="328"/>
      <c r="WBF61" s="328"/>
      <c r="WBG61" s="328"/>
      <c r="WBH61" s="328"/>
      <c r="WBI61" s="328"/>
      <c r="WBJ61" s="328"/>
      <c r="WBK61" s="328"/>
      <c r="WBL61" s="328"/>
      <c r="WBM61" s="328"/>
      <c r="WBN61" s="328"/>
      <c r="WBO61" s="328"/>
      <c r="WBP61" s="328"/>
      <c r="WBQ61" s="328"/>
      <c r="WBR61" s="328"/>
      <c r="WBS61" s="328"/>
      <c r="WBT61" s="328"/>
      <c r="WBU61" s="328"/>
      <c r="WBV61" s="328"/>
      <c r="WBW61" s="328"/>
      <c r="WBX61" s="328"/>
      <c r="WBY61" s="328"/>
      <c r="WBZ61" s="328"/>
      <c r="WCA61" s="328"/>
      <c r="WCB61" s="328"/>
      <c r="WCC61" s="328"/>
      <c r="WCD61" s="328"/>
      <c r="WCE61" s="328"/>
      <c r="WCF61" s="328"/>
      <c r="WCG61" s="328"/>
      <c r="WCH61" s="328"/>
      <c r="WCI61" s="328"/>
      <c r="WCJ61" s="328"/>
      <c r="WCK61" s="328"/>
      <c r="WCL61" s="328"/>
      <c r="WCM61" s="328"/>
      <c r="WCN61" s="328"/>
      <c r="WCO61" s="328"/>
      <c r="WCP61" s="328"/>
      <c r="WCQ61" s="328"/>
      <c r="WCR61" s="328"/>
      <c r="WCS61" s="328"/>
      <c r="WCT61" s="328"/>
      <c r="WCU61" s="328"/>
      <c r="WCV61" s="328"/>
      <c r="WCW61" s="328"/>
      <c r="WCX61" s="328"/>
      <c r="WCY61" s="328"/>
      <c r="WCZ61" s="328"/>
      <c r="WDA61" s="328"/>
      <c r="WDB61" s="328"/>
      <c r="WDC61" s="328"/>
      <c r="WDD61" s="328"/>
      <c r="WDE61" s="328"/>
      <c r="WDF61" s="328"/>
      <c r="WDG61" s="328"/>
      <c r="WDH61" s="328"/>
      <c r="WDI61" s="328"/>
      <c r="WDJ61" s="328"/>
      <c r="WDK61" s="328"/>
      <c r="WDL61" s="328"/>
      <c r="WDM61" s="328"/>
      <c r="WDN61" s="328"/>
      <c r="WDO61" s="328"/>
      <c r="WDP61" s="328"/>
      <c r="WDQ61" s="328"/>
      <c r="WDR61" s="328"/>
      <c r="WDS61" s="328"/>
      <c r="WDT61" s="328"/>
      <c r="WDU61" s="328"/>
      <c r="WDV61" s="328"/>
      <c r="WDW61" s="328"/>
      <c r="WDX61" s="328"/>
      <c r="WDY61" s="328"/>
      <c r="WDZ61" s="328"/>
      <c r="WEA61" s="328"/>
      <c r="WEB61" s="328"/>
      <c r="WEC61" s="328"/>
      <c r="WED61" s="328"/>
      <c r="WEE61" s="328"/>
      <c r="WEF61" s="328"/>
      <c r="WEG61" s="328"/>
      <c r="WEH61" s="328"/>
      <c r="WEI61" s="328"/>
      <c r="WEJ61" s="328"/>
      <c r="WEK61" s="328"/>
      <c r="WEL61" s="328"/>
      <c r="WEM61" s="328"/>
      <c r="WEN61" s="328"/>
      <c r="WEO61" s="328"/>
      <c r="WEP61" s="328"/>
      <c r="WEQ61" s="328"/>
      <c r="WER61" s="328"/>
      <c r="WES61" s="328"/>
      <c r="WET61" s="328"/>
      <c r="WEU61" s="328"/>
      <c r="WEV61" s="328"/>
      <c r="WEW61" s="328"/>
      <c r="WEX61" s="328"/>
      <c r="WEY61" s="328"/>
      <c r="WEZ61" s="328"/>
      <c r="WFA61" s="328"/>
      <c r="WFB61" s="328"/>
      <c r="WFC61" s="328"/>
      <c r="WFD61" s="328"/>
      <c r="WFE61" s="328"/>
      <c r="WFF61" s="328"/>
      <c r="WFG61" s="328"/>
      <c r="WFH61" s="328"/>
      <c r="WFI61" s="328"/>
      <c r="WFJ61" s="328"/>
      <c r="WFK61" s="328"/>
      <c r="WFL61" s="328"/>
      <c r="WFM61" s="328"/>
      <c r="WFN61" s="328"/>
      <c r="WFO61" s="328"/>
      <c r="WFP61" s="328"/>
      <c r="WFQ61" s="328"/>
      <c r="WFR61" s="328"/>
      <c r="WFS61" s="328"/>
      <c r="WFT61" s="328"/>
      <c r="WFU61" s="328"/>
      <c r="WFV61" s="328"/>
      <c r="WFW61" s="328"/>
      <c r="WFX61" s="328"/>
      <c r="WFY61" s="328"/>
      <c r="WFZ61" s="328"/>
      <c r="WGA61" s="328"/>
      <c r="WGB61" s="328"/>
      <c r="WGC61" s="328"/>
      <c r="WGD61" s="328"/>
      <c r="WGE61" s="328"/>
      <c r="WGF61" s="328"/>
      <c r="WGG61" s="328"/>
      <c r="WGH61" s="328"/>
      <c r="WGI61" s="328"/>
      <c r="WGJ61" s="328"/>
      <c r="WGK61" s="328"/>
      <c r="WGL61" s="328"/>
      <c r="WGM61" s="328"/>
      <c r="WGN61" s="328"/>
      <c r="WGO61" s="328"/>
      <c r="WGP61" s="328"/>
      <c r="WGQ61" s="328"/>
      <c r="WGR61" s="328"/>
      <c r="WGS61" s="328"/>
      <c r="WGT61" s="328"/>
      <c r="WGU61" s="328"/>
      <c r="WGV61" s="328"/>
      <c r="WGW61" s="328"/>
      <c r="WGX61" s="328"/>
      <c r="WGY61" s="328"/>
      <c r="WGZ61" s="328"/>
      <c r="WHA61" s="328"/>
      <c r="WHB61" s="328"/>
      <c r="WHC61" s="328"/>
      <c r="WHD61" s="328"/>
      <c r="WHE61" s="328"/>
      <c r="WHF61" s="328"/>
      <c r="WHG61" s="328"/>
      <c r="WHH61" s="328"/>
      <c r="WHI61" s="328"/>
      <c r="WHJ61" s="328"/>
      <c r="WHK61" s="328"/>
      <c r="WHL61" s="328"/>
      <c r="WHM61" s="328"/>
      <c r="WHN61" s="328"/>
      <c r="WHO61" s="328"/>
      <c r="WHP61" s="328"/>
      <c r="WHQ61" s="328"/>
      <c r="WHR61" s="328"/>
      <c r="WHS61" s="328"/>
      <c r="WHT61" s="328"/>
      <c r="WHU61" s="328"/>
      <c r="WHV61" s="328"/>
      <c r="WHW61" s="328"/>
      <c r="WHX61" s="328"/>
      <c r="WHY61" s="328"/>
      <c r="WHZ61" s="328"/>
      <c r="WIA61" s="328"/>
      <c r="WIB61" s="328"/>
      <c r="WIC61" s="328"/>
      <c r="WID61" s="328"/>
      <c r="WIE61" s="328"/>
      <c r="WIF61" s="328"/>
      <c r="WIG61" s="328"/>
      <c r="WIH61" s="328"/>
      <c r="WII61" s="328"/>
      <c r="WIJ61" s="328"/>
      <c r="WIK61" s="328"/>
      <c r="WIL61" s="328"/>
      <c r="WIM61" s="328"/>
      <c r="WIN61" s="328"/>
      <c r="WIO61" s="328"/>
      <c r="WIP61" s="328"/>
      <c r="WIQ61" s="328"/>
      <c r="WIR61" s="328"/>
      <c r="WIS61" s="328"/>
      <c r="WIT61" s="328"/>
      <c r="WIU61" s="328"/>
      <c r="WIV61" s="328"/>
      <c r="WIW61" s="328"/>
      <c r="WIX61" s="328"/>
      <c r="WIY61" s="328"/>
      <c r="WIZ61" s="328"/>
      <c r="WJA61" s="328"/>
      <c r="WJB61" s="328"/>
      <c r="WJC61" s="328"/>
      <c r="WJD61" s="328"/>
      <c r="WJE61" s="328"/>
      <c r="WJF61" s="328"/>
      <c r="WJG61" s="328"/>
      <c r="WJH61" s="328"/>
      <c r="WJI61" s="328"/>
      <c r="WJJ61" s="328"/>
      <c r="WJK61" s="328"/>
      <c r="WJL61" s="328"/>
      <c r="WJM61" s="328"/>
      <c r="WJN61" s="328"/>
      <c r="WJO61" s="328"/>
      <c r="WJP61" s="328"/>
      <c r="WJQ61" s="328"/>
      <c r="WJR61" s="328"/>
      <c r="WJS61" s="328"/>
      <c r="WJT61" s="328"/>
      <c r="WJU61" s="328"/>
      <c r="WJV61" s="328"/>
      <c r="WJW61" s="328"/>
      <c r="WJX61" s="328"/>
      <c r="WJY61" s="328"/>
      <c r="WJZ61" s="328"/>
      <c r="WKA61" s="328"/>
      <c r="WKB61" s="328"/>
      <c r="WKC61" s="328"/>
      <c r="WKD61" s="328"/>
      <c r="WKE61" s="328"/>
      <c r="WKF61" s="328"/>
      <c r="WKG61" s="328"/>
      <c r="WKH61" s="328"/>
      <c r="WKI61" s="328"/>
      <c r="WKJ61" s="328"/>
      <c r="WKK61" s="328"/>
      <c r="WKL61" s="328"/>
      <c r="WKM61" s="328"/>
      <c r="WKN61" s="328"/>
      <c r="WKO61" s="328"/>
      <c r="WKP61" s="328"/>
      <c r="WKQ61" s="328"/>
      <c r="WKR61" s="328"/>
      <c r="WKS61" s="328"/>
      <c r="WKT61" s="328"/>
      <c r="WKU61" s="328"/>
      <c r="WKV61" s="328"/>
      <c r="WKW61" s="328"/>
      <c r="WKX61" s="328"/>
      <c r="WKY61" s="328"/>
      <c r="WKZ61" s="328"/>
      <c r="WLA61" s="328"/>
      <c r="WLB61" s="328"/>
      <c r="WLC61" s="328"/>
      <c r="WLD61" s="328"/>
      <c r="WLE61" s="328"/>
      <c r="WLF61" s="328"/>
      <c r="WLG61" s="328"/>
      <c r="WLH61" s="328"/>
      <c r="WLI61" s="328"/>
      <c r="WLJ61" s="328"/>
      <c r="WLK61" s="328"/>
      <c r="WLL61" s="328"/>
      <c r="WLM61" s="328"/>
      <c r="WLN61" s="328"/>
      <c r="WLO61" s="328"/>
      <c r="WLP61" s="328"/>
      <c r="WLQ61" s="328"/>
      <c r="WLR61" s="328"/>
      <c r="WLS61" s="328"/>
      <c r="WLT61" s="328"/>
      <c r="WLU61" s="328"/>
      <c r="WLV61" s="328"/>
      <c r="WLW61" s="328"/>
      <c r="WLX61" s="328"/>
      <c r="WLY61" s="328"/>
      <c r="WLZ61" s="328"/>
      <c r="WMA61" s="328"/>
      <c r="WMB61" s="328"/>
      <c r="WMC61" s="328"/>
      <c r="WMD61" s="328"/>
      <c r="WME61" s="328"/>
      <c r="WMF61" s="328"/>
      <c r="WMG61" s="328"/>
      <c r="WMH61" s="328"/>
      <c r="WMI61" s="328"/>
      <c r="WMJ61" s="328"/>
      <c r="WMK61" s="328"/>
      <c r="WML61" s="328"/>
      <c r="WMM61" s="328"/>
      <c r="WMN61" s="328"/>
      <c r="WMO61" s="328"/>
      <c r="WMP61" s="328"/>
      <c r="WMQ61" s="328"/>
      <c r="WMR61" s="328"/>
      <c r="WMS61" s="328"/>
      <c r="WMT61" s="328"/>
      <c r="WMU61" s="328"/>
      <c r="WMV61" s="328"/>
      <c r="WMW61" s="328"/>
      <c r="WMX61" s="328"/>
      <c r="WMY61" s="328"/>
      <c r="WMZ61" s="328"/>
      <c r="WNA61" s="328"/>
      <c r="WNB61" s="328"/>
      <c r="WNC61" s="328"/>
      <c r="WND61" s="328"/>
      <c r="WNE61" s="328"/>
      <c r="WNF61" s="328"/>
      <c r="WNG61" s="328"/>
      <c r="WNH61" s="328"/>
      <c r="WNI61" s="328"/>
      <c r="WNJ61" s="328"/>
      <c r="WNK61" s="328"/>
      <c r="WNL61" s="328"/>
      <c r="WNM61" s="328"/>
      <c r="WNN61" s="328"/>
      <c r="WNO61" s="328"/>
      <c r="WNP61" s="328"/>
      <c r="WNQ61" s="328"/>
      <c r="WNR61" s="328"/>
      <c r="WNS61" s="328"/>
      <c r="WNT61" s="328"/>
      <c r="WNU61" s="328"/>
      <c r="WNV61" s="328"/>
      <c r="WNW61" s="328"/>
      <c r="WNX61" s="328"/>
      <c r="WNY61" s="328"/>
      <c r="WNZ61" s="328"/>
      <c r="WOA61" s="328"/>
      <c r="WOB61" s="328"/>
      <c r="WOC61" s="328"/>
      <c r="WOD61" s="328"/>
      <c r="WOE61" s="328"/>
      <c r="WOF61" s="328"/>
      <c r="WOG61" s="328"/>
      <c r="WOH61" s="328"/>
      <c r="WOI61" s="328"/>
      <c r="WOJ61" s="328"/>
      <c r="WOK61" s="328"/>
      <c r="WOL61" s="328"/>
      <c r="WOM61" s="328"/>
      <c r="WON61" s="328"/>
      <c r="WOO61" s="328"/>
      <c r="WOP61" s="328"/>
      <c r="WOQ61" s="328"/>
      <c r="WOR61" s="328"/>
      <c r="WOS61" s="328"/>
      <c r="WOT61" s="328"/>
      <c r="WOU61" s="328"/>
      <c r="WOV61" s="328"/>
      <c r="WOW61" s="328"/>
      <c r="WOX61" s="328"/>
      <c r="WOY61" s="328"/>
      <c r="WOZ61" s="328"/>
      <c r="WPA61" s="328"/>
      <c r="WPB61" s="328"/>
      <c r="WPC61" s="328"/>
      <c r="WPD61" s="328"/>
      <c r="WPE61" s="328"/>
      <c r="WPF61" s="328"/>
      <c r="WPG61" s="328"/>
      <c r="WPH61" s="328"/>
      <c r="WPI61" s="328"/>
      <c r="WPJ61" s="328"/>
      <c r="WPK61" s="328"/>
      <c r="WPL61" s="328"/>
      <c r="WPM61" s="328"/>
      <c r="WPN61" s="328"/>
      <c r="WPO61" s="328"/>
      <c r="WPP61" s="328"/>
      <c r="WPQ61" s="328"/>
      <c r="WPR61" s="328"/>
      <c r="WPS61" s="328"/>
      <c r="WPT61" s="328"/>
      <c r="WPU61" s="328"/>
      <c r="WPV61" s="328"/>
      <c r="WPW61" s="328"/>
      <c r="WPX61" s="328"/>
      <c r="WPY61" s="328"/>
      <c r="WPZ61" s="328"/>
      <c r="WQA61" s="328"/>
      <c r="WQB61" s="328"/>
      <c r="WQC61" s="328"/>
      <c r="WQD61" s="328"/>
      <c r="WQE61" s="328"/>
      <c r="WQF61" s="328"/>
      <c r="WQG61" s="328"/>
      <c r="WQH61" s="328"/>
      <c r="WQI61" s="328"/>
      <c r="WQJ61" s="328"/>
      <c r="WQK61" s="328"/>
      <c r="WQL61" s="328"/>
      <c r="WQM61" s="328"/>
      <c r="WQN61" s="328"/>
      <c r="WQO61" s="328"/>
      <c r="WQP61" s="328"/>
      <c r="WQQ61" s="328"/>
      <c r="WQR61" s="328"/>
      <c r="WQS61" s="328"/>
      <c r="WQT61" s="328"/>
      <c r="WQU61" s="328"/>
      <c r="WQV61" s="328"/>
      <c r="WQW61" s="328"/>
      <c r="WQX61" s="328"/>
      <c r="WQY61" s="328"/>
      <c r="WQZ61" s="328"/>
      <c r="WRA61" s="328"/>
      <c r="WRB61" s="328"/>
      <c r="WRC61" s="328"/>
      <c r="WRD61" s="328"/>
      <c r="WRE61" s="328"/>
      <c r="WRF61" s="328"/>
      <c r="WRG61" s="328"/>
      <c r="WRH61" s="328"/>
      <c r="WRI61" s="328"/>
      <c r="WRJ61" s="328"/>
      <c r="WRK61" s="328"/>
      <c r="WRL61" s="328"/>
      <c r="WRM61" s="328"/>
      <c r="WRN61" s="328"/>
      <c r="WRO61" s="328"/>
      <c r="WRP61" s="328"/>
      <c r="WRQ61" s="328"/>
      <c r="WRR61" s="328"/>
      <c r="WRS61" s="328"/>
      <c r="WRT61" s="328"/>
      <c r="WRU61" s="328"/>
      <c r="WRV61" s="328"/>
      <c r="WRW61" s="328"/>
      <c r="WRX61" s="328"/>
      <c r="WRY61" s="328"/>
      <c r="WRZ61" s="328"/>
      <c r="WSA61" s="328"/>
      <c r="WSB61" s="328"/>
      <c r="WSC61" s="328"/>
      <c r="WSD61" s="328"/>
      <c r="WSE61" s="328"/>
      <c r="WSF61" s="328"/>
      <c r="WSG61" s="328"/>
      <c r="WSH61" s="328"/>
      <c r="WSI61" s="328"/>
      <c r="WSJ61" s="328"/>
      <c r="WSK61" s="328"/>
      <c r="WSL61" s="328"/>
      <c r="WSM61" s="328"/>
      <c r="WSN61" s="328"/>
      <c r="WSO61" s="328"/>
      <c r="WSP61" s="328"/>
      <c r="WSQ61" s="328"/>
      <c r="WSR61" s="328"/>
      <c r="WSS61" s="328"/>
      <c r="WST61" s="328"/>
      <c r="WSU61" s="328"/>
      <c r="WSV61" s="328"/>
      <c r="WSW61" s="328"/>
      <c r="WSX61" s="328"/>
      <c r="WSY61" s="328"/>
      <c r="WSZ61" s="328"/>
      <c r="WTA61" s="328"/>
      <c r="WTB61" s="328"/>
      <c r="WTC61" s="328"/>
      <c r="WTD61" s="328"/>
      <c r="WTE61" s="328"/>
      <c r="WTF61" s="328"/>
      <c r="WTG61" s="328"/>
      <c r="WTH61" s="328"/>
      <c r="WTI61" s="328"/>
      <c r="WTJ61" s="328"/>
      <c r="WTK61" s="328"/>
      <c r="WTL61" s="328"/>
      <c r="WTM61" s="328"/>
      <c r="WTN61" s="328"/>
      <c r="WTO61" s="328"/>
      <c r="WTP61" s="328"/>
      <c r="WTQ61" s="328"/>
      <c r="WTR61" s="328"/>
      <c r="WTS61" s="328"/>
      <c r="WTT61" s="328"/>
      <c r="WTU61" s="328"/>
      <c r="WTV61" s="328"/>
      <c r="WTW61" s="328"/>
      <c r="WTX61" s="328"/>
      <c r="WTY61" s="328"/>
      <c r="WTZ61" s="328"/>
      <c r="WUA61" s="328"/>
      <c r="WUB61" s="328"/>
      <c r="WUC61" s="328"/>
      <c r="WUD61" s="328"/>
      <c r="WUE61" s="328"/>
      <c r="WUF61" s="328"/>
      <c r="WUG61" s="328"/>
      <c r="WUH61" s="328"/>
      <c r="WUI61" s="328"/>
      <c r="WUJ61" s="328"/>
      <c r="WUK61" s="328"/>
      <c r="WUL61" s="328"/>
      <c r="WUM61" s="328"/>
      <c r="WUN61" s="328"/>
      <c r="WUO61" s="328"/>
      <c r="WUP61" s="328"/>
      <c r="WUQ61" s="328"/>
      <c r="WUR61" s="328"/>
      <c r="WUS61" s="328"/>
      <c r="WUT61" s="328"/>
      <c r="WUU61" s="328"/>
      <c r="WUV61" s="328"/>
      <c r="WUW61" s="328"/>
      <c r="WUX61" s="328"/>
      <c r="WUY61" s="328"/>
      <c r="WUZ61" s="328"/>
      <c r="WVA61" s="328"/>
      <c r="WVB61" s="328"/>
      <c r="WVC61" s="328"/>
      <c r="WVD61" s="328"/>
      <c r="WVE61" s="328"/>
      <c r="WVF61" s="328"/>
      <c r="WVG61" s="328"/>
      <c r="WVH61" s="328"/>
      <c r="WVI61" s="328"/>
      <c r="WVJ61" s="328"/>
      <c r="WVK61" s="328"/>
      <c r="WVL61" s="328"/>
      <c r="WVM61" s="328"/>
      <c r="WVN61" s="328"/>
      <c r="WVO61" s="328"/>
      <c r="WVP61" s="328"/>
      <c r="WVQ61" s="328"/>
      <c r="WVR61" s="328"/>
      <c r="WVS61" s="328"/>
      <c r="WVT61" s="328"/>
      <c r="WVU61" s="328"/>
      <c r="WVV61" s="328"/>
      <c r="WVW61" s="328"/>
      <c r="WVX61" s="328"/>
      <c r="WVY61" s="328"/>
      <c r="WVZ61" s="328"/>
      <c r="WWA61" s="328"/>
      <c r="WWB61" s="328"/>
      <c r="WWC61" s="328"/>
      <c r="WWD61" s="328"/>
      <c r="WWE61" s="328"/>
      <c r="WWF61" s="328"/>
      <c r="WWG61" s="328"/>
      <c r="WWH61" s="328"/>
      <c r="WWI61" s="328"/>
      <c r="WWJ61" s="328"/>
      <c r="WWK61" s="328"/>
      <c r="WWL61" s="328"/>
      <c r="WWM61" s="328"/>
      <c r="WWN61" s="328"/>
      <c r="WWO61" s="328"/>
      <c r="WWP61" s="328"/>
      <c r="WWQ61" s="328"/>
      <c r="WWR61" s="328"/>
      <c r="WWS61" s="328"/>
      <c r="WWT61" s="328"/>
      <c r="WWU61" s="328"/>
      <c r="WWV61" s="328"/>
      <c r="WWW61" s="328"/>
      <c r="WWX61" s="328"/>
      <c r="WWY61" s="328"/>
      <c r="WWZ61" s="328"/>
      <c r="WXA61" s="328"/>
      <c r="WXB61" s="328"/>
      <c r="WXC61" s="328"/>
      <c r="WXD61" s="328"/>
      <c r="WXE61" s="328"/>
      <c r="WXF61" s="328"/>
      <c r="WXG61" s="328"/>
      <c r="WXH61" s="328"/>
      <c r="WXI61" s="328"/>
      <c r="WXJ61" s="328"/>
      <c r="WXK61" s="328"/>
      <c r="WXL61" s="328"/>
      <c r="WXM61" s="328"/>
      <c r="WXN61" s="328"/>
      <c r="WXO61" s="328"/>
      <c r="WXP61" s="328"/>
      <c r="WXQ61" s="328"/>
      <c r="WXR61" s="328"/>
      <c r="WXS61" s="328"/>
      <c r="WXT61" s="328"/>
      <c r="WXU61" s="328"/>
      <c r="WXV61" s="328"/>
      <c r="WXW61" s="328"/>
      <c r="WXX61" s="328"/>
      <c r="WXY61" s="328"/>
      <c r="WXZ61" s="328"/>
      <c r="WYA61" s="328"/>
      <c r="WYB61" s="328"/>
      <c r="WYC61" s="328"/>
      <c r="WYD61" s="328"/>
      <c r="WYE61" s="328"/>
      <c r="WYF61" s="328"/>
      <c r="WYG61" s="328"/>
      <c r="WYH61" s="328"/>
      <c r="WYI61" s="328"/>
      <c r="WYJ61" s="328"/>
      <c r="WYK61" s="328"/>
      <c r="WYL61" s="328"/>
      <c r="WYM61" s="328"/>
      <c r="WYN61" s="328"/>
      <c r="WYO61" s="328"/>
      <c r="WYP61" s="328"/>
      <c r="WYQ61" s="328"/>
      <c r="WYR61" s="328"/>
      <c r="WYS61" s="328"/>
      <c r="WYT61" s="328"/>
      <c r="WYU61" s="328"/>
      <c r="WYV61" s="328"/>
      <c r="WYW61" s="328"/>
      <c r="WYX61" s="328"/>
      <c r="WYY61" s="328"/>
      <c r="WYZ61" s="328"/>
      <c r="WZA61" s="328"/>
      <c r="WZB61" s="328"/>
      <c r="WZC61" s="328"/>
      <c r="WZD61" s="328"/>
      <c r="WZE61" s="328"/>
      <c r="WZF61" s="328"/>
      <c r="WZG61" s="328"/>
      <c r="WZH61" s="328"/>
      <c r="WZI61" s="328"/>
      <c r="WZJ61" s="328"/>
      <c r="WZK61" s="328"/>
      <c r="WZL61" s="328"/>
      <c r="WZM61" s="328"/>
      <c r="WZN61" s="328"/>
      <c r="WZO61" s="328"/>
      <c r="WZP61" s="328"/>
      <c r="WZQ61" s="328"/>
      <c r="WZR61" s="328"/>
      <c r="WZS61" s="328"/>
      <c r="WZT61" s="328"/>
      <c r="WZU61" s="328"/>
      <c r="WZV61" s="328"/>
      <c r="WZW61" s="328"/>
      <c r="WZX61" s="328"/>
      <c r="WZY61" s="328"/>
      <c r="WZZ61" s="328"/>
      <c r="XAA61" s="328"/>
      <c r="XAB61" s="328"/>
      <c r="XAC61" s="328"/>
      <c r="XAD61" s="328"/>
      <c r="XAE61" s="328"/>
      <c r="XAF61" s="328"/>
      <c r="XAG61" s="328"/>
      <c r="XAH61" s="328"/>
      <c r="XAI61" s="328"/>
      <c r="XAJ61" s="328"/>
      <c r="XAK61" s="328"/>
      <c r="XAL61" s="328"/>
      <c r="XAM61" s="328"/>
      <c r="XAN61" s="328"/>
      <c r="XAO61" s="328"/>
      <c r="XAP61" s="328"/>
      <c r="XAQ61" s="328"/>
      <c r="XAR61" s="328"/>
      <c r="XAS61" s="328"/>
      <c r="XAT61" s="328"/>
      <c r="XAU61" s="328"/>
      <c r="XAV61" s="328"/>
      <c r="XAW61" s="328"/>
      <c r="XAX61" s="328"/>
      <c r="XAY61" s="328"/>
      <c r="XAZ61" s="328"/>
      <c r="XBA61" s="328"/>
      <c r="XBB61" s="328"/>
      <c r="XBC61" s="328"/>
      <c r="XBD61" s="328"/>
      <c r="XBE61" s="328"/>
      <c r="XBF61" s="328"/>
      <c r="XBG61" s="328"/>
      <c r="XBH61" s="328"/>
      <c r="XBI61" s="328"/>
      <c r="XBJ61" s="328"/>
      <c r="XBK61" s="328"/>
      <c r="XBL61" s="328"/>
      <c r="XBM61" s="328"/>
      <c r="XBN61" s="328"/>
      <c r="XBO61" s="328"/>
      <c r="XBP61" s="328"/>
      <c r="XBQ61" s="328"/>
      <c r="XBR61" s="328"/>
      <c r="XBS61" s="328"/>
      <c r="XBT61" s="328"/>
      <c r="XBU61" s="328"/>
      <c r="XBV61" s="328"/>
      <c r="XBW61" s="328"/>
      <c r="XBX61" s="328"/>
      <c r="XBY61" s="328"/>
      <c r="XBZ61" s="328"/>
      <c r="XCA61" s="328"/>
      <c r="XCB61" s="328"/>
      <c r="XCC61" s="328"/>
      <c r="XCD61" s="328"/>
      <c r="XCE61" s="328"/>
      <c r="XCF61" s="328"/>
      <c r="XCG61" s="328"/>
      <c r="XCH61" s="328"/>
      <c r="XCI61" s="328"/>
      <c r="XCJ61" s="328"/>
      <c r="XCK61" s="328"/>
      <c r="XCL61" s="328"/>
      <c r="XCM61" s="328"/>
      <c r="XCN61" s="328"/>
      <c r="XCO61" s="328"/>
      <c r="XCP61" s="328"/>
      <c r="XCQ61" s="328"/>
      <c r="XCR61" s="328"/>
      <c r="XCS61" s="328"/>
      <c r="XCT61" s="328"/>
      <c r="XCU61" s="328"/>
      <c r="XCV61" s="328"/>
      <c r="XCW61" s="328"/>
      <c r="XCX61" s="328"/>
      <c r="XCY61" s="328"/>
      <c r="XCZ61" s="328"/>
      <c r="XDA61" s="328"/>
    </row>
    <row r="62" spans="1:16329" s="331" customFormat="1" ht="8.25" customHeight="1" x14ac:dyDescent="0.2">
      <c r="A62" s="329"/>
      <c r="B62" s="441"/>
      <c r="C62" s="428"/>
      <c r="D62" s="441"/>
      <c r="E62" s="429"/>
      <c r="F62" s="718"/>
      <c r="G62" s="441"/>
      <c r="H62" s="429"/>
      <c r="I62" s="428"/>
      <c r="J62" s="428"/>
      <c r="K62" s="441"/>
      <c r="L62" s="441"/>
      <c r="M62" s="441"/>
      <c r="N62" s="429"/>
      <c r="O62" s="428"/>
      <c r="P62" s="441"/>
      <c r="Q62" s="430"/>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c r="CS62" s="328"/>
      <c r="CT62" s="328"/>
      <c r="CU62" s="328"/>
      <c r="CV62" s="328"/>
      <c r="CW62" s="328"/>
      <c r="CX62" s="328"/>
      <c r="CY62" s="328"/>
      <c r="CZ62" s="328"/>
      <c r="DA62" s="328"/>
      <c r="DB62" s="328"/>
      <c r="DC62" s="328"/>
      <c r="DD62" s="328"/>
      <c r="DE62" s="328"/>
      <c r="DF62" s="328"/>
      <c r="DG62" s="328"/>
      <c r="DH62" s="328"/>
      <c r="DI62" s="328"/>
      <c r="DJ62" s="328"/>
      <c r="DK62" s="328"/>
      <c r="DL62" s="328"/>
      <c r="DM62" s="328"/>
      <c r="DN62" s="328"/>
      <c r="DO62" s="328"/>
      <c r="DP62" s="328"/>
      <c r="DQ62" s="328"/>
      <c r="DR62" s="328"/>
      <c r="DS62" s="328"/>
      <c r="DT62" s="328"/>
      <c r="DU62" s="328"/>
      <c r="DV62" s="328"/>
      <c r="DW62" s="328"/>
      <c r="DX62" s="328"/>
      <c r="DY62" s="328"/>
      <c r="DZ62" s="328"/>
      <c r="EA62" s="328"/>
      <c r="EB62" s="328"/>
      <c r="EC62" s="328"/>
      <c r="ED62" s="328"/>
      <c r="EE62" s="328"/>
      <c r="EF62" s="328"/>
      <c r="EG62" s="328"/>
      <c r="EH62" s="328"/>
      <c r="EI62" s="328"/>
      <c r="EJ62" s="328"/>
      <c r="EK62" s="328"/>
      <c r="EL62" s="328"/>
      <c r="EM62" s="328"/>
      <c r="EN62" s="328"/>
      <c r="EO62" s="328"/>
      <c r="EP62" s="328"/>
      <c r="EQ62" s="328"/>
      <c r="ER62" s="328"/>
      <c r="ES62" s="328"/>
      <c r="ET62" s="328"/>
      <c r="EU62" s="328"/>
      <c r="EV62" s="328"/>
      <c r="EW62" s="328"/>
      <c r="EX62" s="328"/>
      <c r="EY62" s="328"/>
      <c r="EZ62" s="328"/>
      <c r="FA62" s="328"/>
      <c r="FB62" s="328"/>
      <c r="FC62" s="328"/>
      <c r="FD62" s="328"/>
      <c r="FE62" s="328"/>
      <c r="FF62" s="328"/>
      <c r="FG62" s="328"/>
      <c r="FH62" s="328"/>
      <c r="FI62" s="328"/>
      <c r="FJ62" s="328"/>
      <c r="FK62" s="328"/>
      <c r="FL62" s="328"/>
      <c r="FM62" s="328"/>
      <c r="FN62" s="328"/>
      <c r="FO62" s="328"/>
      <c r="FP62" s="328"/>
      <c r="FQ62" s="328"/>
      <c r="FR62" s="328"/>
      <c r="FS62" s="328"/>
      <c r="FT62" s="328"/>
      <c r="FU62" s="328"/>
      <c r="FV62" s="328"/>
      <c r="FW62" s="328"/>
      <c r="FX62" s="328"/>
      <c r="FY62" s="328"/>
      <c r="FZ62" s="328"/>
      <c r="GA62" s="328"/>
      <c r="GB62" s="328"/>
      <c r="GC62" s="328"/>
      <c r="GD62" s="328"/>
      <c r="GE62" s="328"/>
      <c r="GF62" s="328"/>
      <c r="GG62" s="328"/>
      <c r="GH62" s="328"/>
      <c r="GI62" s="328"/>
      <c r="GJ62" s="328"/>
      <c r="GK62" s="328"/>
      <c r="GL62" s="328"/>
      <c r="GM62" s="328"/>
      <c r="GN62" s="328"/>
      <c r="GO62" s="328"/>
      <c r="GP62" s="328"/>
      <c r="GQ62" s="328"/>
      <c r="GR62" s="328"/>
      <c r="GS62" s="328"/>
      <c r="GT62" s="328"/>
      <c r="GU62" s="328"/>
      <c r="GV62" s="328"/>
      <c r="GW62" s="328"/>
      <c r="GX62" s="328"/>
      <c r="GY62" s="328"/>
      <c r="GZ62" s="328"/>
      <c r="HA62" s="328"/>
      <c r="HB62" s="328"/>
      <c r="HC62" s="328"/>
      <c r="HD62" s="328"/>
      <c r="HE62" s="328"/>
      <c r="HF62" s="328"/>
      <c r="HG62" s="328"/>
      <c r="HH62" s="328"/>
      <c r="HI62" s="328"/>
      <c r="HJ62" s="328"/>
      <c r="HK62" s="328"/>
      <c r="HL62" s="328"/>
      <c r="HM62" s="328"/>
      <c r="HN62" s="328"/>
      <c r="HO62" s="328"/>
      <c r="HP62" s="328"/>
      <c r="HQ62" s="328"/>
      <c r="HR62" s="328"/>
      <c r="HS62" s="328"/>
      <c r="HT62" s="328"/>
      <c r="HU62" s="328"/>
      <c r="HV62" s="328"/>
      <c r="HW62" s="328"/>
      <c r="HX62" s="328"/>
      <c r="HY62" s="328"/>
      <c r="HZ62" s="328"/>
      <c r="IA62" s="328"/>
      <c r="IB62" s="328"/>
      <c r="IC62" s="328"/>
      <c r="ID62" s="328"/>
      <c r="IE62" s="328"/>
      <c r="IF62" s="328"/>
      <c r="IG62" s="328"/>
      <c r="IH62" s="328"/>
      <c r="II62" s="328"/>
      <c r="IJ62" s="328"/>
      <c r="IK62" s="328"/>
      <c r="IL62" s="328"/>
      <c r="IM62" s="328"/>
      <c r="IN62" s="328"/>
      <c r="IO62" s="328"/>
      <c r="IP62" s="328"/>
      <c r="IQ62" s="328"/>
      <c r="IR62" s="328"/>
      <c r="IS62" s="328"/>
      <c r="IT62" s="328"/>
      <c r="IU62" s="328"/>
      <c r="IV62" s="328"/>
      <c r="IW62" s="328"/>
      <c r="IX62" s="328"/>
      <c r="IY62" s="328"/>
      <c r="IZ62" s="328"/>
      <c r="JA62" s="328"/>
      <c r="JB62" s="328"/>
      <c r="JC62" s="328"/>
      <c r="JD62" s="328"/>
      <c r="JE62" s="328"/>
      <c r="JF62" s="328"/>
      <c r="JG62" s="328"/>
      <c r="JH62" s="328"/>
      <c r="JI62" s="328"/>
      <c r="JJ62" s="328"/>
      <c r="JK62" s="328"/>
      <c r="JL62" s="328"/>
      <c r="JM62" s="328"/>
      <c r="JN62" s="328"/>
      <c r="JO62" s="328"/>
      <c r="JP62" s="328"/>
      <c r="JQ62" s="328"/>
      <c r="JR62" s="328"/>
      <c r="JS62" s="328"/>
      <c r="JT62" s="328"/>
      <c r="JU62" s="328"/>
      <c r="JV62" s="328"/>
      <c r="JW62" s="328"/>
      <c r="JX62" s="328"/>
      <c r="JY62" s="328"/>
      <c r="JZ62" s="328"/>
      <c r="KA62" s="328"/>
      <c r="KB62" s="328"/>
      <c r="KC62" s="328"/>
      <c r="KD62" s="328"/>
      <c r="KE62" s="328"/>
      <c r="KF62" s="328"/>
      <c r="KG62" s="328"/>
      <c r="KH62" s="328"/>
      <c r="KI62" s="328"/>
      <c r="KJ62" s="328"/>
      <c r="KK62" s="328"/>
      <c r="KL62" s="328"/>
      <c r="KM62" s="328"/>
      <c r="KN62" s="328"/>
      <c r="KO62" s="328"/>
      <c r="KP62" s="328"/>
      <c r="KQ62" s="328"/>
      <c r="KR62" s="328"/>
      <c r="KS62" s="328"/>
      <c r="KT62" s="328"/>
      <c r="KU62" s="328"/>
      <c r="KV62" s="328"/>
      <c r="KW62" s="328"/>
      <c r="KX62" s="328"/>
      <c r="KY62" s="328"/>
      <c r="KZ62" s="328"/>
      <c r="LA62" s="328"/>
      <c r="LB62" s="328"/>
      <c r="LC62" s="328"/>
      <c r="LD62" s="328"/>
      <c r="LE62" s="328"/>
      <c r="LF62" s="328"/>
      <c r="LG62" s="328"/>
      <c r="LH62" s="328"/>
      <c r="LI62" s="328"/>
      <c r="LJ62" s="328"/>
      <c r="LK62" s="328"/>
      <c r="LL62" s="328"/>
      <c r="LM62" s="328"/>
      <c r="LN62" s="328"/>
      <c r="LO62" s="328"/>
      <c r="LP62" s="328"/>
      <c r="LQ62" s="328"/>
      <c r="LR62" s="328"/>
      <c r="LS62" s="328"/>
      <c r="LT62" s="328"/>
      <c r="LU62" s="328"/>
      <c r="LV62" s="328"/>
      <c r="LW62" s="328"/>
      <c r="LX62" s="328"/>
      <c r="LY62" s="328"/>
      <c r="LZ62" s="328"/>
      <c r="MA62" s="328"/>
      <c r="MB62" s="328"/>
      <c r="MC62" s="328"/>
      <c r="MD62" s="328"/>
      <c r="ME62" s="328"/>
      <c r="MF62" s="328"/>
      <c r="MG62" s="328"/>
      <c r="MH62" s="328"/>
      <c r="MI62" s="328"/>
      <c r="MJ62" s="328"/>
      <c r="MK62" s="328"/>
      <c r="ML62" s="328"/>
      <c r="MM62" s="328"/>
      <c r="MN62" s="328"/>
      <c r="MO62" s="328"/>
      <c r="MP62" s="328"/>
      <c r="MQ62" s="328"/>
      <c r="MR62" s="328"/>
      <c r="MS62" s="328"/>
      <c r="MT62" s="328"/>
      <c r="MU62" s="328"/>
      <c r="MV62" s="328"/>
      <c r="MW62" s="328"/>
      <c r="MX62" s="328"/>
      <c r="MY62" s="328"/>
      <c r="MZ62" s="328"/>
      <c r="NA62" s="328"/>
      <c r="NB62" s="328"/>
      <c r="NC62" s="328"/>
      <c r="ND62" s="328"/>
      <c r="NE62" s="328"/>
      <c r="NF62" s="328"/>
      <c r="NG62" s="328"/>
      <c r="NH62" s="328"/>
      <c r="NI62" s="328"/>
      <c r="NJ62" s="328"/>
      <c r="NK62" s="328"/>
      <c r="NL62" s="328"/>
      <c r="NM62" s="328"/>
      <c r="NN62" s="328"/>
      <c r="NO62" s="328"/>
      <c r="NP62" s="328"/>
      <c r="NQ62" s="328"/>
      <c r="NR62" s="328"/>
      <c r="NS62" s="328"/>
      <c r="NT62" s="328"/>
      <c r="NU62" s="328"/>
      <c r="NV62" s="328"/>
      <c r="NW62" s="328"/>
      <c r="NX62" s="328"/>
      <c r="NY62" s="328"/>
      <c r="NZ62" s="328"/>
      <c r="OA62" s="328"/>
      <c r="OB62" s="328"/>
      <c r="OC62" s="328"/>
      <c r="OD62" s="328"/>
      <c r="OE62" s="328"/>
      <c r="OF62" s="328"/>
      <c r="OG62" s="328"/>
      <c r="OH62" s="328"/>
      <c r="OI62" s="328"/>
      <c r="OJ62" s="328"/>
      <c r="OK62" s="328"/>
      <c r="OL62" s="328"/>
      <c r="OM62" s="328"/>
      <c r="ON62" s="328"/>
      <c r="OO62" s="328"/>
      <c r="OP62" s="328"/>
      <c r="OQ62" s="328"/>
      <c r="OR62" s="328"/>
      <c r="OS62" s="328"/>
      <c r="OT62" s="328"/>
      <c r="OU62" s="328"/>
      <c r="OV62" s="328"/>
      <c r="OW62" s="328"/>
      <c r="OX62" s="328"/>
      <c r="OY62" s="328"/>
      <c r="OZ62" s="328"/>
      <c r="PA62" s="328"/>
      <c r="PB62" s="328"/>
      <c r="PC62" s="328"/>
      <c r="PD62" s="328"/>
      <c r="PE62" s="328"/>
      <c r="PF62" s="328"/>
      <c r="PG62" s="328"/>
      <c r="PH62" s="328"/>
      <c r="PI62" s="328"/>
      <c r="PJ62" s="328"/>
      <c r="PK62" s="328"/>
      <c r="PL62" s="328"/>
      <c r="PM62" s="328"/>
      <c r="PN62" s="328"/>
      <c r="PO62" s="328"/>
      <c r="PP62" s="328"/>
      <c r="PQ62" s="328"/>
      <c r="PR62" s="328"/>
      <c r="PS62" s="328"/>
      <c r="PT62" s="328"/>
      <c r="PU62" s="328"/>
      <c r="PV62" s="328"/>
      <c r="PW62" s="328"/>
      <c r="PX62" s="328"/>
      <c r="PY62" s="328"/>
      <c r="PZ62" s="328"/>
      <c r="QA62" s="328"/>
      <c r="QB62" s="328"/>
      <c r="QC62" s="328"/>
      <c r="QD62" s="328"/>
      <c r="QE62" s="328"/>
      <c r="QF62" s="328"/>
      <c r="QG62" s="328"/>
      <c r="QH62" s="328"/>
      <c r="QI62" s="328"/>
      <c r="QJ62" s="328"/>
      <c r="QK62" s="328"/>
      <c r="QL62" s="328"/>
      <c r="QM62" s="328"/>
      <c r="QN62" s="328"/>
      <c r="QO62" s="328"/>
      <c r="QP62" s="328"/>
      <c r="QQ62" s="328"/>
      <c r="QR62" s="328"/>
      <c r="QS62" s="328"/>
      <c r="QT62" s="328"/>
      <c r="QU62" s="328"/>
      <c r="QV62" s="328"/>
      <c r="QW62" s="328"/>
      <c r="QX62" s="328"/>
      <c r="QY62" s="328"/>
      <c r="QZ62" s="328"/>
      <c r="RA62" s="328"/>
      <c r="RB62" s="328"/>
      <c r="RC62" s="328"/>
      <c r="RD62" s="328"/>
      <c r="RE62" s="328"/>
      <c r="RF62" s="328"/>
      <c r="RG62" s="328"/>
      <c r="RH62" s="328"/>
      <c r="RI62" s="328"/>
      <c r="RJ62" s="328"/>
      <c r="RK62" s="328"/>
      <c r="RL62" s="328"/>
      <c r="RM62" s="328"/>
      <c r="RN62" s="328"/>
      <c r="RO62" s="328"/>
      <c r="RP62" s="328"/>
      <c r="RQ62" s="328"/>
      <c r="RR62" s="328"/>
      <c r="RS62" s="328"/>
      <c r="RT62" s="328"/>
      <c r="RU62" s="328"/>
      <c r="RV62" s="328"/>
      <c r="RW62" s="328"/>
      <c r="RX62" s="328"/>
      <c r="RY62" s="328"/>
      <c r="RZ62" s="328"/>
      <c r="SA62" s="328"/>
      <c r="SB62" s="328"/>
      <c r="SC62" s="328"/>
      <c r="SD62" s="328"/>
      <c r="SE62" s="328"/>
      <c r="SF62" s="328"/>
      <c r="SG62" s="328"/>
      <c r="SH62" s="328"/>
      <c r="SI62" s="328"/>
      <c r="SJ62" s="328"/>
      <c r="SK62" s="328"/>
      <c r="SL62" s="328"/>
      <c r="SM62" s="328"/>
      <c r="SN62" s="328"/>
      <c r="SO62" s="328"/>
      <c r="SP62" s="328"/>
      <c r="SQ62" s="328"/>
      <c r="SR62" s="328"/>
      <c r="SS62" s="328"/>
      <c r="ST62" s="328"/>
      <c r="SU62" s="328"/>
      <c r="SV62" s="328"/>
      <c r="SW62" s="328"/>
      <c r="SX62" s="328"/>
      <c r="SY62" s="328"/>
      <c r="SZ62" s="328"/>
      <c r="TA62" s="328"/>
      <c r="TB62" s="328"/>
      <c r="TC62" s="328"/>
      <c r="TD62" s="328"/>
      <c r="TE62" s="328"/>
      <c r="TF62" s="328"/>
      <c r="TG62" s="328"/>
      <c r="TH62" s="328"/>
      <c r="TI62" s="328"/>
      <c r="TJ62" s="328"/>
      <c r="TK62" s="328"/>
      <c r="TL62" s="328"/>
      <c r="TM62" s="328"/>
      <c r="TN62" s="328"/>
      <c r="TO62" s="328"/>
      <c r="TP62" s="328"/>
      <c r="TQ62" s="328"/>
      <c r="TR62" s="328"/>
      <c r="TS62" s="328"/>
      <c r="TT62" s="328"/>
      <c r="TU62" s="328"/>
      <c r="TV62" s="328"/>
      <c r="TW62" s="328"/>
      <c r="TX62" s="328"/>
      <c r="TY62" s="328"/>
      <c r="TZ62" s="328"/>
      <c r="UA62" s="328"/>
      <c r="UB62" s="328"/>
      <c r="UC62" s="328"/>
      <c r="UD62" s="328"/>
      <c r="UE62" s="328"/>
      <c r="UF62" s="328"/>
      <c r="UG62" s="328"/>
      <c r="UH62" s="328"/>
      <c r="UI62" s="328"/>
      <c r="UJ62" s="328"/>
      <c r="UK62" s="328"/>
      <c r="UL62" s="328"/>
      <c r="UM62" s="328"/>
      <c r="UN62" s="328"/>
      <c r="UO62" s="328"/>
      <c r="UP62" s="328"/>
      <c r="UQ62" s="328"/>
      <c r="UR62" s="328"/>
      <c r="US62" s="328"/>
      <c r="UT62" s="328"/>
      <c r="UU62" s="328"/>
      <c r="UV62" s="328"/>
      <c r="UW62" s="328"/>
      <c r="UX62" s="328"/>
      <c r="UY62" s="328"/>
      <c r="UZ62" s="328"/>
      <c r="VA62" s="328"/>
      <c r="VB62" s="328"/>
      <c r="VC62" s="328"/>
      <c r="VD62" s="328"/>
      <c r="VE62" s="328"/>
      <c r="VF62" s="328"/>
      <c r="VG62" s="328"/>
      <c r="VH62" s="328"/>
      <c r="VI62" s="328"/>
      <c r="VJ62" s="328"/>
      <c r="VK62" s="328"/>
      <c r="VL62" s="328"/>
      <c r="VM62" s="328"/>
      <c r="VN62" s="328"/>
      <c r="VO62" s="328"/>
      <c r="VP62" s="328"/>
      <c r="VQ62" s="328"/>
      <c r="VR62" s="328"/>
      <c r="VS62" s="328"/>
      <c r="VT62" s="328"/>
      <c r="VU62" s="328"/>
      <c r="VV62" s="328"/>
      <c r="VW62" s="328"/>
      <c r="VX62" s="328"/>
      <c r="VY62" s="328"/>
      <c r="VZ62" s="328"/>
      <c r="WA62" s="328"/>
      <c r="WB62" s="328"/>
      <c r="WC62" s="328"/>
      <c r="WD62" s="328"/>
      <c r="WE62" s="328"/>
      <c r="WF62" s="328"/>
      <c r="WG62" s="328"/>
      <c r="WH62" s="328"/>
      <c r="WI62" s="328"/>
      <c r="WJ62" s="328"/>
      <c r="WK62" s="328"/>
      <c r="WL62" s="328"/>
      <c r="WM62" s="328"/>
      <c r="WN62" s="328"/>
      <c r="WO62" s="328"/>
      <c r="WP62" s="328"/>
      <c r="WQ62" s="328"/>
      <c r="WR62" s="328"/>
      <c r="WS62" s="328"/>
      <c r="WT62" s="328"/>
      <c r="WU62" s="328"/>
      <c r="WV62" s="328"/>
      <c r="WW62" s="328"/>
      <c r="WX62" s="328"/>
      <c r="WY62" s="328"/>
      <c r="WZ62" s="328"/>
      <c r="XA62" s="328"/>
      <c r="XB62" s="328"/>
      <c r="XC62" s="328"/>
      <c r="XD62" s="328"/>
      <c r="XE62" s="328"/>
      <c r="XF62" s="328"/>
      <c r="XG62" s="328"/>
      <c r="XH62" s="328"/>
      <c r="XI62" s="328"/>
      <c r="XJ62" s="328"/>
      <c r="XK62" s="328"/>
      <c r="XL62" s="328"/>
      <c r="XM62" s="328"/>
      <c r="XN62" s="328"/>
      <c r="XO62" s="328"/>
      <c r="XP62" s="328"/>
      <c r="XQ62" s="328"/>
      <c r="XR62" s="328"/>
      <c r="XS62" s="328"/>
      <c r="XT62" s="328"/>
      <c r="XU62" s="328"/>
      <c r="XV62" s="328"/>
      <c r="XW62" s="328"/>
      <c r="XX62" s="328"/>
      <c r="XY62" s="328"/>
      <c r="XZ62" s="328"/>
      <c r="YA62" s="328"/>
      <c r="YB62" s="328"/>
      <c r="YC62" s="328"/>
      <c r="YD62" s="328"/>
      <c r="YE62" s="328"/>
      <c r="YF62" s="328"/>
      <c r="YG62" s="328"/>
      <c r="YH62" s="328"/>
      <c r="YI62" s="328"/>
      <c r="YJ62" s="328"/>
      <c r="YK62" s="328"/>
      <c r="YL62" s="328"/>
      <c r="YM62" s="328"/>
      <c r="YN62" s="328"/>
      <c r="YO62" s="328"/>
      <c r="YP62" s="328"/>
      <c r="YQ62" s="328"/>
      <c r="YR62" s="328"/>
      <c r="YS62" s="328"/>
      <c r="YT62" s="328"/>
      <c r="YU62" s="328"/>
      <c r="YV62" s="328"/>
      <c r="YW62" s="328"/>
      <c r="YX62" s="328"/>
      <c r="YY62" s="328"/>
      <c r="YZ62" s="328"/>
      <c r="ZA62" s="328"/>
      <c r="ZB62" s="328"/>
      <c r="ZC62" s="328"/>
      <c r="ZD62" s="328"/>
      <c r="ZE62" s="328"/>
      <c r="ZF62" s="328"/>
      <c r="ZG62" s="328"/>
      <c r="ZH62" s="328"/>
      <c r="ZI62" s="328"/>
      <c r="ZJ62" s="328"/>
      <c r="ZK62" s="328"/>
      <c r="ZL62" s="328"/>
      <c r="ZM62" s="328"/>
      <c r="ZN62" s="328"/>
      <c r="ZO62" s="328"/>
      <c r="ZP62" s="328"/>
      <c r="ZQ62" s="328"/>
      <c r="ZR62" s="328"/>
      <c r="ZS62" s="328"/>
      <c r="ZT62" s="328"/>
      <c r="ZU62" s="328"/>
      <c r="ZV62" s="328"/>
      <c r="ZW62" s="328"/>
      <c r="ZX62" s="328"/>
      <c r="ZY62" s="328"/>
      <c r="ZZ62" s="328"/>
      <c r="AAA62" s="328"/>
      <c r="AAB62" s="328"/>
      <c r="AAC62" s="328"/>
      <c r="AAD62" s="328"/>
      <c r="AAE62" s="328"/>
      <c r="AAF62" s="328"/>
      <c r="AAG62" s="328"/>
      <c r="AAH62" s="328"/>
      <c r="AAI62" s="328"/>
      <c r="AAJ62" s="328"/>
      <c r="AAK62" s="328"/>
      <c r="AAL62" s="328"/>
      <c r="AAM62" s="328"/>
      <c r="AAN62" s="328"/>
      <c r="AAO62" s="328"/>
      <c r="AAP62" s="328"/>
      <c r="AAQ62" s="328"/>
      <c r="AAR62" s="328"/>
      <c r="AAS62" s="328"/>
      <c r="AAT62" s="328"/>
      <c r="AAU62" s="328"/>
      <c r="AAV62" s="328"/>
      <c r="AAW62" s="328"/>
      <c r="AAX62" s="328"/>
      <c r="AAY62" s="328"/>
      <c r="AAZ62" s="328"/>
      <c r="ABA62" s="328"/>
      <c r="ABB62" s="328"/>
      <c r="ABC62" s="328"/>
      <c r="ABD62" s="328"/>
      <c r="ABE62" s="328"/>
      <c r="ABF62" s="328"/>
      <c r="ABG62" s="328"/>
      <c r="ABH62" s="328"/>
      <c r="ABI62" s="328"/>
      <c r="ABJ62" s="328"/>
      <c r="ABK62" s="328"/>
      <c r="ABL62" s="328"/>
      <c r="ABM62" s="328"/>
      <c r="ABN62" s="328"/>
      <c r="ABO62" s="328"/>
      <c r="ABP62" s="328"/>
      <c r="ABQ62" s="328"/>
      <c r="ABR62" s="328"/>
      <c r="ABS62" s="328"/>
      <c r="ABT62" s="328"/>
      <c r="ABU62" s="328"/>
      <c r="ABV62" s="328"/>
      <c r="ABW62" s="328"/>
      <c r="ABX62" s="328"/>
      <c r="ABY62" s="328"/>
      <c r="ABZ62" s="328"/>
      <c r="ACA62" s="328"/>
      <c r="ACB62" s="328"/>
      <c r="ACC62" s="328"/>
      <c r="ACD62" s="328"/>
      <c r="ACE62" s="328"/>
      <c r="ACF62" s="328"/>
      <c r="ACG62" s="328"/>
      <c r="ACH62" s="328"/>
      <c r="ACI62" s="328"/>
      <c r="ACJ62" s="328"/>
      <c r="ACK62" s="328"/>
      <c r="ACL62" s="328"/>
      <c r="ACM62" s="328"/>
      <c r="ACN62" s="328"/>
      <c r="ACO62" s="328"/>
      <c r="ACP62" s="328"/>
      <c r="ACQ62" s="328"/>
      <c r="ACR62" s="328"/>
      <c r="ACS62" s="328"/>
      <c r="ACT62" s="328"/>
      <c r="ACU62" s="328"/>
      <c r="ACV62" s="328"/>
      <c r="ACW62" s="328"/>
      <c r="ACX62" s="328"/>
      <c r="ACY62" s="328"/>
      <c r="ACZ62" s="328"/>
      <c r="ADA62" s="328"/>
      <c r="ADB62" s="328"/>
      <c r="ADC62" s="328"/>
      <c r="ADD62" s="328"/>
      <c r="ADE62" s="328"/>
      <c r="ADF62" s="328"/>
      <c r="ADG62" s="328"/>
      <c r="ADH62" s="328"/>
      <c r="ADI62" s="328"/>
      <c r="ADJ62" s="328"/>
      <c r="ADK62" s="328"/>
      <c r="ADL62" s="328"/>
      <c r="ADM62" s="328"/>
      <c r="ADN62" s="328"/>
      <c r="ADO62" s="328"/>
      <c r="ADP62" s="328"/>
      <c r="ADQ62" s="328"/>
      <c r="ADR62" s="328"/>
      <c r="ADS62" s="328"/>
      <c r="ADT62" s="328"/>
      <c r="ADU62" s="328"/>
      <c r="ADV62" s="328"/>
      <c r="ADW62" s="328"/>
      <c r="ADX62" s="328"/>
      <c r="ADY62" s="328"/>
      <c r="ADZ62" s="328"/>
      <c r="AEA62" s="328"/>
      <c r="AEB62" s="328"/>
      <c r="AEC62" s="328"/>
      <c r="AED62" s="328"/>
      <c r="AEE62" s="328"/>
      <c r="AEF62" s="328"/>
      <c r="AEG62" s="328"/>
      <c r="AEH62" s="328"/>
      <c r="AEI62" s="328"/>
      <c r="AEJ62" s="328"/>
      <c r="AEK62" s="328"/>
      <c r="AEL62" s="328"/>
      <c r="AEM62" s="328"/>
      <c r="AEN62" s="328"/>
      <c r="AEO62" s="328"/>
      <c r="AEP62" s="328"/>
      <c r="AEQ62" s="328"/>
      <c r="AER62" s="328"/>
      <c r="AES62" s="328"/>
      <c r="AET62" s="328"/>
      <c r="AEU62" s="328"/>
      <c r="AEV62" s="328"/>
      <c r="AEW62" s="328"/>
      <c r="AEX62" s="328"/>
      <c r="AEY62" s="328"/>
      <c r="AEZ62" s="328"/>
      <c r="AFA62" s="328"/>
      <c r="AFB62" s="328"/>
      <c r="AFC62" s="328"/>
      <c r="AFD62" s="328"/>
      <c r="AFE62" s="328"/>
      <c r="AFF62" s="328"/>
      <c r="AFG62" s="328"/>
      <c r="AFH62" s="328"/>
      <c r="AFI62" s="328"/>
      <c r="AFJ62" s="328"/>
      <c r="AFK62" s="328"/>
      <c r="AFL62" s="328"/>
      <c r="AFM62" s="328"/>
      <c r="AFN62" s="328"/>
      <c r="AFO62" s="328"/>
      <c r="AFP62" s="328"/>
      <c r="AFQ62" s="328"/>
      <c r="AFR62" s="328"/>
      <c r="AFS62" s="328"/>
      <c r="AFT62" s="328"/>
      <c r="AFU62" s="328"/>
      <c r="AFV62" s="328"/>
      <c r="AFW62" s="328"/>
      <c r="AFX62" s="328"/>
      <c r="AFY62" s="328"/>
      <c r="AFZ62" s="328"/>
      <c r="AGA62" s="328"/>
      <c r="AGB62" s="328"/>
      <c r="AGC62" s="328"/>
      <c r="AGD62" s="328"/>
      <c r="AGE62" s="328"/>
      <c r="AGF62" s="328"/>
      <c r="AGG62" s="328"/>
      <c r="AGH62" s="328"/>
      <c r="AGI62" s="328"/>
      <c r="AGJ62" s="328"/>
      <c r="AGK62" s="328"/>
      <c r="AGL62" s="328"/>
      <c r="AGM62" s="328"/>
      <c r="AGN62" s="328"/>
      <c r="AGO62" s="328"/>
      <c r="AGP62" s="328"/>
      <c r="AGQ62" s="328"/>
      <c r="AGR62" s="328"/>
      <c r="AGS62" s="328"/>
      <c r="AGT62" s="328"/>
      <c r="AGU62" s="328"/>
      <c r="AGV62" s="328"/>
      <c r="AGW62" s="328"/>
      <c r="AGX62" s="328"/>
      <c r="AGY62" s="328"/>
      <c r="AGZ62" s="328"/>
      <c r="AHA62" s="328"/>
      <c r="AHB62" s="328"/>
      <c r="AHC62" s="328"/>
      <c r="AHD62" s="328"/>
      <c r="AHE62" s="328"/>
      <c r="AHF62" s="328"/>
      <c r="AHG62" s="328"/>
      <c r="AHH62" s="328"/>
      <c r="AHI62" s="328"/>
      <c r="AHJ62" s="328"/>
      <c r="AHK62" s="328"/>
      <c r="AHL62" s="328"/>
      <c r="AHM62" s="328"/>
      <c r="AHN62" s="328"/>
      <c r="AHO62" s="328"/>
      <c r="AHP62" s="328"/>
      <c r="AHQ62" s="328"/>
      <c r="AHR62" s="328"/>
      <c r="AHS62" s="328"/>
      <c r="AHT62" s="328"/>
      <c r="AHU62" s="328"/>
      <c r="AHV62" s="328"/>
      <c r="AHW62" s="328"/>
      <c r="AHX62" s="328"/>
      <c r="AHY62" s="328"/>
      <c r="AHZ62" s="328"/>
      <c r="AIA62" s="328"/>
      <c r="AIB62" s="328"/>
      <c r="AIC62" s="328"/>
      <c r="AID62" s="328"/>
      <c r="AIE62" s="328"/>
      <c r="AIF62" s="328"/>
      <c r="AIG62" s="328"/>
      <c r="AIH62" s="328"/>
      <c r="AII62" s="328"/>
      <c r="AIJ62" s="328"/>
      <c r="AIK62" s="328"/>
      <c r="AIL62" s="328"/>
      <c r="AIM62" s="328"/>
      <c r="AIN62" s="328"/>
      <c r="AIO62" s="328"/>
      <c r="AIP62" s="328"/>
      <c r="AIQ62" s="328"/>
      <c r="AIR62" s="328"/>
      <c r="AIS62" s="328"/>
      <c r="AIT62" s="328"/>
      <c r="AIU62" s="328"/>
      <c r="AIV62" s="328"/>
      <c r="AIW62" s="328"/>
      <c r="AIX62" s="328"/>
      <c r="AIY62" s="328"/>
      <c r="AIZ62" s="328"/>
      <c r="AJA62" s="328"/>
      <c r="AJB62" s="328"/>
      <c r="AJC62" s="328"/>
      <c r="AJD62" s="328"/>
      <c r="AJE62" s="328"/>
      <c r="AJF62" s="328"/>
      <c r="AJG62" s="328"/>
      <c r="AJH62" s="328"/>
      <c r="AJI62" s="328"/>
      <c r="AJJ62" s="328"/>
      <c r="AJK62" s="328"/>
      <c r="AJL62" s="328"/>
      <c r="AJM62" s="328"/>
      <c r="AJN62" s="328"/>
      <c r="AJO62" s="328"/>
      <c r="AJP62" s="328"/>
      <c r="AJQ62" s="328"/>
      <c r="AJR62" s="328"/>
      <c r="AJS62" s="328"/>
      <c r="AJT62" s="328"/>
      <c r="AJU62" s="328"/>
      <c r="AJV62" s="328"/>
      <c r="AJW62" s="328"/>
      <c r="AJX62" s="328"/>
      <c r="AJY62" s="328"/>
      <c r="AJZ62" s="328"/>
      <c r="AKA62" s="328"/>
      <c r="AKB62" s="328"/>
      <c r="AKC62" s="328"/>
      <c r="AKD62" s="328"/>
      <c r="AKE62" s="328"/>
      <c r="AKF62" s="328"/>
      <c r="AKG62" s="328"/>
      <c r="AKH62" s="328"/>
      <c r="AKI62" s="328"/>
      <c r="AKJ62" s="328"/>
      <c r="AKK62" s="328"/>
      <c r="AKL62" s="328"/>
      <c r="AKM62" s="328"/>
      <c r="AKN62" s="328"/>
      <c r="AKO62" s="328"/>
      <c r="AKP62" s="328"/>
      <c r="AKQ62" s="328"/>
      <c r="AKR62" s="328"/>
      <c r="AKS62" s="328"/>
      <c r="AKT62" s="328"/>
      <c r="AKU62" s="328"/>
      <c r="AKV62" s="328"/>
      <c r="AKW62" s="328"/>
      <c r="AKX62" s="328"/>
      <c r="AKY62" s="328"/>
      <c r="AKZ62" s="328"/>
      <c r="ALA62" s="328"/>
      <c r="ALB62" s="328"/>
      <c r="ALC62" s="328"/>
      <c r="ALD62" s="328"/>
      <c r="ALE62" s="328"/>
      <c r="ALF62" s="328"/>
      <c r="ALG62" s="328"/>
      <c r="ALH62" s="328"/>
      <c r="ALI62" s="328"/>
      <c r="ALJ62" s="328"/>
      <c r="ALK62" s="328"/>
      <c r="ALL62" s="328"/>
      <c r="ALM62" s="328"/>
      <c r="ALN62" s="328"/>
      <c r="ALO62" s="328"/>
      <c r="ALP62" s="328"/>
      <c r="ALQ62" s="328"/>
      <c r="ALR62" s="328"/>
      <c r="ALS62" s="328"/>
      <c r="ALT62" s="328"/>
      <c r="ALU62" s="328"/>
      <c r="ALV62" s="328"/>
      <c r="ALW62" s="328"/>
      <c r="ALX62" s="328"/>
      <c r="ALY62" s="328"/>
      <c r="ALZ62" s="328"/>
      <c r="AMA62" s="328"/>
      <c r="AMB62" s="328"/>
      <c r="AMC62" s="328"/>
      <c r="AMD62" s="328"/>
      <c r="AME62" s="328"/>
      <c r="AMF62" s="328"/>
      <c r="AMG62" s="328"/>
      <c r="AMH62" s="328"/>
      <c r="AMI62" s="328"/>
      <c r="AMJ62" s="328"/>
      <c r="AMK62" s="328"/>
      <c r="AML62" s="328"/>
      <c r="AMM62" s="328"/>
      <c r="AMN62" s="328"/>
      <c r="AMO62" s="328"/>
      <c r="AMP62" s="328"/>
      <c r="AMQ62" s="328"/>
      <c r="AMR62" s="328"/>
      <c r="AMS62" s="328"/>
      <c r="AMT62" s="328"/>
      <c r="AMU62" s="328"/>
      <c r="AMV62" s="328"/>
      <c r="AMW62" s="328"/>
      <c r="AMX62" s="328"/>
      <c r="AMY62" s="328"/>
      <c r="AMZ62" s="328"/>
      <c r="ANA62" s="328"/>
      <c r="ANB62" s="328"/>
      <c r="ANC62" s="328"/>
      <c r="AND62" s="328"/>
      <c r="ANE62" s="328"/>
      <c r="ANF62" s="328"/>
      <c r="ANG62" s="328"/>
      <c r="ANH62" s="328"/>
      <c r="ANI62" s="328"/>
      <c r="ANJ62" s="328"/>
      <c r="ANK62" s="328"/>
      <c r="ANL62" s="328"/>
      <c r="ANM62" s="328"/>
      <c r="ANN62" s="328"/>
      <c r="ANO62" s="328"/>
      <c r="ANP62" s="328"/>
      <c r="ANQ62" s="328"/>
      <c r="ANR62" s="328"/>
      <c r="ANS62" s="328"/>
      <c r="ANT62" s="328"/>
      <c r="ANU62" s="328"/>
      <c r="ANV62" s="328"/>
      <c r="ANW62" s="328"/>
      <c r="ANX62" s="328"/>
      <c r="ANY62" s="328"/>
      <c r="ANZ62" s="328"/>
      <c r="AOA62" s="328"/>
      <c r="AOB62" s="328"/>
      <c r="AOC62" s="328"/>
      <c r="AOD62" s="328"/>
      <c r="AOE62" s="328"/>
      <c r="AOF62" s="328"/>
      <c r="AOG62" s="328"/>
      <c r="AOH62" s="328"/>
      <c r="AOI62" s="328"/>
      <c r="AOJ62" s="328"/>
      <c r="AOK62" s="328"/>
      <c r="AOL62" s="328"/>
      <c r="AOM62" s="328"/>
      <c r="AON62" s="328"/>
      <c r="AOO62" s="328"/>
      <c r="AOP62" s="328"/>
      <c r="AOQ62" s="328"/>
      <c r="AOR62" s="328"/>
      <c r="AOS62" s="328"/>
      <c r="AOT62" s="328"/>
      <c r="AOU62" s="328"/>
      <c r="AOV62" s="328"/>
      <c r="AOW62" s="328"/>
      <c r="AOX62" s="328"/>
      <c r="AOY62" s="328"/>
      <c r="AOZ62" s="328"/>
      <c r="APA62" s="328"/>
      <c r="APB62" s="328"/>
      <c r="APC62" s="328"/>
      <c r="APD62" s="328"/>
      <c r="APE62" s="328"/>
      <c r="APF62" s="328"/>
      <c r="APG62" s="328"/>
      <c r="APH62" s="328"/>
      <c r="API62" s="328"/>
      <c r="APJ62" s="328"/>
      <c r="APK62" s="328"/>
      <c r="APL62" s="328"/>
      <c r="APM62" s="328"/>
      <c r="APN62" s="328"/>
      <c r="APO62" s="328"/>
      <c r="APP62" s="328"/>
      <c r="APQ62" s="328"/>
      <c r="APR62" s="328"/>
      <c r="APS62" s="328"/>
      <c r="APT62" s="328"/>
      <c r="APU62" s="328"/>
      <c r="APV62" s="328"/>
      <c r="APW62" s="328"/>
      <c r="APX62" s="328"/>
      <c r="APY62" s="328"/>
      <c r="APZ62" s="328"/>
      <c r="AQA62" s="328"/>
      <c r="AQB62" s="328"/>
      <c r="AQC62" s="328"/>
      <c r="AQD62" s="328"/>
      <c r="AQE62" s="328"/>
      <c r="AQF62" s="328"/>
      <c r="AQG62" s="328"/>
      <c r="AQH62" s="328"/>
      <c r="AQI62" s="328"/>
      <c r="AQJ62" s="328"/>
      <c r="AQK62" s="328"/>
      <c r="AQL62" s="328"/>
      <c r="AQM62" s="328"/>
      <c r="AQN62" s="328"/>
      <c r="AQO62" s="328"/>
      <c r="AQP62" s="328"/>
      <c r="AQQ62" s="328"/>
      <c r="AQR62" s="328"/>
      <c r="AQS62" s="328"/>
      <c r="AQT62" s="328"/>
      <c r="AQU62" s="328"/>
      <c r="AQV62" s="328"/>
      <c r="AQW62" s="328"/>
      <c r="AQX62" s="328"/>
      <c r="AQY62" s="328"/>
      <c r="AQZ62" s="328"/>
      <c r="ARA62" s="328"/>
      <c r="ARB62" s="328"/>
      <c r="ARC62" s="328"/>
      <c r="ARD62" s="328"/>
      <c r="ARE62" s="328"/>
      <c r="ARF62" s="328"/>
      <c r="ARG62" s="328"/>
      <c r="ARH62" s="328"/>
      <c r="ARI62" s="328"/>
      <c r="ARJ62" s="328"/>
      <c r="ARK62" s="328"/>
      <c r="ARL62" s="328"/>
      <c r="ARM62" s="328"/>
      <c r="ARN62" s="328"/>
      <c r="ARO62" s="328"/>
      <c r="ARP62" s="328"/>
      <c r="ARQ62" s="328"/>
      <c r="ARR62" s="328"/>
      <c r="ARS62" s="328"/>
      <c r="ART62" s="328"/>
      <c r="ARU62" s="328"/>
      <c r="ARV62" s="328"/>
      <c r="ARW62" s="328"/>
      <c r="ARX62" s="328"/>
      <c r="ARY62" s="328"/>
      <c r="ARZ62" s="328"/>
      <c r="ASA62" s="328"/>
      <c r="ASB62" s="328"/>
      <c r="ASC62" s="328"/>
      <c r="ASD62" s="328"/>
      <c r="ASE62" s="328"/>
      <c r="ASF62" s="328"/>
      <c r="ASG62" s="328"/>
      <c r="ASH62" s="328"/>
      <c r="ASI62" s="328"/>
      <c r="ASJ62" s="328"/>
      <c r="ASK62" s="328"/>
      <c r="ASL62" s="328"/>
      <c r="ASM62" s="328"/>
      <c r="ASN62" s="328"/>
      <c r="ASO62" s="328"/>
      <c r="ASP62" s="328"/>
      <c r="ASQ62" s="328"/>
      <c r="ASR62" s="328"/>
      <c r="ASS62" s="328"/>
      <c r="AST62" s="328"/>
      <c r="ASU62" s="328"/>
      <c r="ASV62" s="328"/>
      <c r="ASW62" s="328"/>
      <c r="ASX62" s="328"/>
      <c r="ASY62" s="328"/>
      <c r="ASZ62" s="328"/>
      <c r="ATA62" s="328"/>
      <c r="ATB62" s="328"/>
      <c r="ATC62" s="328"/>
      <c r="ATD62" s="328"/>
      <c r="ATE62" s="328"/>
      <c r="ATF62" s="328"/>
      <c r="ATG62" s="328"/>
      <c r="ATH62" s="328"/>
      <c r="ATI62" s="328"/>
      <c r="ATJ62" s="328"/>
      <c r="ATK62" s="328"/>
      <c r="ATL62" s="328"/>
      <c r="ATM62" s="328"/>
      <c r="ATN62" s="328"/>
      <c r="ATO62" s="328"/>
      <c r="ATP62" s="328"/>
      <c r="ATQ62" s="328"/>
      <c r="ATR62" s="328"/>
      <c r="ATS62" s="328"/>
      <c r="ATT62" s="328"/>
      <c r="ATU62" s="328"/>
      <c r="ATV62" s="328"/>
      <c r="ATW62" s="328"/>
      <c r="ATX62" s="328"/>
      <c r="ATY62" s="328"/>
      <c r="ATZ62" s="328"/>
      <c r="AUA62" s="328"/>
      <c r="AUB62" s="328"/>
      <c r="AUC62" s="328"/>
      <c r="AUD62" s="328"/>
      <c r="AUE62" s="328"/>
      <c r="AUF62" s="328"/>
      <c r="AUG62" s="328"/>
      <c r="AUH62" s="328"/>
      <c r="AUI62" s="328"/>
      <c r="AUJ62" s="328"/>
      <c r="AUK62" s="328"/>
      <c r="AUL62" s="328"/>
      <c r="AUM62" s="328"/>
      <c r="AUN62" s="328"/>
      <c r="AUO62" s="328"/>
      <c r="AUP62" s="328"/>
      <c r="AUQ62" s="328"/>
      <c r="AUR62" s="328"/>
      <c r="AUS62" s="328"/>
      <c r="AUT62" s="328"/>
      <c r="AUU62" s="328"/>
      <c r="AUV62" s="328"/>
      <c r="AUW62" s="328"/>
      <c r="AUX62" s="328"/>
      <c r="AUY62" s="328"/>
      <c r="AUZ62" s="328"/>
      <c r="AVA62" s="328"/>
      <c r="AVB62" s="328"/>
      <c r="AVC62" s="328"/>
      <c r="AVD62" s="328"/>
      <c r="AVE62" s="328"/>
      <c r="AVF62" s="328"/>
      <c r="AVG62" s="328"/>
      <c r="AVH62" s="328"/>
      <c r="AVI62" s="328"/>
      <c r="AVJ62" s="328"/>
      <c r="AVK62" s="328"/>
      <c r="AVL62" s="328"/>
      <c r="AVM62" s="328"/>
      <c r="AVN62" s="328"/>
      <c r="AVO62" s="328"/>
      <c r="AVP62" s="328"/>
      <c r="AVQ62" s="328"/>
      <c r="AVR62" s="328"/>
      <c r="AVS62" s="328"/>
      <c r="AVT62" s="328"/>
      <c r="AVU62" s="328"/>
      <c r="AVV62" s="328"/>
      <c r="AVW62" s="328"/>
      <c r="AVX62" s="328"/>
      <c r="AVY62" s="328"/>
      <c r="AVZ62" s="328"/>
      <c r="AWA62" s="328"/>
      <c r="AWB62" s="328"/>
      <c r="AWC62" s="328"/>
      <c r="AWD62" s="328"/>
      <c r="AWE62" s="328"/>
      <c r="AWF62" s="328"/>
      <c r="AWG62" s="328"/>
      <c r="AWH62" s="328"/>
      <c r="AWI62" s="328"/>
      <c r="AWJ62" s="328"/>
      <c r="AWK62" s="328"/>
      <c r="AWL62" s="328"/>
      <c r="AWM62" s="328"/>
      <c r="AWN62" s="328"/>
      <c r="AWO62" s="328"/>
      <c r="AWP62" s="328"/>
      <c r="AWQ62" s="328"/>
      <c r="AWR62" s="328"/>
      <c r="AWS62" s="328"/>
      <c r="AWT62" s="328"/>
      <c r="AWU62" s="328"/>
      <c r="AWV62" s="328"/>
      <c r="AWW62" s="328"/>
      <c r="AWX62" s="328"/>
      <c r="AWY62" s="328"/>
      <c r="AWZ62" s="328"/>
      <c r="AXA62" s="328"/>
      <c r="AXB62" s="328"/>
      <c r="AXC62" s="328"/>
      <c r="AXD62" s="328"/>
      <c r="AXE62" s="328"/>
      <c r="AXF62" s="328"/>
      <c r="AXG62" s="328"/>
      <c r="AXH62" s="328"/>
      <c r="AXI62" s="328"/>
      <c r="AXJ62" s="328"/>
      <c r="AXK62" s="328"/>
      <c r="AXL62" s="328"/>
      <c r="AXM62" s="328"/>
      <c r="AXN62" s="328"/>
      <c r="AXO62" s="328"/>
      <c r="AXP62" s="328"/>
      <c r="AXQ62" s="328"/>
      <c r="AXR62" s="328"/>
      <c r="AXS62" s="328"/>
      <c r="AXT62" s="328"/>
      <c r="AXU62" s="328"/>
      <c r="AXV62" s="328"/>
      <c r="AXW62" s="328"/>
      <c r="AXX62" s="328"/>
      <c r="AXY62" s="328"/>
      <c r="AXZ62" s="328"/>
      <c r="AYA62" s="328"/>
      <c r="AYB62" s="328"/>
      <c r="AYC62" s="328"/>
      <c r="AYD62" s="328"/>
      <c r="AYE62" s="328"/>
      <c r="AYF62" s="328"/>
      <c r="AYG62" s="328"/>
      <c r="AYH62" s="328"/>
      <c r="AYI62" s="328"/>
      <c r="AYJ62" s="328"/>
      <c r="AYK62" s="328"/>
      <c r="AYL62" s="328"/>
      <c r="AYM62" s="328"/>
      <c r="AYN62" s="328"/>
      <c r="AYO62" s="328"/>
      <c r="AYP62" s="328"/>
      <c r="AYQ62" s="328"/>
      <c r="AYR62" s="328"/>
      <c r="AYS62" s="328"/>
      <c r="AYT62" s="328"/>
      <c r="AYU62" s="328"/>
      <c r="AYV62" s="328"/>
      <c r="AYW62" s="328"/>
      <c r="AYX62" s="328"/>
      <c r="AYY62" s="328"/>
      <c r="AYZ62" s="328"/>
      <c r="AZA62" s="328"/>
      <c r="AZB62" s="328"/>
      <c r="AZC62" s="328"/>
      <c r="AZD62" s="328"/>
      <c r="AZE62" s="328"/>
      <c r="AZF62" s="328"/>
      <c r="AZG62" s="328"/>
      <c r="AZH62" s="328"/>
      <c r="AZI62" s="328"/>
      <c r="AZJ62" s="328"/>
      <c r="AZK62" s="328"/>
      <c r="AZL62" s="328"/>
      <c r="AZM62" s="328"/>
      <c r="AZN62" s="328"/>
      <c r="AZO62" s="328"/>
      <c r="AZP62" s="328"/>
      <c r="AZQ62" s="328"/>
      <c r="AZR62" s="328"/>
      <c r="AZS62" s="328"/>
      <c r="AZT62" s="328"/>
      <c r="AZU62" s="328"/>
      <c r="AZV62" s="328"/>
      <c r="AZW62" s="328"/>
      <c r="AZX62" s="328"/>
      <c r="AZY62" s="328"/>
      <c r="AZZ62" s="328"/>
      <c r="BAA62" s="328"/>
      <c r="BAB62" s="328"/>
      <c r="BAC62" s="328"/>
      <c r="BAD62" s="328"/>
      <c r="BAE62" s="328"/>
      <c r="BAF62" s="328"/>
      <c r="BAG62" s="328"/>
      <c r="BAH62" s="328"/>
      <c r="BAI62" s="328"/>
      <c r="BAJ62" s="328"/>
      <c r="BAK62" s="328"/>
      <c r="BAL62" s="328"/>
      <c r="BAM62" s="328"/>
      <c r="BAN62" s="328"/>
      <c r="BAO62" s="328"/>
      <c r="BAP62" s="328"/>
      <c r="BAQ62" s="328"/>
      <c r="BAR62" s="328"/>
      <c r="BAS62" s="328"/>
      <c r="BAT62" s="328"/>
      <c r="BAU62" s="328"/>
      <c r="BAV62" s="328"/>
      <c r="BAW62" s="328"/>
      <c r="BAX62" s="328"/>
      <c r="BAY62" s="328"/>
      <c r="BAZ62" s="328"/>
      <c r="BBA62" s="328"/>
      <c r="BBB62" s="328"/>
      <c r="BBC62" s="328"/>
      <c r="BBD62" s="328"/>
      <c r="BBE62" s="328"/>
      <c r="BBF62" s="328"/>
      <c r="BBG62" s="328"/>
      <c r="BBH62" s="328"/>
      <c r="BBI62" s="328"/>
      <c r="BBJ62" s="328"/>
      <c r="BBK62" s="328"/>
      <c r="BBL62" s="328"/>
      <c r="BBM62" s="328"/>
      <c r="BBN62" s="328"/>
      <c r="BBO62" s="328"/>
      <c r="BBP62" s="328"/>
      <c r="BBQ62" s="328"/>
      <c r="BBR62" s="328"/>
      <c r="BBS62" s="328"/>
      <c r="BBT62" s="328"/>
      <c r="BBU62" s="328"/>
      <c r="BBV62" s="328"/>
      <c r="BBW62" s="328"/>
      <c r="BBX62" s="328"/>
      <c r="BBY62" s="328"/>
      <c r="BBZ62" s="328"/>
      <c r="BCA62" s="328"/>
      <c r="BCB62" s="328"/>
      <c r="BCC62" s="328"/>
      <c r="BCD62" s="328"/>
      <c r="BCE62" s="328"/>
      <c r="BCF62" s="328"/>
      <c r="BCG62" s="328"/>
      <c r="BCH62" s="328"/>
      <c r="BCI62" s="328"/>
      <c r="BCJ62" s="328"/>
      <c r="BCK62" s="328"/>
      <c r="BCL62" s="328"/>
      <c r="BCM62" s="328"/>
      <c r="BCN62" s="328"/>
      <c r="BCO62" s="328"/>
      <c r="BCP62" s="328"/>
      <c r="BCQ62" s="328"/>
      <c r="BCR62" s="328"/>
      <c r="BCS62" s="328"/>
      <c r="BCT62" s="328"/>
      <c r="BCU62" s="328"/>
      <c r="BCV62" s="328"/>
      <c r="BCW62" s="328"/>
      <c r="BCX62" s="328"/>
      <c r="BCY62" s="328"/>
      <c r="BCZ62" s="328"/>
      <c r="BDA62" s="328"/>
      <c r="BDB62" s="328"/>
      <c r="BDC62" s="328"/>
      <c r="BDD62" s="328"/>
      <c r="BDE62" s="328"/>
      <c r="BDF62" s="328"/>
      <c r="BDG62" s="328"/>
      <c r="BDH62" s="328"/>
      <c r="BDI62" s="328"/>
      <c r="BDJ62" s="328"/>
      <c r="BDK62" s="328"/>
      <c r="BDL62" s="328"/>
      <c r="BDM62" s="328"/>
      <c r="BDN62" s="328"/>
      <c r="BDO62" s="328"/>
      <c r="BDP62" s="328"/>
      <c r="BDQ62" s="328"/>
      <c r="BDR62" s="328"/>
      <c r="BDS62" s="328"/>
      <c r="BDT62" s="328"/>
      <c r="BDU62" s="328"/>
      <c r="BDV62" s="328"/>
      <c r="BDW62" s="328"/>
      <c r="BDX62" s="328"/>
      <c r="BDY62" s="328"/>
      <c r="BDZ62" s="328"/>
      <c r="BEA62" s="328"/>
      <c r="BEB62" s="328"/>
      <c r="BEC62" s="328"/>
      <c r="BED62" s="328"/>
      <c r="BEE62" s="328"/>
      <c r="BEF62" s="328"/>
      <c r="BEG62" s="328"/>
      <c r="BEH62" s="328"/>
      <c r="BEI62" s="328"/>
      <c r="BEJ62" s="328"/>
      <c r="BEK62" s="328"/>
      <c r="BEL62" s="328"/>
      <c r="BEM62" s="328"/>
      <c r="BEN62" s="328"/>
      <c r="BEO62" s="328"/>
      <c r="BEP62" s="328"/>
      <c r="BEQ62" s="328"/>
      <c r="BER62" s="328"/>
      <c r="BES62" s="328"/>
      <c r="BET62" s="328"/>
      <c r="BEU62" s="328"/>
      <c r="BEV62" s="328"/>
      <c r="BEW62" s="328"/>
      <c r="BEX62" s="328"/>
      <c r="BEY62" s="328"/>
      <c r="BEZ62" s="328"/>
      <c r="BFA62" s="328"/>
      <c r="BFB62" s="328"/>
      <c r="BFC62" s="328"/>
      <c r="BFD62" s="328"/>
      <c r="BFE62" s="328"/>
      <c r="BFF62" s="328"/>
      <c r="BFG62" s="328"/>
      <c r="BFH62" s="328"/>
      <c r="BFI62" s="328"/>
      <c r="BFJ62" s="328"/>
      <c r="BFK62" s="328"/>
      <c r="BFL62" s="328"/>
      <c r="BFM62" s="328"/>
      <c r="BFN62" s="328"/>
      <c r="BFO62" s="328"/>
      <c r="BFP62" s="328"/>
      <c r="BFQ62" s="328"/>
      <c r="BFR62" s="328"/>
      <c r="BFS62" s="328"/>
      <c r="BFT62" s="328"/>
      <c r="BFU62" s="328"/>
      <c r="BFV62" s="328"/>
      <c r="BFW62" s="328"/>
      <c r="BFX62" s="328"/>
      <c r="BFY62" s="328"/>
      <c r="BFZ62" s="328"/>
      <c r="BGA62" s="328"/>
      <c r="BGB62" s="328"/>
      <c r="BGC62" s="328"/>
      <c r="BGD62" s="328"/>
      <c r="BGE62" s="328"/>
      <c r="BGF62" s="328"/>
      <c r="BGG62" s="328"/>
      <c r="BGH62" s="328"/>
      <c r="BGI62" s="328"/>
      <c r="BGJ62" s="328"/>
      <c r="BGK62" s="328"/>
      <c r="BGL62" s="328"/>
      <c r="BGM62" s="328"/>
      <c r="BGN62" s="328"/>
      <c r="BGO62" s="328"/>
      <c r="BGP62" s="328"/>
      <c r="BGQ62" s="328"/>
      <c r="BGR62" s="328"/>
      <c r="BGS62" s="328"/>
      <c r="BGT62" s="328"/>
      <c r="BGU62" s="328"/>
      <c r="BGV62" s="328"/>
      <c r="BGW62" s="328"/>
      <c r="BGX62" s="328"/>
      <c r="BGY62" s="328"/>
      <c r="BGZ62" s="328"/>
      <c r="BHA62" s="328"/>
      <c r="BHB62" s="328"/>
      <c r="BHC62" s="328"/>
      <c r="BHD62" s="328"/>
      <c r="BHE62" s="328"/>
      <c r="BHF62" s="328"/>
      <c r="BHG62" s="328"/>
      <c r="BHH62" s="328"/>
      <c r="BHI62" s="328"/>
      <c r="BHJ62" s="328"/>
      <c r="BHK62" s="328"/>
      <c r="BHL62" s="328"/>
      <c r="BHM62" s="328"/>
      <c r="BHN62" s="328"/>
      <c r="BHO62" s="328"/>
      <c r="BHP62" s="328"/>
      <c r="BHQ62" s="328"/>
      <c r="BHR62" s="328"/>
      <c r="BHS62" s="328"/>
      <c r="BHT62" s="328"/>
      <c r="BHU62" s="328"/>
      <c r="BHV62" s="328"/>
      <c r="BHW62" s="328"/>
      <c r="BHX62" s="328"/>
      <c r="BHY62" s="328"/>
      <c r="BHZ62" s="328"/>
      <c r="BIA62" s="328"/>
      <c r="BIB62" s="328"/>
      <c r="BIC62" s="328"/>
      <c r="BID62" s="328"/>
      <c r="BIE62" s="328"/>
      <c r="BIF62" s="328"/>
      <c r="BIG62" s="328"/>
      <c r="BIH62" s="328"/>
      <c r="BII62" s="328"/>
      <c r="BIJ62" s="328"/>
      <c r="BIK62" s="328"/>
      <c r="BIL62" s="328"/>
      <c r="BIM62" s="328"/>
      <c r="BIN62" s="328"/>
      <c r="BIO62" s="328"/>
      <c r="BIP62" s="328"/>
      <c r="BIQ62" s="328"/>
      <c r="BIR62" s="328"/>
      <c r="BIS62" s="328"/>
      <c r="BIT62" s="328"/>
      <c r="BIU62" s="328"/>
      <c r="BIV62" s="328"/>
      <c r="BIW62" s="328"/>
      <c r="BIX62" s="328"/>
      <c r="BIY62" s="328"/>
      <c r="BIZ62" s="328"/>
      <c r="BJA62" s="328"/>
      <c r="BJB62" s="328"/>
      <c r="BJC62" s="328"/>
      <c r="BJD62" s="328"/>
      <c r="BJE62" s="328"/>
      <c r="BJF62" s="328"/>
      <c r="BJG62" s="328"/>
      <c r="BJH62" s="328"/>
      <c r="BJI62" s="328"/>
      <c r="BJJ62" s="328"/>
      <c r="BJK62" s="328"/>
      <c r="BJL62" s="328"/>
      <c r="BJM62" s="328"/>
      <c r="BJN62" s="328"/>
      <c r="BJO62" s="328"/>
      <c r="BJP62" s="328"/>
      <c r="BJQ62" s="328"/>
      <c r="BJR62" s="328"/>
      <c r="BJS62" s="328"/>
      <c r="BJT62" s="328"/>
      <c r="BJU62" s="328"/>
      <c r="BJV62" s="328"/>
      <c r="BJW62" s="328"/>
      <c r="BJX62" s="328"/>
      <c r="BJY62" s="328"/>
      <c r="BJZ62" s="328"/>
      <c r="BKA62" s="328"/>
      <c r="BKB62" s="328"/>
      <c r="BKC62" s="328"/>
      <c r="BKD62" s="328"/>
      <c r="BKE62" s="328"/>
      <c r="BKF62" s="328"/>
      <c r="BKG62" s="328"/>
      <c r="BKH62" s="328"/>
      <c r="BKI62" s="328"/>
      <c r="BKJ62" s="328"/>
      <c r="BKK62" s="328"/>
      <c r="BKL62" s="328"/>
      <c r="BKM62" s="328"/>
      <c r="BKN62" s="328"/>
      <c r="BKO62" s="328"/>
      <c r="BKP62" s="328"/>
      <c r="BKQ62" s="328"/>
      <c r="BKR62" s="328"/>
      <c r="BKS62" s="328"/>
      <c r="BKT62" s="328"/>
      <c r="BKU62" s="328"/>
      <c r="BKV62" s="328"/>
      <c r="BKW62" s="328"/>
      <c r="BKX62" s="328"/>
      <c r="BKY62" s="328"/>
      <c r="BKZ62" s="328"/>
      <c r="BLA62" s="328"/>
      <c r="BLB62" s="328"/>
      <c r="BLC62" s="328"/>
      <c r="BLD62" s="328"/>
      <c r="BLE62" s="328"/>
      <c r="BLF62" s="328"/>
      <c r="BLG62" s="328"/>
      <c r="BLH62" s="328"/>
      <c r="BLI62" s="328"/>
      <c r="BLJ62" s="328"/>
      <c r="BLK62" s="328"/>
      <c r="BLL62" s="328"/>
      <c r="BLM62" s="328"/>
      <c r="BLN62" s="328"/>
      <c r="BLO62" s="328"/>
      <c r="BLP62" s="328"/>
      <c r="BLQ62" s="328"/>
      <c r="BLR62" s="328"/>
      <c r="BLS62" s="328"/>
      <c r="BLT62" s="328"/>
      <c r="BLU62" s="328"/>
      <c r="BLV62" s="328"/>
      <c r="BLW62" s="328"/>
      <c r="BLX62" s="328"/>
      <c r="BLY62" s="328"/>
      <c r="BLZ62" s="328"/>
      <c r="BMA62" s="328"/>
      <c r="BMB62" s="328"/>
      <c r="BMC62" s="328"/>
      <c r="BMD62" s="328"/>
      <c r="BME62" s="328"/>
      <c r="BMF62" s="328"/>
      <c r="BMG62" s="328"/>
      <c r="BMH62" s="328"/>
      <c r="BMI62" s="328"/>
      <c r="BMJ62" s="328"/>
      <c r="BMK62" s="328"/>
      <c r="BML62" s="328"/>
      <c r="BMM62" s="328"/>
      <c r="BMN62" s="328"/>
      <c r="BMO62" s="328"/>
      <c r="BMP62" s="328"/>
      <c r="BMQ62" s="328"/>
      <c r="BMR62" s="328"/>
      <c r="BMS62" s="328"/>
      <c r="BMT62" s="328"/>
      <c r="BMU62" s="328"/>
      <c r="BMV62" s="328"/>
      <c r="BMW62" s="328"/>
      <c r="BMX62" s="328"/>
      <c r="BMY62" s="328"/>
      <c r="BMZ62" s="328"/>
      <c r="BNA62" s="328"/>
      <c r="BNB62" s="328"/>
      <c r="BNC62" s="328"/>
      <c r="BND62" s="328"/>
      <c r="BNE62" s="328"/>
      <c r="BNF62" s="328"/>
      <c r="BNG62" s="328"/>
      <c r="BNH62" s="328"/>
      <c r="BNI62" s="328"/>
      <c r="BNJ62" s="328"/>
      <c r="BNK62" s="328"/>
      <c r="BNL62" s="328"/>
      <c r="BNM62" s="328"/>
      <c r="BNN62" s="328"/>
      <c r="BNO62" s="328"/>
      <c r="BNP62" s="328"/>
      <c r="BNQ62" s="328"/>
      <c r="BNR62" s="328"/>
      <c r="BNS62" s="328"/>
      <c r="BNT62" s="328"/>
      <c r="BNU62" s="328"/>
      <c r="BNV62" s="328"/>
      <c r="BNW62" s="328"/>
      <c r="BNX62" s="328"/>
      <c r="BNY62" s="328"/>
      <c r="BNZ62" s="328"/>
      <c r="BOA62" s="328"/>
      <c r="BOB62" s="328"/>
      <c r="BOC62" s="328"/>
      <c r="BOD62" s="328"/>
      <c r="BOE62" s="328"/>
      <c r="BOF62" s="328"/>
      <c r="BOG62" s="328"/>
      <c r="BOH62" s="328"/>
      <c r="BOI62" s="328"/>
      <c r="BOJ62" s="328"/>
      <c r="BOK62" s="328"/>
      <c r="BOL62" s="328"/>
      <c r="BOM62" s="328"/>
      <c r="BON62" s="328"/>
      <c r="BOO62" s="328"/>
      <c r="BOP62" s="328"/>
      <c r="BOQ62" s="328"/>
      <c r="BOR62" s="328"/>
      <c r="BOS62" s="328"/>
      <c r="BOT62" s="328"/>
      <c r="BOU62" s="328"/>
      <c r="BOV62" s="328"/>
      <c r="BOW62" s="328"/>
      <c r="BOX62" s="328"/>
      <c r="BOY62" s="328"/>
      <c r="BOZ62" s="328"/>
      <c r="BPA62" s="328"/>
      <c r="BPB62" s="328"/>
      <c r="BPC62" s="328"/>
      <c r="BPD62" s="328"/>
      <c r="BPE62" s="328"/>
      <c r="BPF62" s="328"/>
      <c r="BPG62" s="328"/>
      <c r="BPH62" s="328"/>
      <c r="BPI62" s="328"/>
      <c r="BPJ62" s="328"/>
      <c r="BPK62" s="328"/>
      <c r="BPL62" s="328"/>
      <c r="BPM62" s="328"/>
      <c r="BPN62" s="328"/>
      <c r="BPO62" s="328"/>
      <c r="BPP62" s="328"/>
      <c r="BPQ62" s="328"/>
      <c r="BPR62" s="328"/>
      <c r="BPS62" s="328"/>
      <c r="BPT62" s="328"/>
      <c r="BPU62" s="328"/>
      <c r="BPV62" s="328"/>
      <c r="BPW62" s="328"/>
      <c r="BPX62" s="328"/>
      <c r="BPY62" s="328"/>
      <c r="BPZ62" s="328"/>
      <c r="BQA62" s="328"/>
      <c r="BQB62" s="328"/>
      <c r="BQC62" s="328"/>
      <c r="BQD62" s="328"/>
      <c r="BQE62" s="328"/>
      <c r="BQF62" s="328"/>
      <c r="BQG62" s="328"/>
      <c r="BQH62" s="328"/>
      <c r="BQI62" s="328"/>
      <c r="BQJ62" s="328"/>
      <c r="BQK62" s="328"/>
      <c r="BQL62" s="328"/>
      <c r="BQM62" s="328"/>
      <c r="BQN62" s="328"/>
      <c r="BQO62" s="328"/>
      <c r="BQP62" s="328"/>
      <c r="BQQ62" s="328"/>
      <c r="BQR62" s="328"/>
      <c r="BQS62" s="328"/>
      <c r="BQT62" s="328"/>
      <c r="BQU62" s="328"/>
      <c r="BQV62" s="328"/>
      <c r="BQW62" s="328"/>
      <c r="BQX62" s="328"/>
      <c r="BQY62" s="328"/>
      <c r="BQZ62" s="328"/>
      <c r="BRA62" s="328"/>
      <c r="BRB62" s="328"/>
      <c r="BRC62" s="328"/>
      <c r="BRD62" s="328"/>
      <c r="BRE62" s="328"/>
      <c r="BRF62" s="328"/>
      <c r="BRG62" s="328"/>
      <c r="BRH62" s="328"/>
      <c r="BRI62" s="328"/>
      <c r="BRJ62" s="328"/>
      <c r="BRK62" s="328"/>
      <c r="BRL62" s="328"/>
      <c r="BRM62" s="328"/>
      <c r="BRN62" s="328"/>
      <c r="BRO62" s="328"/>
      <c r="BRP62" s="328"/>
      <c r="BRQ62" s="328"/>
      <c r="BRR62" s="328"/>
      <c r="BRS62" s="328"/>
      <c r="BRT62" s="328"/>
      <c r="BRU62" s="328"/>
      <c r="BRV62" s="328"/>
      <c r="BRW62" s="328"/>
      <c r="BRX62" s="328"/>
      <c r="BRY62" s="328"/>
      <c r="BRZ62" s="328"/>
      <c r="BSA62" s="328"/>
      <c r="BSB62" s="328"/>
      <c r="BSC62" s="328"/>
      <c r="BSD62" s="328"/>
      <c r="BSE62" s="328"/>
      <c r="BSF62" s="328"/>
      <c r="BSG62" s="328"/>
      <c r="BSH62" s="328"/>
      <c r="BSI62" s="328"/>
      <c r="BSJ62" s="328"/>
      <c r="BSK62" s="328"/>
      <c r="BSL62" s="328"/>
      <c r="BSM62" s="328"/>
      <c r="BSN62" s="328"/>
      <c r="BSO62" s="328"/>
      <c r="BSP62" s="328"/>
      <c r="BSQ62" s="328"/>
      <c r="BSR62" s="328"/>
      <c r="BSS62" s="328"/>
      <c r="BST62" s="328"/>
      <c r="BSU62" s="328"/>
      <c r="BSV62" s="328"/>
      <c r="BSW62" s="328"/>
      <c r="BSX62" s="328"/>
      <c r="BSY62" s="328"/>
      <c r="BSZ62" s="328"/>
      <c r="BTA62" s="328"/>
      <c r="BTB62" s="328"/>
      <c r="BTC62" s="328"/>
      <c r="BTD62" s="328"/>
      <c r="BTE62" s="328"/>
      <c r="BTF62" s="328"/>
      <c r="BTG62" s="328"/>
      <c r="BTH62" s="328"/>
      <c r="BTI62" s="328"/>
      <c r="BTJ62" s="328"/>
      <c r="BTK62" s="328"/>
      <c r="BTL62" s="328"/>
      <c r="BTM62" s="328"/>
      <c r="BTN62" s="328"/>
      <c r="BTO62" s="328"/>
      <c r="BTP62" s="328"/>
      <c r="BTQ62" s="328"/>
      <c r="BTR62" s="328"/>
      <c r="BTS62" s="328"/>
      <c r="BTT62" s="328"/>
      <c r="BTU62" s="328"/>
      <c r="BTV62" s="328"/>
      <c r="BTW62" s="328"/>
      <c r="BTX62" s="328"/>
      <c r="BTY62" s="328"/>
      <c r="BTZ62" s="328"/>
      <c r="BUA62" s="328"/>
      <c r="BUB62" s="328"/>
      <c r="BUC62" s="328"/>
      <c r="BUD62" s="328"/>
      <c r="BUE62" s="328"/>
      <c r="BUF62" s="328"/>
      <c r="BUG62" s="328"/>
      <c r="BUH62" s="328"/>
      <c r="BUI62" s="328"/>
      <c r="BUJ62" s="328"/>
      <c r="BUK62" s="328"/>
      <c r="BUL62" s="328"/>
      <c r="BUM62" s="328"/>
      <c r="BUN62" s="328"/>
      <c r="BUO62" s="328"/>
      <c r="BUP62" s="328"/>
      <c r="BUQ62" s="328"/>
      <c r="BUR62" s="328"/>
      <c r="BUS62" s="328"/>
      <c r="BUT62" s="328"/>
      <c r="BUU62" s="328"/>
      <c r="BUV62" s="328"/>
      <c r="BUW62" s="328"/>
      <c r="BUX62" s="328"/>
      <c r="BUY62" s="328"/>
      <c r="BUZ62" s="328"/>
      <c r="BVA62" s="328"/>
      <c r="BVB62" s="328"/>
      <c r="BVC62" s="328"/>
      <c r="BVD62" s="328"/>
      <c r="BVE62" s="328"/>
      <c r="BVF62" s="328"/>
      <c r="BVG62" s="328"/>
      <c r="BVH62" s="328"/>
      <c r="BVI62" s="328"/>
      <c r="BVJ62" s="328"/>
      <c r="BVK62" s="328"/>
      <c r="BVL62" s="328"/>
      <c r="BVM62" s="328"/>
      <c r="BVN62" s="328"/>
      <c r="BVO62" s="328"/>
      <c r="BVP62" s="328"/>
      <c r="BVQ62" s="328"/>
      <c r="BVR62" s="328"/>
      <c r="BVS62" s="328"/>
      <c r="BVT62" s="328"/>
      <c r="BVU62" s="328"/>
      <c r="BVV62" s="328"/>
      <c r="BVW62" s="328"/>
      <c r="BVX62" s="328"/>
      <c r="BVY62" s="328"/>
      <c r="BVZ62" s="328"/>
      <c r="BWA62" s="328"/>
      <c r="BWB62" s="328"/>
      <c r="BWC62" s="328"/>
      <c r="BWD62" s="328"/>
      <c r="BWE62" s="328"/>
      <c r="BWF62" s="328"/>
      <c r="BWG62" s="328"/>
      <c r="BWH62" s="328"/>
      <c r="BWI62" s="328"/>
      <c r="BWJ62" s="328"/>
      <c r="BWK62" s="328"/>
      <c r="BWL62" s="328"/>
      <c r="BWM62" s="328"/>
      <c r="BWN62" s="328"/>
      <c r="BWO62" s="328"/>
      <c r="BWP62" s="328"/>
      <c r="BWQ62" s="328"/>
      <c r="BWR62" s="328"/>
      <c r="BWS62" s="328"/>
      <c r="BWT62" s="328"/>
      <c r="BWU62" s="328"/>
      <c r="BWV62" s="328"/>
      <c r="BWW62" s="328"/>
      <c r="BWX62" s="328"/>
      <c r="BWY62" s="328"/>
      <c r="BWZ62" s="328"/>
      <c r="BXA62" s="328"/>
      <c r="BXB62" s="328"/>
      <c r="BXC62" s="328"/>
      <c r="BXD62" s="328"/>
      <c r="BXE62" s="328"/>
      <c r="BXF62" s="328"/>
      <c r="BXG62" s="328"/>
      <c r="BXH62" s="328"/>
      <c r="BXI62" s="328"/>
      <c r="BXJ62" s="328"/>
      <c r="BXK62" s="328"/>
      <c r="BXL62" s="328"/>
      <c r="BXM62" s="328"/>
      <c r="BXN62" s="328"/>
      <c r="BXO62" s="328"/>
      <c r="BXP62" s="328"/>
      <c r="BXQ62" s="328"/>
      <c r="BXR62" s="328"/>
      <c r="BXS62" s="328"/>
      <c r="BXT62" s="328"/>
      <c r="BXU62" s="328"/>
      <c r="BXV62" s="328"/>
      <c r="BXW62" s="328"/>
      <c r="BXX62" s="328"/>
      <c r="BXY62" s="328"/>
      <c r="BXZ62" s="328"/>
      <c r="BYA62" s="328"/>
      <c r="BYB62" s="328"/>
      <c r="BYC62" s="328"/>
      <c r="BYD62" s="328"/>
      <c r="BYE62" s="328"/>
      <c r="BYF62" s="328"/>
      <c r="BYG62" s="328"/>
      <c r="BYH62" s="328"/>
      <c r="BYI62" s="328"/>
      <c r="BYJ62" s="328"/>
      <c r="BYK62" s="328"/>
      <c r="BYL62" s="328"/>
      <c r="BYM62" s="328"/>
      <c r="BYN62" s="328"/>
      <c r="BYO62" s="328"/>
      <c r="BYP62" s="328"/>
      <c r="BYQ62" s="328"/>
      <c r="BYR62" s="328"/>
      <c r="BYS62" s="328"/>
      <c r="BYT62" s="328"/>
      <c r="BYU62" s="328"/>
      <c r="BYV62" s="328"/>
      <c r="BYW62" s="328"/>
      <c r="BYX62" s="328"/>
      <c r="BYY62" s="328"/>
      <c r="BYZ62" s="328"/>
      <c r="BZA62" s="328"/>
      <c r="BZB62" s="328"/>
      <c r="BZC62" s="328"/>
      <c r="BZD62" s="328"/>
      <c r="BZE62" s="328"/>
      <c r="BZF62" s="328"/>
      <c r="BZG62" s="328"/>
      <c r="BZH62" s="328"/>
      <c r="BZI62" s="328"/>
      <c r="BZJ62" s="328"/>
      <c r="BZK62" s="328"/>
      <c r="BZL62" s="328"/>
      <c r="BZM62" s="328"/>
      <c r="BZN62" s="328"/>
      <c r="BZO62" s="328"/>
      <c r="BZP62" s="328"/>
      <c r="BZQ62" s="328"/>
      <c r="BZR62" s="328"/>
      <c r="BZS62" s="328"/>
      <c r="BZT62" s="328"/>
      <c r="BZU62" s="328"/>
      <c r="BZV62" s="328"/>
      <c r="BZW62" s="328"/>
      <c r="BZX62" s="328"/>
      <c r="BZY62" s="328"/>
      <c r="BZZ62" s="328"/>
      <c r="CAA62" s="328"/>
      <c r="CAB62" s="328"/>
      <c r="CAC62" s="328"/>
      <c r="CAD62" s="328"/>
      <c r="CAE62" s="328"/>
      <c r="CAF62" s="328"/>
      <c r="CAG62" s="328"/>
      <c r="CAH62" s="328"/>
      <c r="CAI62" s="328"/>
      <c r="CAJ62" s="328"/>
      <c r="CAK62" s="328"/>
      <c r="CAL62" s="328"/>
      <c r="CAM62" s="328"/>
      <c r="CAN62" s="328"/>
      <c r="CAO62" s="328"/>
      <c r="CAP62" s="328"/>
      <c r="CAQ62" s="328"/>
      <c r="CAR62" s="328"/>
      <c r="CAS62" s="328"/>
      <c r="CAT62" s="328"/>
      <c r="CAU62" s="328"/>
      <c r="CAV62" s="328"/>
      <c r="CAW62" s="328"/>
      <c r="CAX62" s="328"/>
      <c r="CAY62" s="328"/>
      <c r="CAZ62" s="328"/>
      <c r="CBA62" s="328"/>
      <c r="CBB62" s="328"/>
      <c r="CBC62" s="328"/>
      <c r="CBD62" s="328"/>
      <c r="CBE62" s="328"/>
      <c r="CBF62" s="328"/>
      <c r="CBG62" s="328"/>
      <c r="CBH62" s="328"/>
      <c r="CBI62" s="328"/>
      <c r="CBJ62" s="328"/>
      <c r="CBK62" s="328"/>
      <c r="CBL62" s="328"/>
      <c r="CBM62" s="328"/>
      <c r="CBN62" s="328"/>
      <c r="CBO62" s="328"/>
      <c r="CBP62" s="328"/>
      <c r="CBQ62" s="328"/>
      <c r="CBR62" s="328"/>
      <c r="CBS62" s="328"/>
      <c r="CBT62" s="328"/>
      <c r="CBU62" s="328"/>
      <c r="CBV62" s="328"/>
      <c r="CBW62" s="328"/>
      <c r="CBX62" s="328"/>
      <c r="CBY62" s="328"/>
      <c r="CBZ62" s="328"/>
      <c r="CCA62" s="328"/>
      <c r="CCB62" s="328"/>
      <c r="CCC62" s="328"/>
      <c r="CCD62" s="328"/>
      <c r="CCE62" s="328"/>
      <c r="CCF62" s="328"/>
      <c r="CCG62" s="328"/>
      <c r="CCH62" s="328"/>
      <c r="CCI62" s="328"/>
      <c r="CCJ62" s="328"/>
      <c r="CCK62" s="328"/>
      <c r="CCL62" s="328"/>
      <c r="CCM62" s="328"/>
      <c r="CCN62" s="328"/>
      <c r="CCO62" s="328"/>
      <c r="CCP62" s="328"/>
      <c r="CCQ62" s="328"/>
      <c r="CCR62" s="328"/>
      <c r="CCS62" s="328"/>
      <c r="CCT62" s="328"/>
      <c r="CCU62" s="328"/>
      <c r="CCV62" s="328"/>
      <c r="CCW62" s="328"/>
      <c r="CCX62" s="328"/>
      <c r="CCY62" s="328"/>
      <c r="CCZ62" s="328"/>
      <c r="CDA62" s="328"/>
      <c r="CDB62" s="328"/>
      <c r="CDC62" s="328"/>
      <c r="CDD62" s="328"/>
      <c r="CDE62" s="328"/>
      <c r="CDF62" s="328"/>
      <c r="CDG62" s="328"/>
      <c r="CDH62" s="328"/>
      <c r="CDI62" s="328"/>
      <c r="CDJ62" s="328"/>
      <c r="CDK62" s="328"/>
      <c r="CDL62" s="328"/>
      <c r="CDM62" s="328"/>
      <c r="CDN62" s="328"/>
      <c r="CDO62" s="328"/>
      <c r="CDP62" s="328"/>
      <c r="CDQ62" s="328"/>
      <c r="CDR62" s="328"/>
      <c r="CDS62" s="328"/>
      <c r="CDT62" s="328"/>
      <c r="CDU62" s="328"/>
      <c r="CDV62" s="328"/>
      <c r="CDW62" s="328"/>
      <c r="CDX62" s="328"/>
      <c r="CDY62" s="328"/>
      <c r="CDZ62" s="328"/>
      <c r="CEA62" s="328"/>
      <c r="CEB62" s="328"/>
      <c r="CEC62" s="328"/>
      <c r="CED62" s="328"/>
      <c r="CEE62" s="328"/>
      <c r="CEF62" s="328"/>
      <c r="CEG62" s="328"/>
      <c r="CEH62" s="328"/>
      <c r="CEI62" s="328"/>
      <c r="CEJ62" s="328"/>
      <c r="CEK62" s="328"/>
      <c r="CEL62" s="328"/>
      <c r="CEM62" s="328"/>
      <c r="CEN62" s="328"/>
      <c r="CEO62" s="328"/>
      <c r="CEP62" s="328"/>
      <c r="CEQ62" s="328"/>
      <c r="CER62" s="328"/>
      <c r="CES62" s="328"/>
      <c r="CET62" s="328"/>
      <c r="CEU62" s="328"/>
      <c r="CEV62" s="328"/>
      <c r="CEW62" s="328"/>
      <c r="CEX62" s="328"/>
      <c r="CEY62" s="328"/>
      <c r="CEZ62" s="328"/>
      <c r="CFA62" s="328"/>
      <c r="CFB62" s="328"/>
      <c r="CFC62" s="328"/>
      <c r="CFD62" s="328"/>
      <c r="CFE62" s="328"/>
      <c r="CFF62" s="328"/>
      <c r="CFG62" s="328"/>
      <c r="CFH62" s="328"/>
      <c r="CFI62" s="328"/>
      <c r="CFJ62" s="328"/>
      <c r="CFK62" s="328"/>
      <c r="CFL62" s="328"/>
      <c r="CFM62" s="328"/>
      <c r="CFN62" s="328"/>
      <c r="CFO62" s="328"/>
      <c r="CFP62" s="328"/>
      <c r="CFQ62" s="328"/>
      <c r="CFR62" s="328"/>
      <c r="CFS62" s="328"/>
      <c r="CFT62" s="328"/>
      <c r="CFU62" s="328"/>
      <c r="CFV62" s="328"/>
      <c r="CFW62" s="328"/>
      <c r="CFX62" s="328"/>
      <c r="CFY62" s="328"/>
      <c r="CFZ62" s="328"/>
      <c r="CGA62" s="328"/>
      <c r="CGB62" s="328"/>
      <c r="CGC62" s="328"/>
      <c r="CGD62" s="328"/>
      <c r="CGE62" s="328"/>
      <c r="CGF62" s="328"/>
      <c r="CGG62" s="328"/>
      <c r="CGH62" s="328"/>
      <c r="CGI62" s="328"/>
      <c r="CGJ62" s="328"/>
      <c r="CGK62" s="328"/>
      <c r="CGL62" s="328"/>
      <c r="CGM62" s="328"/>
      <c r="CGN62" s="328"/>
      <c r="CGO62" s="328"/>
      <c r="CGP62" s="328"/>
      <c r="CGQ62" s="328"/>
      <c r="CGR62" s="328"/>
      <c r="CGS62" s="328"/>
      <c r="CGT62" s="328"/>
      <c r="CGU62" s="328"/>
      <c r="CGV62" s="328"/>
      <c r="CGW62" s="328"/>
      <c r="CGX62" s="328"/>
      <c r="CGY62" s="328"/>
      <c r="CGZ62" s="328"/>
      <c r="CHA62" s="328"/>
      <c r="CHB62" s="328"/>
      <c r="CHC62" s="328"/>
      <c r="CHD62" s="328"/>
      <c r="CHE62" s="328"/>
      <c r="CHF62" s="328"/>
      <c r="CHG62" s="328"/>
      <c r="CHH62" s="328"/>
      <c r="CHI62" s="328"/>
      <c r="CHJ62" s="328"/>
      <c r="CHK62" s="328"/>
      <c r="CHL62" s="328"/>
      <c r="CHM62" s="328"/>
      <c r="CHN62" s="328"/>
      <c r="CHO62" s="328"/>
      <c r="CHP62" s="328"/>
      <c r="CHQ62" s="328"/>
      <c r="CHR62" s="328"/>
      <c r="CHS62" s="328"/>
      <c r="CHT62" s="328"/>
      <c r="CHU62" s="328"/>
      <c r="CHV62" s="328"/>
      <c r="CHW62" s="328"/>
      <c r="CHX62" s="328"/>
      <c r="CHY62" s="328"/>
      <c r="CHZ62" s="328"/>
      <c r="CIA62" s="328"/>
      <c r="CIB62" s="328"/>
      <c r="CIC62" s="328"/>
      <c r="CID62" s="328"/>
      <c r="CIE62" s="328"/>
      <c r="CIF62" s="328"/>
      <c r="CIG62" s="328"/>
      <c r="CIH62" s="328"/>
      <c r="CII62" s="328"/>
      <c r="CIJ62" s="328"/>
      <c r="CIK62" s="328"/>
      <c r="CIL62" s="328"/>
      <c r="CIM62" s="328"/>
      <c r="CIN62" s="328"/>
      <c r="CIO62" s="328"/>
      <c r="CIP62" s="328"/>
      <c r="CIQ62" s="328"/>
      <c r="CIR62" s="328"/>
      <c r="CIS62" s="328"/>
      <c r="CIT62" s="328"/>
      <c r="CIU62" s="328"/>
      <c r="CIV62" s="328"/>
      <c r="CIW62" s="328"/>
      <c r="CIX62" s="328"/>
      <c r="CIY62" s="328"/>
      <c r="CIZ62" s="328"/>
      <c r="CJA62" s="328"/>
      <c r="CJB62" s="328"/>
      <c r="CJC62" s="328"/>
      <c r="CJD62" s="328"/>
      <c r="CJE62" s="328"/>
      <c r="CJF62" s="328"/>
      <c r="CJG62" s="328"/>
      <c r="CJH62" s="328"/>
      <c r="CJI62" s="328"/>
      <c r="CJJ62" s="328"/>
      <c r="CJK62" s="328"/>
      <c r="CJL62" s="328"/>
      <c r="CJM62" s="328"/>
      <c r="CJN62" s="328"/>
      <c r="CJO62" s="328"/>
      <c r="CJP62" s="328"/>
      <c r="CJQ62" s="328"/>
      <c r="CJR62" s="328"/>
      <c r="CJS62" s="328"/>
      <c r="CJT62" s="328"/>
      <c r="CJU62" s="328"/>
      <c r="CJV62" s="328"/>
      <c r="CJW62" s="328"/>
      <c r="CJX62" s="328"/>
      <c r="CJY62" s="328"/>
      <c r="CJZ62" s="328"/>
      <c r="CKA62" s="328"/>
      <c r="CKB62" s="328"/>
      <c r="CKC62" s="328"/>
      <c r="CKD62" s="328"/>
      <c r="CKE62" s="328"/>
      <c r="CKF62" s="328"/>
      <c r="CKG62" s="328"/>
      <c r="CKH62" s="328"/>
      <c r="CKI62" s="328"/>
      <c r="CKJ62" s="328"/>
      <c r="CKK62" s="328"/>
      <c r="CKL62" s="328"/>
      <c r="CKM62" s="328"/>
      <c r="CKN62" s="328"/>
      <c r="CKO62" s="328"/>
      <c r="CKP62" s="328"/>
      <c r="CKQ62" s="328"/>
      <c r="CKR62" s="328"/>
      <c r="CKS62" s="328"/>
      <c r="CKT62" s="328"/>
      <c r="CKU62" s="328"/>
      <c r="CKV62" s="328"/>
      <c r="CKW62" s="328"/>
      <c r="CKX62" s="328"/>
      <c r="CKY62" s="328"/>
      <c r="CKZ62" s="328"/>
      <c r="CLA62" s="328"/>
      <c r="CLB62" s="328"/>
      <c r="CLC62" s="328"/>
      <c r="CLD62" s="328"/>
      <c r="CLE62" s="328"/>
      <c r="CLF62" s="328"/>
      <c r="CLG62" s="328"/>
      <c r="CLH62" s="328"/>
      <c r="CLI62" s="328"/>
      <c r="CLJ62" s="328"/>
      <c r="CLK62" s="328"/>
      <c r="CLL62" s="328"/>
      <c r="CLM62" s="328"/>
      <c r="CLN62" s="328"/>
      <c r="CLO62" s="328"/>
      <c r="CLP62" s="328"/>
      <c r="CLQ62" s="328"/>
      <c r="CLR62" s="328"/>
      <c r="CLS62" s="328"/>
      <c r="CLT62" s="328"/>
      <c r="CLU62" s="328"/>
      <c r="CLV62" s="328"/>
      <c r="CLW62" s="328"/>
      <c r="CLX62" s="328"/>
      <c r="CLY62" s="328"/>
      <c r="CLZ62" s="328"/>
      <c r="CMA62" s="328"/>
      <c r="CMB62" s="328"/>
      <c r="CMC62" s="328"/>
      <c r="CMD62" s="328"/>
      <c r="CME62" s="328"/>
      <c r="CMF62" s="328"/>
      <c r="CMG62" s="328"/>
      <c r="CMH62" s="328"/>
      <c r="CMI62" s="328"/>
      <c r="CMJ62" s="328"/>
      <c r="CMK62" s="328"/>
      <c r="CML62" s="328"/>
      <c r="CMM62" s="328"/>
      <c r="CMN62" s="328"/>
      <c r="CMO62" s="328"/>
      <c r="CMP62" s="328"/>
      <c r="CMQ62" s="328"/>
      <c r="CMR62" s="328"/>
      <c r="CMS62" s="328"/>
      <c r="CMT62" s="328"/>
      <c r="CMU62" s="328"/>
      <c r="CMV62" s="328"/>
      <c r="CMW62" s="328"/>
      <c r="CMX62" s="328"/>
      <c r="CMY62" s="328"/>
      <c r="CMZ62" s="328"/>
      <c r="CNA62" s="328"/>
      <c r="CNB62" s="328"/>
      <c r="CNC62" s="328"/>
      <c r="CND62" s="328"/>
      <c r="CNE62" s="328"/>
      <c r="CNF62" s="328"/>
      <c r="CNG62" s="328"/>
      <c r="CNH62" s="328"/>
      <c r="CNI62" s="328"/>
      <c r="CNJ62" s="328"/>
      <c r="CNK62" s="328"/>
      <c r="CNL62" s="328"/>
      <c r="CNM62" s="328"/>
      <c r="CNN62" s="328"/>
      <c r="CNO62" s="328"/>
      <c r="CNP62" s="328"/>
      <c r="CNQ62" s="328"/>
      <c r="CNR62" s="328"/>
      <c r="CNS62" s="328"/>
      <c r="CNT62" s="328"/>
      <c r="CNU62" s="328"/>
      <c r="CNV62" s="328"/>
      <c r="CNW62" s="328"/>
      <c r="CNX62" s="328"/>
      <c r="CNY62" s="328"/>
      <c r="CNZ62" s="328"/>
      <c r="COA62" s="328"/>
      <c r="COB62" s="328"/>
      <c r="COC62" s="328"/>
      <c r="COD62" s="328"/>
      <c r="COE62" s="328"/>
      <c r="COF62" s="328"/>
      <c r="COG62" s="328"/>
      <c r="COH62" s="328"/>
      <c r="COI62" s="328"/>
      <c r="COJ62" s="328"/>
      <c r="COK62" s="328"/>
      <c r="COL62" s="328"/>
      <c r="COM62" s="328"/>
      <c r="CON62" s="328"/>
      <c r="COO62" s="328"/>
      <c r="COP62" s="328"/>
      <c r="COQ62" s="328"/>
      <c r="COR62" s="328"/>
      <c r="COS62" s="328"/>
      <c r="COT62" s="328"/>
      <c r="COU62" s="328"/>
      <c r="COV62" s="328"/>
      <c r="COW62" s="328"/>
      <c r="COX62" s="328"/>
      <c r="COY62" s="328"/>
      <c r="COZ62" s="328"/>
      <c r="CPA62" s="328"/>
      <c r="CPB62" s="328"/>
      <c r="CPC62" s="328"/>
      <c r="CPD62" s="328"/>
      <c r="CPE62" s="328"/>
      <c r="CPF62" s="328"/>
      <c r="CPG62" s="328"/>
      <c r="CPH62" s="328"/>
      <c r="CPI62" s="328"/>
      <c r="CPJ62" s="328"/>
      <c r="CPK62" s="328"/>
      <c r="CPL62" s="328"/>
      <c r="CPM62" s="328"/>
      <c r="CPN62" s="328"/>
      <c r="CPO62" s="328"/>
      <c r="CPP62" s="328"/>
      <c r="CPQ62" s="328"/>
      <c r="CPR62" s="328"/>
      <c r="CPS62" s="328"/>
      <c r="CPT62" s="328"/>
      <c r="CPU62" s="328"/>
      <c r="CPV62" s="328"/>
      <c r="CPW62" s="328"/>
      <c r="CPX62" s="328"/>
      <c r="CPY62" s="328"/>
      <c r="CPZ62" s="328"/>
      <c r="CQA62" s="328"/>
      <c r="CQB62" s="328"/>
      <c r="CQC62" s="328"/>
      <c r="CQD62" s="328"/>
      <c r="CQE62" s="328"/>
      <c r="CQF62" s="328"/>
      <c r="CQG62" s="328"/>
      <c r="CQH62" s="328"/>
      <c r="CQI62" s="328"/>
      <c r="CQJ62" s="328"/>
      <c r="CQK62" s="328"/>
      <c r="CQL62" s="328"/>
      <c r="CQM62" s="328"/>
      <c r="CQN62" s="328"/>
      <c r="CQO62" s="328"/>
      <c r="CQP62" s="328"/>
      <c r="CQQ62" s="328"/>
      <c r="CQR62" s="328"/>
      <c r="CQS62" s="328"/>
      <c r="CQT62" s="328"/>
      <c r="CQU62" s="328"/>
      <c r="CQV62" s="328"/>
      <c r="CQW62" s="328"/>
      <c r="CQX62" s="328"/>
      <c r="CQY62" s="328"/>
      <c r="CQZ62" s="328"/>
      <c r="CRA62" s="328"/>
      <c r="CRB62" s="328"/>
      <c r="CRC62" s="328"/>
      <c r="CRD62" s="328"/>
      <c r="CRE62" s="328"/>
      <c r="CRF62" s="328"/>
      <c r="CRG62" s="328"/>
      <c r="CRH62" s="328"/>
      <c r="CRI62" s="328"/>
      <c r="CRJ62" s="328"/>
      <c r="CRK62" s="328"/>
      <c r="CRL62" s="328"/>
      <c r="CRM62" s="328"/>
      <c r="CRN62" s="328"/>
      <c r="CRO62" s="328"/>
      <c r="CRP62" s="328"/>
      <c r="CRQ62" s="328"/>
      <c r="CRR62" s="328"/>
      <c r="CRS62" s="328"/>
      <c r="CRT62" s="328"/>
      <c r="CRU62" s="328"/>
      <c r="CRV62" s="328"/>
      <c r="CRW62" s="328"/>
      <c r="CRX62" s="328"/>
      <c r="CRY62" s="328"/>
      <c r="CRZ62" s="328"/>
      <c r="CSA62" s="328"/>
      <c r="CSB62" s="328"/>
      <c r="CSC62" s="328"/>
      <c r="CSD62" s="328"/>
      <c r="CSE62" s="328"/>
      <c r="CSF62" s="328"/>
      <c r="CSG62" s="328"/>
      <c r="CSH62" s="328"/>
      <c r="CSI62" s="328"/>
      <c r="CSJ62" s="328"/>
      <c r="CSK62" s="328"/>
      <c r="CSL62" s="328"/>
      <c r="CSM62" s="328"/>
      <c r="CSN62" s="328"/>
      <c r="CSO62" s="328"/>
      <c r="CSP62" s="328"/>
      <c r="CSQ62" s="328"/>
      <c r="CSR62" s="328"/>
      <c r="CSS62" s="328"/>
      <c r="CST62" s="328"/>
      <c r="CSU62" s="328"/>
      <c r="CSV62" s="328"/>
      <c r="CSW62" s="328"/>
      <c r="CSX62" s="328"/>
      <c r="CSY62" s="328"/>
      <c r="CSZ62" s="328"/>
      <c r="CTA62" s="328"/>
      <c r="CTB62" s="328"/>
      <c r="CTC62" s="328"/>
      <c r="CTD62" s="328"/>
      <c r="CTE62" s="328"/>
      <c r="CTF62" s="328"/>
      <c r="CTG62" s="328"/>
      <c r="CTH62" s="328"/>
      <c r="CTI62" s="328"/>
      <c r="CTJ62" s="328"/>
      <c r="CTK62" s="328"/>
      <c r="CTL62" s="328"/>
      <c r="CTM62" s="328"/>
      <c r="CTN62" s="328"/>
      <c r="CTO62" s="328"/>
      <c r="CTP62" s="328"/>
      <c r="CTQ62" s="328"/>
      <c r="CTR62" s="328"/>
      <c r="CTS62" s="328"/>
      <c r="CTT62" s="328"/>
      <c r="CTU62" s="328"/>
      <c r="CTV62" s="328"/>
      <c r="CTW62" s="328"/>
      <c r="CTX62" s="328"/>
      <c r="CTY62" s="328"/>
      <c r="CTZ62" s="328"/>
      <c r="CUA62" s="328"/>
      <c r="CUB62" s="328"/>
      <c r="CUC62" s="328"/>
      <c r="CUD62" s="328"/>
      <c r="CUE62" s="328"/>
      <c r="CUF62" s="328"/>
      <c r="CUG62" s="328"/>
      <c r="CUH62" s="328"/>
      <c r="CUI62" s="328"/>
      <c r="CUJ62" s="328"/>
      <c r="CUK62" s="328"/>
      <c r="CUL62" s="328"/>
      <c r="CUM62" s="328"/>
      <c r="CUN62" s="328"/>
      <c r="CUO62" s="328"/>
      <c r="CUP62" s="328"/>
      <c r="CUQ62" s="328"/>
      <c r="CUR62" s="328"/>
      <c r="CUS62" s="328"/>
      <c r="CUT62" s="328"/>
      <c r="CUU62" s="328"/>
      <c r="CUV62" s="328"/>
      <c r="CUW62" s="328"/>
      <c r="CUX62" s="328"/>
      <c r="CUY62" s="328"/>
      <c r="CUZ62" s="328"/>
      <c r="CVA62" s="328"/>
      <c r="CVB62" s="328"/>
      <c r="CVC62" s="328"/>
      <c r="CVD62" s="328"/>
      <c r="CVE62" s="328"/>
      <c r="CVF62" s="328"/>
      <c r="CVG62" s="328"/>
      <c r="CVH62" s="328"/>
      <c r="CVI62" s="328"/>
      <c r="CVJ62" s="328"/>
      <c r="CVK62" s="328"/>
      <c r="CVL62" s="328"/>
      <c r="CVM62" s="328"/>
      <c r="CVN62" s="328"/>
      <c r="CVO62" s="328"/>
      <c r="CVP62" s="328"/>
      <c r="CVQ62" s="328"/>
      <c r="CVR62" s="328"/>
      <c r="CVS62" s="328"/>
      <c r="CVT62" s="328"/>
      <c r="CVU62" s="328"/>
      <c r="CVV62" s="328"/>
      <c r="CVW62" s="328"/>
      <c r="CVX62" s="328"/>
      <c r="CVY62" s="328"/>
      <c r="CVZ62" s="328"/>
      <c r="CWA62" s="328"/>
      <c r="CWB62" s="328"/>
      <c r="CWC62" s="328"/>
      <c r="CWD62" s="328"/>
      <c r="CWE62" s="328"/>
      <c r="CWF62" s="328"/>
      <c r="CWG62" s="328"/>
      <c r="CWH62" s="328"/>
      <c r="CWI62" s="328"/>
      <c r="CWJ62" s="328"/>
      <c r="CWK62" s="328"/>
      <c r="CWL62" s="328"/>
      <c r="CWM62" s="328"/>
      <c r="CWN62" s="328"/>
      <c r="CWO62" s="328"/>
      <c r="CWP62" s="328"/>
      <c r="CWQ62" s="328"/>
      <c r="CWR62" s="328"/>
      <c r="CWS62" s="328"/>
      <c r="CWT62" s="328"/>
      <c r="CWU62" s="328"/>
      <c r="CWV62" s="328"/>
      <c r="CWW62" s="328"/>
      <c r="CWX62" s="328"/>
      <c r="CWY62" s="328"/>
      <c r="CWZ62" s="328"/>
      <c r="CXA62" s="328"/>
      <c r="CXB62" s="328"/>
      <c r="CXC62" s="328"/>
      <c r="CXD62" s="328"/>
      <c r="CXE62" s="328"/>
      <c r="CXF62" s="328"/>
      <c r="CXG62" s="328"/>
      <c r="CXH62" s="328"/>
      <c r="CXI62" s="328"/>
      <c r="CXJ62" s="328"/>
      <c r="CXK62" s="328"/>
      <c r="CXL62" s="328"/>
      <c r="CXM62" s="328"/>
      <c r="CXN62" s="328"/>
      <c r="CXO62" s="328"/>
      <c r="CXP62" s="328"/>
      <c r="CXQ62" s="328"/>
      <c r="CXR62" s="328"/>
      <c r="CXS62" s="328"/>
      <c r="CXT62" s="328"/>
      <c r="CXU62" s="328"/>
      <c r="CXV62" s="328"/>
      <c r="CXW62" s="328"/>
      <c r="CXX62" s="328"/>
      <c r="CXY62" s="328"/>
      <c r="CXZ62" s="328"/>
      <c r="CYA62" s="328"/>
      <c r="CYB62" s="328"/>
      <c r="CYC62" s="328"/>
      <c r="CYD62" s="328"/>
      <c r="CYE62" s="328"/>
      <c r="CYF62" s="328"/>
      <c r="CYG62" s="328"/>
      <c r="CYH62" s="328"/>
      <c r="CYI62" s="328"/>
      <c r="CYJ62" s="328"/>
      <c r="CYK62" s="328"/>
      <c r="CYL62" s="328"/>
      <c r="CYM62" s="328"/>
      <c r="CYN62" s="328"/>
      <c r="CYO62" s="328"/>
      <c r="CYP62" s="328"/>
      <c r="CYQ62" s="328"/>
      <c r="CYR62" s="328"/>
      <c r="CYS62" s="328"/>
      <c r="CYT62" s="328"/>
      <c r="CYU62" s="328"/>
      <c r="CYV62" s="328"/>
      <c r="CYW62" s="328"/>
      <c r="CYX62" s="328"/>
      <c r="CYY62" s="328"/>
      <c r="CYZ62" s="328"/>
      <c r="CZA62" s="328"/>
      <c r="CZB62" s="328"/>
      <c r="CZC62" s="328"/>
      <c r="CZD62" s="328"/>
      <c r="CZE62" s="328"/>
      <c r="CZF62" s="328"/>
      <c r="CZG62" s="328"/>
      <c r="CZH62" s="328"/>
      <c r="CZI62" s="328"/>
      <c r="CZJ62" s="328"/>
      <c r="CZK62" s="328"/>
      <c r="CZL62" s="328"/>
      <c r="CZM62" s="328"/>
      <c r="CZN62" s="328"/>
      <c r="CZO62" s="328"/>
      <c r="CZP62" s="328"/>
      <c r="CZQ62" s="328"/>
      <c r="CZR62" s="328"/>
      <c r="CZS62" s="328"/>
      <c r="CZT62" s="328"/>
      <c r="CZU62" s="328"/>
      <c r="CZV62" s="328"/>
      <c r="CZW62" s="328"/>
      <c r="CZX62" s="328"/>
      <c r="CZY62" s="328"/>
      <c r="CZZ62" s="328"/>
      <c r="DAA62" s="328"/>
      <c r="DAB62" s="328"/>
      <c r="DAC62" s="328"/>
      <c r="DAD62" s="328"/>
      <c r="DAE62" s="328"/>
      <c r="DAF62" s="328"/>
      <c r="DAG62" s="328"/>
      <c r="DAH62" s="328"/>
      <c r="DAI62" s="328"/>
      <c r="DAJ62" s="328"/>
      <c r="DAK62" s="328"/>
      <c r="DAL62" s="328"/>
      <c r="DAM62" s="328"/>
      <c r="DAN62" s="328"/>
      <c r="DAO62" s="328"/>
      <c r="DAP62" s="328"/>
      <c r="DAQ62" s="328"/>
      <c r="DAR62" s="328"/>
      <c r="DAS62" s="328"/>
      <c r="DAT62" s="328"/>
      <c r="DAU62" s="328"/>
      <c r="DAV62" s="328"/>
      <c r="DAW62" s="328"/>
      <c r="DAX62" s="328"/>
      <c r="DAY62" s="328"/>
      <c r="DAZ62" s="328"/>
      <c r="DBA62" s="328"/>
      <c r="DBB62" s="328"/>
      <c r="DBC62" s="328"/>
      <c r="DBD62" s="328"/>
      <c r="DBE62" s="328"/>
      <c r="DBF62" s="328"/>
      <c r="DBG62" s="328"/>
      <c r="DBH62" s="328"/>
      <c r="DBI62" s="328"/>
      <c r="DBJ62" s="328"/>
      <c r="DBK62" s="328"/>
      <c r="DBL62" s="328"/>
      <c r="DBM62" s="328"/>
      <c r="DBN62" s="328"/>
      <c r="DBO62" s="328"/>
      <c r="DBP62" s="328"/>
      <c r="DBQ62" s="328"/>
      <c r="DBR62" s="328"/>
      <c r="DBS62" s="328"/>
      <c r="DBT62" s="328"/>
      <c r="DBU62" s="328"/>
      <c r="DBV62" s="328"/>
      <c r="DBW62" s="328"/>
      <c r="DBX62" s="328"/>
      <c r="DBY62" s="328"/>
      <c r="DBZ62" s="328"/>
      <c r="DCA62" s="328"/>
      <c r="DCB62" s="328"/>
      <c r="DCC62" s="328"/>
      <c r="DCD62" s="328"/>
      <c r="DCE62" s="328"/>
      <c r="DCF62" s="328"/>
      <c r="DCG62" s="328"/>
      <c r="DCH62" s="328"/>
      <c r="DCI62" s="328"/>
      <c r="DCJ62" s="328"/>
      <c r="DCK62" s="328"/>
      <c r="DCL62" s="328"/>
      <c r="DCM62" s="328"/>
      <c r="DCN62" s="328"/>
      <c r="DCO62" s="328"/>
      <c r="DCP62" s="328"/>
      <c r="DCQ62" s="328"/>
      <c r="DCR62" s="328"/>
      <c r="DCS62" s="328"/>
      <c r="DCT62" s="328"/>
      <c r="DCU62" s="328"/>
      <c r="DCV62" s="328"/>
      <c r="DCW62" s="328"/>
      <c r="DCX62" s="328"/>
      <c r="DCY62" s="328"/>
      <c r="DCZ62" s="328"/>
      <c r="DDA62" s="328"/>
      <c r="DDB62" s="328"/>
      <c r="DDC62" s="328"/>
      <c r="DDD62" s="328"/>
      <c r="DDE62" s="328"/>
      <c r="DDF62" s="328"/>
      <c r="DDG62" s="328"/>
      <c r="DDH62" s="328"/>
      <c r="DDI62" s="328"/>
      <c r="DDJ62" s="328"/>
      <c r="DDK62" s="328"/>
      <c r="DDL62" s="328"/>
      <c r="DDM62" s="328"/>
      <c r="DDN62" s="328"/>
      <c r="DDO62" s="328"/>
      <c r="DDP62" s="328"/>
      <c r="DDQ62" s="328"/>
      <c r="DDR62" s="328"/>
      <c r="DDS62" s="328"/>
      <c r="DDT62" s="328"/>
      <c r="DDU62" s="328"/>
      <c r="DDV62" s="328"/>
      <c r="DDW62" s="328"/>
      <c r="DDX62" s="328"/>
      <c r="DDY62" s="328"/>
      <c r="DDZ62" s="328"/>
      <c r="DEA62" s="328"/>
      <c r="DEB62" s="328"/>
      <c r="DEC62" s="328"/>
      <c r="DED62" s="328"/>
      <c r="DEE62" s="328"/>
      <c r="DEF62" s="328"/>
      <c r="DEG62" s="328"/>
      <c r="DEH62" s="328"/>
      <c r="DEI62" s="328"/>
      <c r="DEJ62" s="328"/>
      <c r="DEK62" s="328"/>
      <c r="DEL62" s="328"/>
      <c r="DEM62" s="328"/>
      <c r="DEN62" s="328"/>
      <c r="DEO62" s="328"/>
      <c r="DEP62" s="328"/>
      <c r="DEQ62" s="328"/>
      <c r="DER62" s="328"/>
      <c r="DES62" s="328"/>
      <c r="DET62" s="328"/>
      <c r="DEU62" s="328"/>
      <c r="DEV62" s="328"/>
      <c r="DEW62" s="328"/>
      <c r="DEX62" s="328"/>
      <c r="DEY62" s="328"/>
      <c r="DEZ62" s="328"/>
      <c r="DFA62" s="328"/>
      <c r="DFB62" s="328"/>
      <c r="DFC62" s="328"/>
      <c r="DFD62" s="328"/>
      <c r="DFE62" s="328"/>
      <c r="DFF62" s="328"/>
      <c r="DFG62" s="328"/>
      <c r="DFH62" s="328"/>
      <c r="DFI62" s="328"/>
      <c r="DFJ62" s="328"/>
      <c r="DFK62" s="328"/>
      <c r="DFL62" s="328"/>
      <c r="DFM62" s="328"/>
      <c r="DFN62" s="328"/>
      <c r="DFO62" s="328"/>
      <c r="DFP62" s="328"/>
      <c r="DFQ62" s="328"/>
      <c r="DFR62" s="328"/>
      <c r="DFS62" s="328"/>
      <c r="DFT62" s="328"/>
      <c r="DFU62" s="328"/>
      <c r="DFV62" s="328"/>
      <c r="DFW62" s="328"/>
      <c r="DFX62" s="328"/>
      <c r="DFY62" s="328"/>
      <c r="DFZ62" s="328"/>
      <c r="DGA62" s="328"/>
      <c r="DGB62" s="328"/>
      <c r="DGC62" s="328"/>
      <c r="DGD62" s="328"/>
      <c r="DGE62" s="328"/>
      <c r="DGF62" s="328"/>
      <c r="DGG62" s="328"/>
      <c r="DGH62" s="328"/>
      <c r="DGI62" s="328"/>
      <c r="DGJ62" s="328"/>
      <c r="DGK62" s="328"/>
      <c r="DGL62" s="328"/>
      <c r="DGM62" s="328"/>
      <c r="DGN62" s="328"/>
      <c r="DGO62" s="328"/>
      <c r="DGP62" s="328"/>
      <c r="DGQ62" s="328"/>
      <c r="DGR62" s="328"/>
      <c r="DGS62" s="328"/>
      <c r="DGT62" s="328"/>
      <c r="DGU62" s="328"/>
      <c r="DGV62" s="328"/>
      <c r="DGW62" s="328"/>
      <c r="DGX62" s="328"/>
      <c r="DGY62" s="328"/>
      <c r="DGZ62" s="328"/>
      <c r="DHA62" s="328"/>
      <c r="DHB62" s="328"/>
      <c r="DHC62" s="328"/>
      <c r="DHD62" s="328"/>
      <c r="DHE62" s="328"/>
      <c r="DHF62" s="328"/>
      <c r="DHG62" s="328"/>
      <c r="DHH62" s="328"/>
      <c r="DHI62" s="328"/>
      <c r="DHJ62" s="328"/>
      <c r="DHK62" s="328"/>
      <c r="DHL62" s="328"/>
      <c r="DHM62" s="328"/>
      <c r="DHN62" s="328"/>
      <c r="DHO62" s="328"/>
      <c r="DHP62" s="328"/>
      <c r="DHQ62" s="328"/>
      <c r="DHR62" s="328"/>
      <c r="DHS62" s="328"/>
      <c r="DHT62" s="328"/>
      <c r="DHU62" s="328"/>
      <c r="DHV62" s="328"/>
      <c r="DHW62" s="328"/>
      <c r="DHX62" s="328"/>
      <c r="DHY62" s="328"/>
      <c r="DHZ62" s="328"/>
      <c r="DIA62" s="328"/>
      <c r="DIB62" s="328"/>
      <c r="DIC62" s="328"/>
      <c r="DID62" s="328"/>
      <c r="DIE62" s="328"/>
      <c r="DIF62" s="328"/>
      <c r="DIG62" s="328"/>
      <c r="DIH62" s="328"/>
      <c r="DII62" s="328"/>
      <c r="DIJ62" s="328"/>
      <c r="DIK62" s="328"/>
      <c r="DIL62" s="328"/>
      <c r="DIM62" s="328"/>
      <c r="DIN62" s="328"/>
      <c r="DIO62" s="328"/>
      <c r="DIP62" s="328"/>
      <c r="DIQ62" s="328"/>
      <c r="DIR62" s="328"/>
      <c r="DIS62" s="328"/>
      <c r="DIT62" s="328"/>
      <c r="DIU62" s="328"/>
      <c r="DIV62" s="328"/>
      <c r="DIW62" s="328"/>
      <c r="DIX62" s="328"/>
      <c r="DIY62" s="328"/>
      <c r="DIZ62" s="328"/>
      <c r="DJA62" s="328"/>
      <c r="DJB62" s="328"/>
      <c r="DJC62" s="328"/>
      <c r="DJD62" s="328"/>
      <c r="DJE62" s="328"/>
      <c r="DJF62" s="328"/>
      <c r="DJG62" s="328"/>
      <c r="DJH62" s="328"/>
      <c r="DJI62" s="328"/>
      <c r="DJJ62" s="328"/>
      <c r="DJK62" s="328"/>
      <c r="DJL62" s="328"/>
      <c r="DJM62" s="328"/>
      <c r="DJN62" s="328"/>
      <c r="DJO62" s="328"/>
      <c r="DJP62" s="328"/>
      <c r="DJQ62" s="328"/>
      <c r="DJR62" s="328"/>
      <c r="DJS62" s="328"/>
      <c r="DJT62" s="328"/>
      <c r="DJU62" s="328"/>
      <c r="DJV62" s="328"/>
      <c r="DJW62" s="328"/>
      <c r="DJX62" s="328"/>
      <c r="DJY62" s="328"/>
      <c r="DJZ62" s="328"/>
      <c r="DKA62" s="328"/>
      <c r="DKB62" s="328"/>
      <c r="DKC62" s="328"/>
      <c r="DKD62" s="328"/>
      <c r="DKE62" s="328"/>
      <c r="DKF62" s="328"/>
      <c r="DKG62" s="328"/>
      <c r="DKH62" s="328"/>
      <c r="DKI62" s="328"/>
      <c r="DKJ62" s="328"/>
      <c r="DKK62" s="328"/>
      <c r="DKL62" s="328"/>
      <c r="DKM62" s="328"/>
      <c r="DKN62" s="328"/>
      <c r="DKO62" s="328"/>
      <c r="DKP62" s="328"/>
      <c r="DKQ62" s="328"/>
      <c r="DKR62" s="328"/>
      <c r="DKS62" s="328"/>
      <c r="DKT62" s="328"/>
      <c r="DKU62" s="328"/>
      <c r="DKV62" s="328"/>
      <c r="DKW62" s="328"/>
      <c r="DKX62" s="328"/>
      <c r="DKY62" s="328"/>
      <c r="DKZ62" s="328"/>
      <c r="DLA62" s="328"/>
      <c r="DLB62" s="328"/>
      <c r="DLC62" s="328"/>
      <c r="DLD62" s="328"/>
      <c r="DLE62" s="328"/>
      <c r="DLF62" s="328"/>
      <c r="DLG62" s="328"/>
      <c r="DLH62" s="328"/>
      <c r="DLI62" s="328"/>
      <c r="DLJ62" s="328"/>
      <c r="DLK62" s="328"/>
      <c r="DLL62" s="328"/>
      <c r="DLM62" s="328"/>
      <c r="DLN62" s="328"/>
      <c r="DLO62" s="328"/>
      <c r="DLP62" s="328"/>
      <c r="DLQ62" s="328"/>
      <c r="DLR62" s="328"/>
      <c r="DLS62" s="328"/>
      <c r="DLT62" s="328"/>
      <c r="DLU62" s="328"/>
      <c r="DLV62" s="328"/>
      <c r="DLW62" s="328"/>
      <c r="DLX62" s="328"/>
      <c r="DLY62" s="328"/>
      <c r="DLZ62" s="328"/>
      <c r="DMA62" s="328"/>
      <c r="DMB62" s="328"/>
      <c r="DMC62" s="328"/>
      <c r="DMD62" s="328"/>
      <c r="DME62" s="328"/>
      <c r="DMF62" s="328"/>
      <c r="DMG62" s="328"/>
      <c r="DMH62" s="328"/>
      <c r="DMI62" s="328"/>
      <c r="DMJ62" s="328"/>
      <c r="DMK62" s="328"/>
      <c r="DML62" s="328"/>
      <c r="DMM62" s="328"/>
      <c r="DMN62" s="328"/>
      <c r="DMO62" s="328"/>
      <c r="DMP62" s="328"/>
      <c r="DMQ62" s="328"/>
      <c r="DMR62" s="328"/>
      <c r="DMS62" s="328"/>
      <c r="DMT62" s="328"/>
      <c r="DMU62" s="328"/>
      <c r="DMV62" s="328"/>
      <c r="DMW62" s="328"/>
      <c r="DMX62" s="328"/>
      <c r="DMY62" s="328"/>
      <c r="DMZ62" s="328"/>
      <c r="DNA62" s="328"/>
      <c r="DNB62" s="328"/>
      <c r="DNC62" s="328"/>
      <c r="DND62" s="328"/>
      <c r="DNE62" s="328"/>
      <c r="DNF62" s="328"/>
      <c r="DNG62" s="328"/>
      <c r="DNH62" s="328"/>
      <c r="DNI62" s="328"/>
      <c r="DNJ62" s="328"/>
      <c r="DNK62" s="328"/>
      <c r="DNL62" s="328"/>
      <c r="DNM62" s="328"/>
      <c r="DNN62" s="328"/>
      <c r="DNO62" s="328"/>
      <c r="DNP62" s="328"/>
      <c r="DNQ62" s="328"/>
      <c r="DNR62" s="328"/>
      <c r="DNS62" s="328"/>
      <c r="DNT62" s="328"/>
      <c r="DNU62" s="328"/>
      <c r="DNV62" s="328"/>
      <c r="DNW62" s="328"/>
      <c r="DNX62" s="328"/>
      <c r="DNY62" s="328"/>
      <c r="DNZ62" s="328"/>
      <c r="DOA62" s="328"/>
      <c r="DOB62" s="328"/>
      <c r="DOC62" s="328"/>
      <c r="DOD62" s="328"/>
      <c r="DOE62" s="328"/>
      <c r="DOF62" s="328"/>
      <c r="DOG62" s="328"/>
      <c r="DOH62" s="328"/>
      <c r="DOI62" s="328"/>
      <c r="DOJ62" s="328"/>
      <c r="DOK62" s="328"/>
      <c r="DOL62" s="328"/>
      <c r="DOM62" s="328"/>
      <c r="DON62" s="328"/>
      <c r="DOO62" s="328"/>
      <c r="DOP62" s="328"/>
      <c r="DOQ62" s="328"/>
      <c r="DOR62" s="328"/>
      <c r="DOS62" s="328"/>
      <c r="DOT62" s="328"/>
      <c r="DOU62" s="328"/>
      <c r="DOV62" s="328"/>
      <c r="DOW62" s="328"/>
      <c r="DOX62" s="328"/>
      <c r="DOY62" s="328"/>
      <c r="DOZ62" s="328"/>
      <c r="DPA62" s="328"/>
      <c r="DPB62" s="328"/>
      <c r="DPC62" s="328"/>
      <c r="DPD62" s="328"/>
      <c r="DPE62" s="328"/>
      <c r="DPF62" s="328"/>
      <c r="DPG62" s="328"/>
      <c r="DPH62" s="328"/>
      <c r="DPI62" s="328"/>
      <c r="DPJ62" s="328"/>
      <c r="DPK62" s="328"/>
      <c r="DPL62" s="328"/>
      <c r="DPM62" s="328"/>
      <c r="DPN62" s="328"/>
      <c r="DPO62" s="328"/>
      <c r="DPP62" s="328"/>
      <c r="DPQ62" s="328"/>
      <c r="DPR62" s="328"/>
      <c r="DPS62" s="328"/>
      <c r="DPT62" s="328"/>
      <c r="DPU62" s="328"/>
      <c r="DPV62" s="328"/>
      <c r="DPW62" s="328"/>
      <c r="DPX62" s="328"/>
      <c r="DPY62" s="328"/>
      <c r="DPZ62" s="328"/>
      <c r="DQA62" s="328"/>
      <c r="DQB62" s="328"/>
      <c r="DQC62" s="328"/>
      <c r="DQD62" s="328"/>
      <c r="DQE62" s="328"/>
      <c r="DQF62" s="328"/>
      <c r="DQG62" s="328"/>
      <c r="DQH62" s="328"/>
      <c r="DQI62" s="328"/>
      <c r="DQJ62" s="328"/>
      <c r="DQK62" s="328"/>
      <c r="DQL62" s="328"/>
      <c r="DQM62" s="328"/>
      <c r="DQN62" s="328"/>
      <c r="DQO62" s="328"/>
      <c r="DQP62" s="328"/>
      <c r="DQQ62" s="328"/>
      <c r="DQR62" s="328"/>
      <c r="DQS62" s="328"/>
      <c r="DQT62" s="328"/>
      <c r="DQU62" s="328"/>
      <c r="DQV62" s="328"/>
      <c r="DQW62" s="328"/>
      <c r="DQX62" s="328"/>
      <c r="DQY62" s="328"/>
      <c r="DQZ62" s="328"/>
      <c r="DRA62" s="328"/>
      <c r="DRB62" s="328"/>
      <c r="DRC62" s="328"/>
      <c r="DRD62" s="328"/>
      <c r="DRE62" s="328"/>
      <c r="DRF62" s="328"/>
      <c r="DRG62" s="328"/>
      <c r="DRH62" s="328"/>
      <c r="DRI62" s="328"/>
      <c r="DRJ62" s="328"/>
      <c r="DRK62" s="328"/>
      <c r="DRL62" s="328"/>
      <c r="DRM62" s="328"/>
      <c r="DRN62" s="328"/>
      <c r="DRO62" s="328"/>
      <c r="DRP62" s="328"/>
      <c r="DRQ62" s="328"/>
      <c r="DRR62" s="328"/>
      <c r="DRS62" s="328"/>
      <c r="DRT62" s="328"/>
      <c r="DRU62" s="328"/>
      <c r="DRV62" s="328"/>
      <c r="DRW62" s="328"/>
      <c r="DRX62" s="328"/>
      <c r="DRY62" s="328"/>
      <c r="DRZ62" s="328"/>
      <c r="DSA62" s="328"/>
      <c r="DSB62" s="328"/>
      <c r="DSC62" s="328"/>
      <c r="DSD62" s="328"/>
      <c r="DSE62" s="328"/>
      <c r="DSF62" s="328"/>
      <c r="DSG62" s="328"/>
      <c r="DSH62" s="328"/>
      <c r="DSI62" s="328"/>
      <c r="DSJ62" s="328"/>
      <c r="DSK62" s="328"/>
      <c r="DSL62" s="328"/>
      <c r="DSM62" s="328"/>
      <c r="DSN62" s="328"/>
      <c r="DSO62" s="328"/>
      <c r="DSP62" s="328"/>
      <c r="DSQ62" s="328"/>
      <c r="DSR62" s="328"/>
      <c r="DSS62" s="328"/>
      <c r="DST62" s="328"/>
      <c r="DSU62" s="328"/>
      <c r="DSV62" s="328"/>
      <c r="DSW62" s="328"/>
      <c r="DSX62" s="328"/>
      <c r="DSY62" s="328"/>
      <c r="DSZ62" s="328"/>
      <c r="DTA62" s="328"/>
      <c r="DTB62" s="328"/>
      <c r="DTC62" s="328"/>
      <c r="DTD62" s="328"/>
      <c r="DTE62" s="328"/>
      <c r="DTF62" s="328"/>
      <c r="DTG62" s="328"/>
      <c r="DTH62" s="328"/>
      <c r="DTI62" s="328"/>
      <c r="DTJ62" s="328"/>
      <c r="DTK62" s="328"/>
      <c r="DTL62" s="328"/>
      <c r="DTM62" s="328"/>
      <c r="DTN62" s="328"/>
      <c r="DTO62" s="328"/>
      <c r="DTP62" s="328"/>
      <c r="DTQ62" s="328"/>
      <c r="DTR62" s="328"/>
      <c r="DTS62" s="328"/>
      <c r="DTT62" s="328"/>
      <c r="DTU62" s="328"/>
      <c r="DTV62" s="328"/>
      <c r="DTW62" s="328"/>
      <c r="DTX62" s="328"/>
      <c r="DTY62" s="328"/>
      <c r="DTZ62" s="328"/>
      <c r="DUA62" s="328"/>
      <c r="DUB62" s="328"/>
      <c r="DUC62" s="328"/>
      <c r="DUD62" s="328"/>
      <c r="DUE62" s="328"/>
      <c r="DUF62" s="328"/>
      <c r="DUG62" s="328"/>
      <c r="DUH62" s="328"/>
      <c r="DUI62" s="328"/>
      <c r="DUJ62" s="328"/>
      <c r="DUK62" s="328"/>
      <c r="DUL62" s="328"/>
      <c r="DUM62" s="328"/>
      <c r="DUN62" s="328"/>
      <c r="DUO62" s="328"/>
      <c r="DUP62" s="328"/>
      <c r="DUQ62" s="328"/>
      <c r="DUR62" s="328"/>
      <c r="DUS62" s="328"/>
      <c r="DUT62" s="328"/>
      <c r="DUU62" s="328"/>
      <c r="DUV62" s="328"/>
      <c r="DUW62" s="328"/>
      <c r="DUX62" s="328"/>
      <c r="DUY62" s="328"/>
      <c r="DUZ62" s="328"/>
      <c r="DVA62" s="328"/>
      <c r="DVB62" s="328"/>
      <c r="DVC62" s="328"/>
      <c r="DVD62" s="328"/>
      <c r="DVE62" s="328"/>
      <c r="DVF62" s="328"/>
      <c r="DVG62" s="328"/>
      <c r="DVH62" s="328"/>
      <c r="DVI62" s="328"/>
      <c r="DVJ62" s="328"/>
      <c r="DVK62" s="328"/>
      <c r="DVL62" s="328"/>
      <c r="DVM62" s="328"/>
      <c r="DVN62" s="328"/>
      <c r="DVO62" s="328"/>
      <c r="DVP62" s="328"/>
      <c r="DVQ62" s="328"/>
      <c r="DVR62" s="328"/>
      <c r="DVS62" s="328"/>
      <c r="DVT62" s="328"/>
      <c r="DVU62" s="328"/>
      <c r="DVV62" s="328"/>
      <c r="DVW62" s="328"/>
      <c r="DVX62" s="328"/>
      <c r="DVY62" s="328"/>
      <c r="DVZ62" s="328"/>
      <c r="DWA62" s="328"/>
      <c r="DWB62" s="328"/>
      <c r="DWC62" s="328"/>
      <c r="DWD62" s="328"/>
      <c r="DWE62" s="328"/>
      <c r="DWF62" s="328"/>
      <c r="DWG62" s="328"/>
      <c r="DWH62" s="328"/>
      <c r="DWI62" s="328"/>
      <c r="DWJ62" s="328"/>
      <c r="DWK62" s="328"/>
      <c r="DWL62" s="328"/>
      <c r="DWM62" s="328"/>
      <c r="DWN62" s="328"/>
      <c r="DWO62" s="328"/>
      <c r="DWP62" s="328"/>
      <c r="DWQ62" s="328"/>
      <c r="DWR62" s="328"/>
      <c r="DWS62" s="328"/>
      <c r="DWT62" s="328"/>
      <c r="DWU62" s="328"/>
      <c r="DWV62" s="328"/>
      <c r="DWW62" s="328"/>
      <c r="DWX62" s="328"/>
      <c r="DWY62" s="328"/>
      <c r="DWZ62" s="328"/>
      <c r="DXA62" s="328"/>
      <c r="DXB62" s="328"/>
      <c r="DXC62" s="328"/>
      <c r="DXD62" s="328"/>
      <c r="DXE62" s="328"/>
      <c r="DXF62" s="328"/>
      <c r="DXG62" s="328"/>
      <c r="DXH62" s="328"/>
      <c r="DXI62" s="328"/>
      <c r="DXJ62" s="328"/>
      <c r="DXK62" s="328"/>
      <c r="DXL62" s="328"/>
      <c r="DXM62" s="328"/>
      <c r="DXN62" s="328"/>
      <c r="DXO62" s="328"/>
      <c r="DXP62" s="328"/>
      <c r="DXQ62" s="328"/>
      <c r="DXR62" s="328"/>
      <c r="DXS62" s="328"/>
      <c r="DXT62" s="328"/>
      <c r="DXU62" s="328"/>
      <c r="DXV62" s="328"/>
      <c r="DXW62" s="328"/>
      <c r="DXX62" s="328"/>
      <c r="DXY62" s="328"/>
      <c r="DXZ62" s="328"/>
      <c r="DYA62" s="328"/>
      <c r="DYB62" s="328"/>
      <c r="DYC62" s="328"/>
      <c r="DYD62" s="328"/>
      <c r="DYE62" s="328"/>
      <c r="DYF62" s="328"/>
      <c r="DYG62" s="328"/>
      <c r="DYH62" s="328"/>
      <c r="DYI62" s="328"/>
      <c r="DYJ62" s="328"/>
      <c r="DYK62" s="328"/>
      <c r="DYL62" s="328"/>
      <c r="DYM62" s="328"/>
      <c r="DYN62" s="328"/>
      <c r="DYO62" s="328"/>
      <c r="DYP62" s="328"/>
      <c r="DYQ62" s="328"/>
      <c r="DYR62" s="328"/>
      <c r="DYS62" s="328"/>
      <c r="DYT62" s="328"/>
      <c r="DYU62" s="328"/>
      <c r="DYV62" s="328"/>
      <c r="DYW62" s="328"/>
      <c r="DYX62" s="328"/>
      <c r="DYY62" s="328"/>
      <c r="DYZ62" s="328"/>
      <c r="DZA62" s="328"/>
      <c r="DZB62" s="328"/>
      <c r="DZC62" s="328"/>
      <c r="DZD62" s="328"/>
      <c r="DZE62" s="328"/>
      <c r="DZF62" s="328"/>
      <c r="DZG62" s="328"/>
      <c r="DZH62" s="328"/>
      <c r="DZI62" s="328"/>
      <c r="DZJ62" s="328"/>
      <c r="DZK62" s="328"/>
      <c r="DZL62" s="328"/>
      <c r="DZM62" s="328"/>
      <c r="DZN62" s="328"/>
      <c r="DZO62" s="328"/>
      <c r="DZP62" s="328"/>
      <c r="DZQ62" s="328"/>
      <c r="DZR62" s="328"/>
      <c r="DZS62" s="328"/>
      <c r="DZT62" s="328"/>
      <c r="DZU62" s="328"/>
      <c r="DZV62" s="328"/>
      <c r="DZW62" s="328"/>
      <c r="DZX62" s="328"/>
      <c r="DZY62" s="328"/>
      <c r="DZZ62" s="328"/>
      <c r="EAA62" s="328"/>
      <c r="EAB62" s="328"/>
      <c r="EAC62" s="328"/>
      <c r="EAD62" s="328"/>
      <c r="EAE62" s="328"/>
      <c r="EAF62" s="328"/>
      <c r="EAG62" s="328"/>
      <c r="EAH62" s="328"/>
      <c r="EAI62" s="328"/>
      <c r="EAJ62" s="328"/>
      <c r="EAK62" s="328"/>
      <c r="EAL62" s="328"/>
      <c r="EAM62" s="328"/>
      <c r="EAN62" s="328"/>
      <c r="EAO62" s="328"/>
      <c r="EAP62" s="328"/>
      <c r="EAQ62" s="328"/>
      <c r="EAR62" s="328"/>
      <c r="EAS62" s="328"/>
      <c r="EAT62" s="328"/>
      <c r="EAU62" s="328"/>
      <c r="EAV62" s="328"/>
      <c r="EAW62" s="328"/>
      <c r="EAX62" s="328"/>
      <c r="EAY62" s="328"/>
      <c r="EAZ62" s="328"/>
      <c r="EBA62" s="328"/>
      <c r="EBB62" s="328"/>
      <c r="EBC62" s="328"/>
      <c r="EBD62" s="328"/>
      <c r="EBE62" s="328"/>
      <c r="EBF62" s="328"/>
      <c r="EBG62" s="328"/>
      <c r="EBH62" s="328"/>
      <c r="EBI62" s="328"/>
      <c r="EBJ62" s="328"/>
      <c r="EBK62" s="328"/>
      <c r="EBL62" s="328"/>
      <c r="EBM62" s="328"/>
      <c r="EBN62" s="328"/>
      <c r="EBO62" s="328"/>
      <c r="EBP62" s="328"/>
      <c r="EBQ62" s="328"/>
      <c r="EBR62" s="328"/>
      <c r="EBS62" s="328"/>
      <c r="EBT62" s="328"/>
      <c r="EBU62" s="328"/>
      <c r="EBV62" s="328"/>
      <c r="EBW62" s="328"/>
      <c r="EBX62" s="328"/>
      <c r="EBY62" s="328"/>
      <c r="EBZ62" s="328"/>
      <c r="ECA62" s="328"/>
      <c r="ECB62" s="328"/>
      <c r="ECC62" s="328"/>
      <c r="ECD62" s="328"/>
      <c r="ECE62" s="328"/>
      <c r="ECF62" s="328"/>
      <c r="ECG62" s="328"/>
      <c r="ECH62" s="328"/>
      <c r="ECI62" s="328"/>
      <c r="ECJ62" s="328"/>
      <c r="ECK62" s="328"/>
      <c r="ECL62" s="328"/>
      <c r="ECM62" s="328"/>
      <c r="ECN62" s="328"/>
      <c r="ECO62" s="328"/>
      <c r="ECP62" s="328"/>
      <c r="ECQ62" s="328"/>
      <c r="ECR62" s="328"/>
      <c r="ECS62" s="328"/>
      <c r="ECT62" s="328"/>
      <c r="ECU62" s="328"/>
      <c r="ECV62" s="328"/>
      <c r="ECW62" s="328"/>
      <c r="ECX62" s="328"/>
      <c r="ECY62" s="328"/>
      <c r="ECZ62" s="328"/>
      <c r="EDA62" s="328"/>
      <c r="EDB62" s="328"/>
      <c r="EDC62" s="328"/>
      <c r="EDD62" s="328"/>
      <c r="EDE62" s="328"/>
      <c r="EDF62" s="328"/>
      <c r="EDG62" s="328"/>
      <c r="EDH62" s="328"/>
      <c r="EDI62" s="328"/>
      <c r="EDJ62" s="328"/>
      <c r="EDK62" s="328"/>
      <c r="EDL62" s="328"/>
      <c r="EDM62" s="328"/>
      <c r="EDN62" s="328"/>
      <c r="EDO62" s="328"/>
      <c r="EDP62" s="328"/>
      <c r="EDQ62" s="328"/>
      <c r="EDR62" s="328"/>
      <c r="EDS62" s="328"/>
      <c r="EDT62" s="328"/>
      <c r="EDU62" s="328"/>
      <c r="EDV62" s="328"/>
      <c r="EDW62" s="328"/>
      <c r="EDX62" s="328"/>
      <c r="EDY62" s="328"/>
      <c r="EDZ62" s="328"/>
      <c r="EEA62" s="328"/>
      <c r="EEB62" s="328"/>
      <c r="EEC62" s="328"/>
      <c r="EED62" s="328"/>
      <c r="EEE62" s="328"/>
      <c r="EEF62" s="328"/>
      <c r="EEG62" s="328"/>
      <c r="EEH62" s="328"/>
      <c r="EEI62" s="328"/>
      <c r="EEJ62" s="328"/>
      <c r="EEK62" s="328"/>
      <c r="EEL62" s="328"/>
      <c r="EEM62" s="328"/>
      <c r="EEN62" s="328"/>
      <c r="EEO62" s="328"/>
      <c r="EEP62" s="328"/>
      <c r="EEQ62" s="328"/>
      <c r="EER62" s="328"/>
      <c r="EES62" s="328"/>
      <c r="EET62" s="328"/>
      <c r="EEU62" s="328"/>
      <c r="EEV62" s="328"/>
      <c r="EEW62" s="328"/>
      <c r="EEX62" s="328"/>
      <c r="EEY62" s="328"/>
      <c r="EEZ62" s="328"/>
      <c r="EFA62" s="328"/>
      <c r="EFB62" s="328"/>
      <c r="EFC62" s="328"/>
      <c r="EFD62" s="328"/>
      <c r="EFE62" s="328"/>
      <c r="EFF62" s="328"/>
      <c r="EFG62" s="328"/>
      <c r="EFH62" s="328"/>
      <c r="EFI62" s="328"/>
      <c r="EFJ62" s="328"/>
      <c r="EFK62" s="328"/>
      <c r="EFL62" s="328"/>
      <c r="EFM62" s="328"/>
      <c r="EFN62" s="328"/>
      <c r="EFO62" s="328"/>
      <c r="EFP62" s="328"/>
      <c r="EFQ62" s="328"/>
      <c r="EFR62" s="328"/>
      <c r="EFS62" s="328"/>
      <c r="EFT62" s="328"/>
      <c r="EFU62" s="328"/>
      <c r="EFV62" s="328"/>
      <c r="EFW62" s="328"/>
      <c r="EFX62" s="328"/>
      <c r="EFY62" s="328"/>
      <c r="EFZ62" s="328"/>
      <c r="EGA62" s="328"/>
      <c r="EGB62" s="328"/>
      <c r="EGC62" s="328"/>
      <c r="EGD62" s="328"/>
      <c r="EGE62" s="328"/>
      <c r="EGF62" s="328"/>
      <c r="EGG62" s="328"/>
      <c r="EGH62" s="328"/>
      <c r="EGI62" s="328"/>
      <c r="EGJ62" s="328"/>
      <c r="EGK62" s="328"/>
      <c r="EGL62" s="328"/>
      <c r="EGM62" s="328"/>
      <c r="EGN62" s="328"/>
      <c r="EGO62" s="328"/>
      <c r="EGP62" s="328"/>
      <c r="EGQ62" s="328"/>
      <c r="EGR62" s="328"/>
      <c r="EGS62" s="328"/>
      <c r="EGT62" s="328"/>
      <c r="EGU62" s="328"/>
      <c r="EGV62" s="328"/>
      <c r="EGW62" s="328"/>
      <c r="EGX62" s="328"/>
      <c r="EGY62" s="328"/>
      <c r="EGZ62" s="328"/>
      <c r="EHA62" s="328"/>
      <c r="EHB62" s="328"/>
      <c r="EHC62" s="328"/>
      <c r="EHD62" s="328"/>
      <c r="EHE62" s="328"/>
      <c r="EHF62" s="328"/>
      <c r="EHG62" s="328"/>
      <c r="EHH62" s="328"/>
      <c r="EHI62" s="328"/>
      <c r="EHJ62" s="328"/>
      <c r="EHK62" s="328"/>
      <c r="EHL62" s="328"/>
      <c r="EHM62" s="328"/>
      <c r="EHN62" s="328"/>
      <c r="EHO62" s="328"/>
      <c r="EHP62" s="328"/>
      <c r="EHQ62" s="328"/>
      <c r="EHR62" s="328"/>
      <c r="EHS62" s="328"/>
      <c r="EHT62" s="328"/>
      <c r="EHU62" s="328"/>
      <c r="EHV62" s="328"/>
      <c r="EHW62" s="328"/>
      <c r="EHX62" s="328"/>
      <c r="EHY62" s="328"/>
      <c r="EHZ62" s="328"/>
      <c r="EIA62" s="328"/>
      <c r="EIB62" s="328"/>
      <c r="EIC62" s="328"/>
      <c r="EID62" s="328"/>
      <c r="EIE62" s="328"/>
      <c r="EIF62" s="328"/>
      <c r="EIG62" s="328"/>
      <c r="EIH62" s="328"/>
      <c r="EII62" s="328"/>
      <c r="EIJ62" s="328"/>
      <c r="EIK62" s="328"/>
      <c r="EIL62" s="328"/>
      <c r="EIM62" s="328"/>
      <c r="EIN62" s="328"/>
      <c r="EIO62" s="328"/>
      <c r="EIP62" s="328"/>
      <c r="EIQ62" s="328"/>
      <c r="EIR62" s="328"/>
      <c r="EIS62" s="328"/>
      <c r="EIT62" s="328"/>
      <c r="EIU62" s="328"/>
      <c r="EIV62" s="328"/>
      <c r="EIW62" s="328"/>
      <c r="EIX62" s="328"/>
      <c r="EIY62" s="328"/>
      <c r="EIZ62" s="328"/>
      <c r="EJA62" s="328"/>
      <c r="EJB62" s="328"/>
      <c r="EJC62" s="328"/>
      <c r="EJD62" s="328"/>
      <c r="EJE62" s="328"/>
      <c r="EJF62" s="328"/>
      <c r="EJG62" s="328"/>
      <c r="EJH62" s="328"/>
      <c r="EJI62" s="328"/>
      <c r="EJJ62" s="328"/>
      <c r="EJK62" s="328"/>
      <c r="EJL62" s="328"/>
      <c r="EJM62" s="328"/>
      <c r="EJN62" s="328"/>
      <c r="EJO62" s="328"/>
      <c r="EJP62" s="328"/>
      <c r="EJQ62" s="328"/>
      <c r="EJR62" s="328"/>
      <c r="EJS62" s="328"/>
      <c r="EJT62" s="328"/>
      <c r="EJU62" s="328"/>
      <c r="EJV62" s="328"/>
      <c r="EJW62" s="328"/>
      <c r="EJX62" s="328"/>
      <c r="EJY62" s="328"/>
      <c r="EJZ62" s="328"/>
      <c r="EKA62" s="328"/>
      <c r="EKB62" s="328"/>
      <c r="EKC62" s="328"/>
      <c r="EKD62" s="328"/>
      <c r="EKE62" s="328"/>
      <c r="EKF62" s="328"/>
      <c r="EKG62" s="328"/>
      <c r="EKH62" s="328"/>
      <c r="EKI62" s="328"/>
      <c r="EKJ62" s="328"/>
      <c r="EKK62" s="328"/>
      <c r="EKL62" s="328"/>
      <c r="EKM62" s="328"/>
      <c r="EKN62" s="328"/>
      <c r="EKO62" s="328"/>
      <c r="EKP62" s="328"/>
      <c r="EKQ62" s="328"/>
      <c r="EKR62" s="328"/>
      <c r="EKS62" s="328"/>
      <c r="EKT62" s="328"/>
      <c r="EKU62" s="328"/>
      <c r="EKV62" s="328"/>
      <c r="EKW62" s="328"/>
      <c r="EKX62" s="328"/>
      <c r="EKY62" s="328"/>
      <c r="EKZ62" s="328"/>
      <c r="ELA62" s="328"/>
      <c r="ELB62" s="328"/>
      <c r="ELC62" s="328"/>
      <c r="ELD62" s="328"/>
      <c r="ELE62" s="328"/>
      <c r="ELF62" s="328"/>
      <c r="ELG62" s="328"/>
      <c r="ELH62" s="328"/>
      <c r="ELI62" s="328"/>
      <c r="ELJ62" s="328"/>
      <c r="ELK62" s="328"/>
      <c r="ELL62" s="328"/>
      <c r="ELM62" s="328"/>
      <c r="ELN62" s="328"/>
      <c r="ELO62" s="328"/>
      <c r="ELP62" s="328"/>
      <c r="ELQ62" s="328"/>
      <c r="ELR62" s="328"/>
      <c r="ELS62" s="328"/>
      <c r="ELT62" s="328"/>
      <c r="ELU62" s="328"/>
      <c r="ELV62" s="328"/>
      <c r="ELW62" s="328"/>
      <c r="ELX62" s="328"/>
      <c r="ELY62" s="328"/>
      <c r="ELZ62" s="328"/>
      <c r="EMA62" s="328"/>
      <c r="EMB62" s="328"/>
      <c r="EMC62" s="328"/>
      <c r="EMD62" s="328"/>
      <c r="EME62" s="328"/>
      <c r="EMF62" s="328"/>
      <c r="EMG62" s="328"/>
      <c r="EMH62" s="328"/>
      <c r="EMI62" s="328"/>
      <c r="EMJ62" s="328"/>
      <c r="EMK62" s="328"/>
      <c r="EML62" s="328"/>
      <c r="EMM62" s="328"/>
      <c r="EMN62" s="328"/>
      <c r="EMO62" s="328"/>
      <c r="EMP62" s="328"/>
      <c r="EMQ62" s="328"/>
      <c r="EMR62" s="328"/>
      <c r="EMS62" s="328"/>
      <c r="EMT62" s="328"/>
      <c r="EMU62" s="328"/>
      <c r="EMV62" s="328"/>
      <c r="EMW62" s="328"/>
      <c r="EMX62" s="328"/>
      <c r="EMY62" s="328"/>
      <c r="EMZ62" s="328"/>
      <c r="ENA62" s="328"/>
      <c r="ENB62" s="328"/>
      <c r="ENC62" s="328"/>
      <c r="END62" s="328"/>
      <c r="ENE62" s="328"/>
      <c r="ENF62" s="328"/>
      <c r="ENG62" s="328"/>
      <c r="ENH62" s="328"/>
      <c r="ENI62" s="328"/>
      <c r="ENJ62" s="328"/>
      <c r="ENK62" s="328"/>
      <c r="ENL62" s="328"/>
      <c r="ENM62" s="328"/>
      <c r="ENN62" s="328"/>
      <c r="ENO62" s="328"/>
      <c r="ENP62" s="328"/>
      <c r="ENQ62" s="328"/>
      <c r="ENR62" s="328"/>
      <c r="ENS62" s="328"/>
      <c r="ENT62" s="328"/>
      <c r="ENU62" s="328"/>
      <c r="ENV62" s="328"/>
      <c r="ENW62" s="328"/>
      <c r="ENX62" s="328"/>
      <c r="ENY62" s="328"/>
      <c r="ENZ62" s="328"/>
      <c r="EOA62" s="328"/>
      <c r="EOB62" s="328"/>
      <c r="EOC62" s="328"/>
      <c r="EOD62" s="328"/>
      <c r="EOE62" s="328"/>
      <c r="EOF62" s="328"/>
      <c r="EOG62" s="328"/>
      <c r="EOH62" s="328"/>
      <c r="EOI62" s="328"/>
      <c r="EOJ62" s="328"/>
      <c r="EOK62" s="328"/>
      <c r="EOL62" s="328"/>
      <c r="EOM62" s="328"/>
      <c r="EON62" s="328"/>
      <c r="EOO62" s="328"/>
      <c r="EOP62" s="328"/>
      <c r="EOQ62" s="328"/>
      <c r="EOR62" s="328"/>
      <c r="EOS62" s="328"/>
      <c r="EOT62" s="328"/>
      <c r="EOU62" s="328"/>
      <c r="EOV62" s="328"/>
      <c r="EOW62" s="328"/>
      <c r="EOX62" s="328"/>
      <c r="EOY62" s="328"/>
      <c r="EOZ62" s="328"/>
      <c r="EPA62" s="328"/>
      <c r="EPB62" s="328"/>
      <c r="EPC62" s="328"/>
      <c r="EPD62" s="328"/>
      <c r="EPE62" s="328"/>
      <c r="EPF62" s="328"/>
      <c r="EPG62" s="328"/>
      <c r="EPH62" s="328"/>
      <c r="EPI62" s="328"/>
      <c r="EPJ62" s="328"/>
      <c r="EPK62" s="328"/>
      <c r="EPL62" s="328"/>
      <c r="EPM62" s="328"/>
      <c r="EPN62" s="328"/>
      <c r="EPO62" s="328"/>
      <c r="EPP62" s="328"/>
      <c r="EPQ62" s="328"/>
      <c r="EPR62" s="328"/>
      <c r="EPS62" s="328"/>
      <c r="EPT62" s="328"/>
      <c r="EPU62" s="328"/>
      <c r="EPV62" s="328"/>
      <c r="EPW62" s="328"/>
      <c r="EPX62" s="328"/>
      <c r="EPY62" s="328"/>
      <c r="EPZ62" s="328"/>
      <c r="EQA62" s="328"/>
      <c r="EQB62" s="328"/>
      <c r="EQC62" s="328"/>
      <c r="EQD62" s="328"/>
      <c r="EQE62" s="328"/>
      <c r="EQF62" s="328"/>
      <c r="EQG62" s="328"/>
      <c r="EQH62" s="328"/>
      <c r="EQI62" s="328"/>
      <c r="EQJ62" s="328"/>
      <c r="EQK62" s="328"/>
      <c r="EQL62" s="328"/>
      <c r="EQM62" s="328"/>
      <c r="EQN62" s="328"/>
      <c r="EQO62" s="328"/>
      <c r="EQP62" s="328"/>
      <c r="EQQ62" s="328"/>
      <c r="EQR62" s="328"/>
      <c r="EQS62" s="328"/>
      <c r="EQT62" s="328"/>
      <c r="EQU62" s="328"/>
      <c r="EQV62" s="328"/>
      <c r="EQW62" s="328"/>
      <c r="EQX62" s="328"/>
      <c r="EQY62" s="328"/>
      <c r="EQZ62" s="328"/>
      <c r="ERA62" s="328"/>
      <c r="ERB62" s="328"/>
      <c r="ERC62" s="328"/>
      <c r="ERD62" s="328"/>
      <c r="ERE62" s="328"/>
      <c r="ERF62" s="328"/>
      <c r="ERG62" s="328"/>
      <c r="ERH62" s="328"/>
      <c r="ERI62" s="328"/>
      <c r="ERJ62" s="328"/>
      <c r="ERK62" s="328"/>
      <c r="ERL62" s="328"/>
      <c r="ERM62" s="328"/>
      <c r="ERN62" s="328"/>
      <c r="ERO62" s="328"/>
      <c r="ERP62" s="328"/>
      <c r="ERQ62" s="328"/>
      <c r="ERR62" s="328"/>
      <c r="ERS62" s="328"/>
      <c r="ERT62" s="328"/>
      <c r="ERU62" s="328"/>
      <c r="ERV62" s="328"/>
      <c r="ERW62" s="328"/>
      <c r="ERX62" s="328"/>
      <c r="ERY62" s="328"/>
      <c r="ERZ62" s="328"/>
      <c r="ESA62" s="328"/>
      <c r="ESB62" s="328"/>
      <c r="ESC62" s="328"/>
      <c r="ESD62" s="328"/>
      <c r="ESE62" s="328"/>
      <c r="ESF62" s="328"/>
      <c r="ESG62" s="328"/>
      <c r="ESH62" s="328"/>
      <c r="ESI62" s="328"/>
      <c r="ESJ62" s="328"/>
      <c r="ESK62" s="328"/>
      <c r="ESL62" s="328"/>
      <c r="ESM62" s="328"/>
      <c r="ESN62" s="328"/>
      <c r="ESO62" s="328"/>
      <c r="ESP62" s="328"/>
      <c r="ESQ62" s="328"/>
      <c r="ESR62" s="328"/>
      <c r="ESS62" s="328"/>
      <c r="EST62" s="328"/>
      <c r="ESU62" s="328"/>
      <c r="ESV62" s="328"/>
      <c r="ESW62" s="328"/>
      <c r="ESX62" s="328"/>
      <c r="ESY62" s="328"/>
      <c r="ESZ62" s="328"/>
      <c r="ETA62" s="328"/>
      <c r="ETB62" s="328"/>
      <c r="ETC62" s="328"/>
      <c r="ETD62" s="328"/>
      <c r="ETE62" s="328"/>
      <c r="ETF62" s="328"/>
      <c r="ETG62" s="328"/>
      <c r="ETH62" s="328"/>
      <c r="ETI62" s="328"/>
      <c r="ETJ62" s="328"/>
      <c r="ETK62" s="328"/>
      <c r="ETL62" s="328"/>
      <c r="ETM62" s="328"/>
      <c r="ETN62" s="328"/>
      <c r="ETO62" s="328"/>
      <c r="ETP62" s="328"/>
      <c r="ETQ62" s="328"/>
      <c r="ETR62" s="328"/>
      <c r="ETS62" s="328"/>
      <c r="ETT62" s="328"/>
      <c r="ETU62" s="328"/>
      <c r="ETV62" s="328"/>
      <c r="ETW62" s="328"/>
      <c r="ETX62" s="328"/>
      <c r="ETY62" s="328"/>
      <c r="ETZ62" s="328"/>
      <c r="EUA62" s="328"/>
      <c r="EUB62" s="328"/>
      <c r="EUC62" s="328"/>
      <c r="EUD62" s="328"/>
      <c r="EUE62" s="328"/>
      <c r="EUF62" s="328"/>
      <c r="EUG62" s="328"/>
      <c r="EUH62" s="328"/>
      <c r="EUI62" s="328"/>
      <c r="EUJ62" s="328"/>
      <c r="EUK62" s="328"/>
      <c r="EUL62" s="328"/>
      <c r="EUM62" s="328"/>
      <c r="EUN62" s="328"/>
      <c r="EUO62" s="328"/>
      <c r="EUP62" s="328"/>
      <c r="EUQ62" s="328"/>
      <c r="EUR62" s="328"/>
      <c r="EUS62" s="328"/>
      <c r="EUT62" s="328"/>
      <c r="EUU62" s="328"/>
      <c r="EUV62" s="328"/>
      <c r="EUW62" s="328"/>
      <c r="EUX62" s="328"/>
      <c r="EUY62" s="328"/>
      <c r="EUZ62" s="328"/>
      <c r="EVA62" s="328"/>
      <c r="EVB62" s="328"/>
      <c r="EVC62" s="328"/>
      <c r="EVD62" s="328"/>
      <c r="EVE62" s="328"/>
      <c r="EVF62" s="328"/>
      <c r="EVG62" s="328"/>
      <c r="EVH62" s="328"/>
      <c r="EVI62" s="328"/>
      <c r="EVJ62" s="328"/>
      <c r="EVK62" s="328"/>
      <c r="EVL62" s="328"/>
      <c r="EVM62" s="328"/>
      <c r="EVN62" s="328"/>
      <c r="EVO62" s="328"/>
      <c r="EVP62" s="328"/>
      <c r="EVQ62" s="328"/>
      <c r="EVR62" s="328"/>
      <c r="EVS62" s="328"/>
      <c r="EVT62" s="328"/>
      <c r="EVU62" s="328"/>
      <c r="EVV62" s="328"/>
      <c r="EVW62" s="328"/>
      <c r="EVX62" s="328"/>
      <c r="EVY62" s="328"/>
      <c r="EVZ62" s="328"/>
      <c r="EWA62" s="328"/>
      <c r="EWB62" s="328"/>
      <c r="EWC62" s="328"/>
      <c r="EWD62" s="328"/>
      <c r="EWE62" s="328"/>
      <c r="EWF62" s="328"/>
      <c r="EWG62" s="328"/>
      <c r="EWH62" s="328"/>
      <c r="EWI62" s="328"/>
      <c r="EWJ62" s="328"/>
      <c r="EWK62" s="328"/>
      <c r="EWL62" s="328"/>
      <c r="EWM62" s="328"/>
      <c r="EWN62" s="328"/>
      <c r="EWO62" s="328"/>
      <c r="EWP62" s="328"/>
      <c r="EWQ62" s="328"/>
      <c r="EWR62" s="328"/>
      <c r="EWS62" s="328"/>
      <c r="EWT62" s="328"/>
      <c r="EWU62" s="328"/>
      <c r="EWV62" s="328"/>
      <c r="EWW62" s="328"/>
      <c r="EWX62" s="328"/>
      <c r="EWY62" s="328"/>
      <c r="EWZ62" s="328"/>
      <c r="EXA62" s="328"/>
      <c r="EXB62" s="328"/>
      <c r="EXC62" s="328"/>
      <c r="EXD62" s="328"/>
      <c r="EXE62" s="328"/>
      <c r="EXF62" s="328"/>
      <c r="EXG62" s="328"/>
      <c r="EXH62" s="328"/>
      <c r="EXI62" s="328"/>
      <c r="EXJ62" s="328"/>
      <c r="EXK62" s="328"/>
      <c r="EXL62" s="328"/>
      <c r="EXM62" s="328"/>
      <c r="EXN62" s="328"/>
      <c r="EXO62" s="328"/>
      <c r="EXP62" s="328"/>
      <c r="EXQ62" s="328"/>
      <c r="EXR62" s="328"/>
      <c r="EXS62" s="328"/>
      <c r="EXT62" s="328"/>
      <c r="EXU62" s="328"/>
      <c r="EXV62" s="328"/>
      <c r="EXW62" s="328"/>
      <c r="EXX62" s="328"/>
      <c r="EXY62" s="328"/>
      <c r="EXZ62" s="328"/>
      <c r="EYA62" s="328"/>
      <c r="EYB62" s="328"/>
      <c r="EYC62" s="328"/>
      <c r="EYD62" s="328"/>
      <c r="EYE62" s="328"/>
      <c r="EYF62" s="328"/>
      <c r="EYG62" s="328"/>
      <c r="EYH62" s="328"/>
      <c r="EYI62" s="328"/>
      <c r="EYJ62" s="328"/>
      <c r="EYK62" s="328"/>
      <c r="EYL62" s="328"/>
      <c r="EYM62" s="328"/>
      <c r="EYN62" s="328"/>
      <c r="EYO62" s="328"/>
      <c r="EYP62" s="328"/>
      <c r="EYQ62" s="328"/>
      <c r="EYR62" s="328"/>
      <c r="EYS62" s="328"/>
      <c r="EYT62" s="328"/>
      <c r="EYU62" s="328"/>
      <c r="EYV62" s="328"/>
      <c r="EYW62" s="328"/>
      <c r="EYX62" s="328"/>
      <c r="EYY62" s="328"/>
      <c r="EYZ62" s="328"/>
      <c r="EZA62" s="328"/>
      <c r="EZB62" s="328"/>
      <c r="EZC62" s="328"/>
      <c r="EZD62" s="328"/>
      <c r="EZE62" s="328"/>
      <c r="EZF62" s="328"/>
      <c r="EZG62" s="328"/>
      <c r="EZH62" s="328"/>
      <c r="EZI62" s="328"/>
      <c r="EZJ62" s="328"/>
      <c r="EZK62" s="328"/>
      <c r="EZL62" s="328"/>
      <c r="EZM62" s="328"/>
      <c r="EZN62" s="328"/>
      <c r="EZO62" s="328"/>
      <c r="EZP62" s="328"/>
      <c r="EZQ62" s="328"/>
      <c r="EZR62" s="328"/>
      <c r="EZS62" s="328"/>
      <c r="EZT62" s="328"/>
      <c r="EZU62" s="328"/>
      <c r="EZV62" s="328"/>
      <c r="EZW62" s="328"/>
      <c r="EZX62" s="328"/>
      <c r="EZY62" s="328"/>
      <c r="EZZ62" s="328"/>
      <c r="FAA62" s="328"/>
      <c r="FAB62" s="328"/>
      <c r="FAC62" s="328"/>
      <c r="FAD62" s="328"/>
      <c r="FAE62" s="328"/>
      <c r="FAF62" s="328"/>
      <c r="FAG62" s="328"/>
      <c r="FAH62" s="328"/>
      <c r="FAI62" s="328"/>
      <c r="FAJ62" s="328"/>
      <c r="FAK62" s="328"/>
      <c r="FAL62" s="328"/>
      <c r="FAM62" s="328"/>
      <c r="FAN62" s="328"/>
      <c r="FAO62" s="328"/>
      <c r="FAP62" s="328"/>
      <c r="FAQ62" s="328"/>
      <c r="FAR62" s="328"/>
      <c r="FAS62" s="328"/>
      <c r="FAT62" s="328"/>
      <c r="FAU62" s="328"/>
      <c r="FAV62" s="328"/>
      <c r="FAW62" s="328"/>
      <c r="FAX62" s="328"/>
      <c r="FAY62" s="328"/>
      <c r="FAZ62" s="328"/>
      <c r="FBA62" s="328"/>
      <c r="FBB62" s="328"/>
      <c r="FBC62" s="328"/>
      <c r="FBD62" s="328"/>
      <c r="FBE62" s="328"/>
      <c r="FBF62" s="328"/>
      <c r="FBG62" s="328"/>
      <c r="FBH62" s="328"/>
      <c r="FBI62" s="328"/>
      <c r="FBJ62" s="328"/>
      <c r="FBK62" s="328"/>
      <c r="FBL62" s="328"/>
      <c r="FBM62" s="328"/>
      <c r="FBN62" s="328"/>
      <c r="FBO62" s="328"/>
      <c r="FBP62" s="328"/>
      <c r="FBQ62" s="328"/>
      <c r="FBR62" s="328"/>
      <c r="FBS62" s="328"/>
      <c r="FBT62" s="328"/>
      <c r="FBU62" s="328"/>
      <c r="FBV62" s="328"/>
      <c r="FBW62" s="328"/>
      <c r="FBX62" s="328"/>
      <c r="FBY62" s="328"/>
      <c r="FBZ62" s="328"/>
      <c r="FCA62" s="328"/>
      <c r="FCB62" s="328"/>
      <c r="FCC62" s="328"/>
      <c r="FCD62" s="328"/>
      <c r="FCE62" s="328"/>
      <c r="FCF62" s="328"/>
      <c r="FCG62" s="328"/>
      <c r="FCH62" s="328"/>
      <c r="FCI62" s="328"/>
      <c r="FCJ62" s="328"/>
      <c r="FCK62" s="328"/>
      <c r="FCL62" s="328"/>
      <c r="FCM62" s="328"/>
      <c r="FCN62" s="328"/>
      <c r="FCO62" s="328"/>
      <c r="FCP62" s="328"/>
      <c r="FCQ62" s="328"/>
      <c r="FCR62" s="328"/>
      <c r="FCS62" s="328"/>
      <c r="FCT62" s="328"/>
      <c r="FCU62" s="328"/>
      <c r="FCV62" s="328"/>
      <c r="FCW62" s="328"/>
      <c r="FCX62" s="328"/>
      <c r="FCY62" s="328"/>
      <c r="FCZ62" s="328"/>
      <c r="FDA62" s="328"/>
      <c r="FDB62" s="328"/>
      <c r="FDC62" s="328"/>
      <c r="FDD62" s="328"/>
      <c r="FDE62" s="328"/>
      <c r="FDF62" s="328"/>
      <c r="FDG62" s="328"/>
      <c r="FDH62" s="328"/>
      <c r="FDI62" s="328"/>
      <c r="FDJ62" s="328"/>
      <c r="FDK62" s="328"/>
      <c r="FDL62" s="328"/>
      <c r="FDM62" s="328"/>
      <c r="FDN62" s="328"/>
      <c r="FDO62" s="328"/>
      <c r="FDP62" s="328"/>
      <c r="FDQ62" s="328"/>
      <c r="FDR62" s="328"/>
      <c r="FDS62" s="328"/>
      <c r="FDT62" s="328"/>
      <c r="FDU62" s="328"/>
      <c r="FDV62" s="328"/>
      <c r="FDW62" s="328"/>
      <c r="FDX62" s="328"/>
      <c r="FDY62" s="328"/>
      <c r="FDZ62" s="328"/>
      <c r="FEA62" s="328"/>
      <c r="FEB62" s="328"/>
      <c r="FEC62" s="328"/>
      <c r="FED62" s="328"/>
      <c r="FEE62" s="328"/>
      <c r="FEF62" s="328"/>
      <c r="FEG62" s="328"/>
      <c r="FEH62" s="328"/>
      <c r="FEI62" s="328"/>
      <c r="FEJ62" s="328"/>
      <c r="FEK62" s="328"/>
      <c r="FEL62" s="328"/>
      <c r="FEM62" s="328"/>
      <c r="FEN62" s="328"/>
      <c r="FEO62" s="328"/>
      <c r="FEP62" s="328"/>
      <c r="FEQ62" s="328"/>
      <c r="FER62" s="328"/>
      <c r="FES62" s="328"/>
      <c r="FET62" s="328"/>
      <c r="FEU62" s="328"/>
      <c r="FEV62" s="328"/>
      <c r="FEW62" s="328"/>
      <c r="FEX62" s="328"/>
      <c r="FEY62" s="328"/>
      <c r="FEZ62" s="328"/>
      <c r="FFA62" s="328"/>
      <c r="FFB62" s="328"/>
      <c r="FFC62" s="328"/>
      <c r="FFD62" s="328"/>
      <c r="FFE62" s="328"/>
      <c r="FFF62" s="328"/>
      <c r="FFG62" s="328"/>
      <c r="FFH62" s="328"/>
      <c r="FFI62" s="328"/>
      <c r="FFJ62" s="328"/>
      <c r="FFK62" s="328"/>
      <c r="FFL62" s="328"/>
      <c r="FFM62" s="328"/>
      <c r="FFN62" s="328"/>
      <c r="FFO62" s="328"/>
      <c r="FFP62" s="328"/>
      <c r="FFQ62" s="328"/>
      <c r="FFR62" s="328"/>
      <c r="FFS62" s="328"/>
      <c r="FFT62" s="328"/>
      <c r="FFU62" s="328"/>
      <c r="FFV62" s="328"/>
      <c r="FFW62" s="328"/>
      <c r="FFX62" s="328"/>
      <c r="FFY62" s="328"/>
      <c r="FFZ62" s="328"/>
      <c r="FGA62" s="328"/>
      <c r="FGB62" s="328"/>
      <c r="FGC62" s="328"/>
      <c r="FGD62" s="328"/>
      <c r="FGE62" s="328"/>
      <c r="FGF62" s="328"/>
      <c r="FGG62" s="328"/>
      <c r="FGH62" s="328"/>
      <c r="FGI62" s="328"/>
      <c r="FGJ62" s="328"/>
      <c r="FGK62" s="328"/>
      <c r="FGL62" s="328"/>
      <c r="FGM62" s="328"/>
      <c r="FGN62" s="328"/>
      <c r="FGO62" s="328"/>
      <c r="FGP62" s="328"/>
      <c r="FGQ62" s="328"/>
      <c r="FGR62" s="328"/>
      <c r="FGS62" s="328"/>
      <c r="FGT62" s="328"/>
      <c r="FGU62" s="328"/>
      <c r="FGV62" s="328"/>
      <c r="FGW62" s="328"/>
      <c r="FGX62" s="328"/>
      <c r="FGY62" s="328"/>
      <c r="FGZ62" s="328"/>
      <c r="FHA62" s="328"/>
      <c r="FHB62" s="328"/>
      <c r="FHC62" s="328"/>
      <c r="FHD62" s="328"/>
      <c r="FHE62" s="328"/>
      <c r="FHF62" s="328"/>
      <c r="FHG62" s="328"/>
      <c r="FHH62" s="328"/>
      <c r="FHI62" s="328"/>
      <c r="FHJ62" s="328"/>
      <c r="FHK62" s="328"/>
      <c r="FHL62" s="328"/>
      <c r="FHM62" s="328"/>
      <c r="FHN62" s="328"/>
      <c r="FHO62" s="328"/>
      <c r="FHP62" s="328"/>
      <c r="FHQ62" s="328"/>
      <c r="FHR62" s="328"/>
      <c r="FHS62" s="328"/>
      <c r="FHT62" s="328"/>
      <c r="FHU62" s="328"/>
      <c r="FHV62" s="328"/>
      <c r="FHW62" s="328"/>
      <c r="FHX62" s="328"/>
      <c r="FHY62" s="328"/>
      <c r="FHZ62" s="328"/>
      <c r="FIA62" s="328"/>
      <c r="FIB62" s="328"/>
      <c r="FIC62" s="328"/>
      <c r="FID62" s="328"/>
      <c r="FIE62" s="328"/>
      <c r="FIF62" s="328"/>
      <c r="FIG62" s="328"/>
      <c r="FIH62" s="328"/>
      <c r="FII62" s="328"/>
      <c r="FIJ62" s="328"/>
      <c r="FIK62" s="328"/>
      <c r="FIL62" s="328"/>
      <c r="FIM62" s="328"/>
      <c r="FIN62" s="328"/>
      <c r="FIO62" s="328"/>
      <c r="FIP62" s="328"/>
      <c r="FIQ62" s="328"/>
      <c r="FIR62" s="328"/>
      <c r="FIS62" s="328"/>
      <c r="FIT62" s="328"/>
      <c r="FIU62" s="328"/>
      <c r="FIV62" s="328"/>
      <c r="FIW62" s="328"/>
      <c r="FIX62" s="328"/>
      <c r="FIY62" s="328"/>
      <c r="FIZ62" s="328"/>
      <c r="FJA62" s="328"/>
      <c r="FJB62" s="328"/>
      <c r="FJC62" s="328"/>
      <c r="FJD62" s="328"/>
      <c r="FJE62" s="328"/>
      <c r="FJF62" s="328"/>
      <c r="FJG62" s="328"/>
      <c r="FJH62" s="328"/>
      <c r="FJI62" s="328"/>
      <c r="FJJ62" s="328"/>
      <c r="FJK62" s="328"/>
      <c r="FJL62" s="328"/>
      <c r="FJM62" s="328"/>
      <c r="FJN62" s="328"/>
      <c r="FJO62" s="328"/>
      <c r="FJP62" s="328"/>
      <c r="FJQ62" s="328"/>
      <c r="FJR62" s="328"/>
      <c r="FJS62" s="328"/>
      <c r="FJT62" s="328"/>
      <c r="FJU62" s="328"/>
      <c r="FJV62" s="328"/>
      <c r="FJW62" s="328"/>
      <c r="FJX62" s="328"/>
      <c r="FJY62" s="328"/>
      <c r="FJZ62" s="328"/>
      <c r="FKA62" s="328"/>
      <c r="FKB62" s="328"/>
      <c r="FKC62" s="328"/>
      <c r="FKD62" s="328"/>
      <c r="FKE62" s="328"/>
      <c r="FKF62" s="328"/>
      <c r="FKG62" s="328"/>
      <c r="FKH62" s="328"/>
      <c r="FKI62" s="328"/>
      <c r="FKJ62" s="328"/>
      <c r="FKK62" s="328"/>
      <c r="FKL62" s="328"/>
      <c r="FKM62" s="328"/>
      <c r="FKN62" s="328"/>
      <c r="FKO62" s="328"/>
      <c r="FKP62" s="328"/>
      <c r="FKQ62" s="328"/>
      <c r="FKR62" s="328"/>
      <c r="FKS62" s="328"/>
      <c r="FKT62" s="328"/>
      <c r="FKU62" s="328"/>
      <c r="FKV62" s="328"/>
      <c r="FKW62" s="328"/>
      <c r="FKX62" s="328"/>
      <c r="FKY62" s="328"/>
      <c r="FKZ62" s="328"/>
      <c r="FLA62" s="328"/>
      <c r="FLB62" s="328"/>
      <c r="FLC62" s="328"/>
      <c r="FLD62" s="328"/>
      <c r="FLE62" s="328"/>
      <c r="FLF62" s="328"/>
      <c r="FLG62" s="328"/>
      <c r="FLH62" s="328"/>
      <c r="FLI62" s="328"/>
      <c r="FLJ62" s="328"/>
      <c r="FLK62" s="328"/>
      <c r="FLL62" s="328"/>
      <c r="FLM62" s="328"/>
      <c r="FLN62" s="328"/>
      <c r="FLO62" s="328"/>
      <c r="FLP62" s="328"/>
      <c r="FLQ62" s="328"/>
      <c r="FLR62" s="328"/>
      <c r="FLS62" s="328"/>
      <c r="FLT62" s="328"/>
      <c r="FLU62" s="328"/>
      <c r="FLV62" s="328"/>
      <c r="FLW62" s="328"/>
      <c r="FLX62" s="328"/>
      <c r="FLY62" s="328"/>
      <c r="FLZ62" s="328"/>
      <c r="FMA62" s="328"/>
      <c r="FMB62" s="328"/>
      <c r="FMC62" s="328"/>
      <c r="FMD62" s="328"/>
      <c r="FME62" s="328"/>
      <c r="FMF62" s="328"/>
      <c r="FMG62" s="328"/>
      <c r="FMH62" s="328"/>
      <c r="FMI62" s="328"/>
      <c r="FMJ62" s="328"/>
      <c r="FMK62" s="328"/>
      <c r="FML62" s="328"/>
      <c r="FMM62" s="328"/>
      <c r="FMN62" s="328"/>
      <c r="FMO62" s="328"/>
      <c r="FMP62" s="328"/>
      <c r="FMQ62" s="328"/>
      <c r="FMR62" s="328"/>
      <c r="FMS62" s="328"/>
      <c r="FMT62" s="328"/>
      <c r="FMU62" s="328"/>
      <c r="FMV62" s="328"/>
      <c r="FMW62" s="328"/>
      <c r="FMX62" s="328"/>
      <c r="FMY62" s="328"/>
      <c r="FMZ62" s="328"/>
      <c r="FNA62" s="328"/>
      <c r="FNB62" s="328"/>
      <c r="FNC62" s="328"/>
      <c r="FND62" s="328"/>
      <c r="FNE62" s="328"/>
      <c r="FNF62" s="328"/>
      <c r="FNG62" s="328"/>
      <c r="FNH62" s="328"/>
      <c r="FNI62" s="328"/>
      <c r="FNJ62" s="328"/>
      <c r="FNK62" s="328"/>
      <c r="FNL62" s="328"/>
      <c r="FNM62" s="328"/>
      <c r="FNN62" s="328"/>
      <c r="FNO62" s="328"/>
      <c r="FNP62" s="328"/>
      <c r="FNQ62" s="328"/>
      <c r="FNR62" s="328"/>
      <c r="FNS62" s="328"/>
      <c r="FNT62" s="328"/>
      <c r="FNU62" s="328"/>
      <c r="FNV62" s="328"/>
      <c r="FNW62" s="328"/>
      <c r="FNX62" s="328"/>
      <c r="FNY62" s="328"/>
      <c r="FNZ62" s="328"/>
      <c r="FOA62" s="328"/>
      <c r="FOB62" s="328"/>
      <c r="FOC62" s="328"/>
      <c r="FOD62" s="328"/>
      <c r="FOE62" s="328"/>
      <c r="FOF62" s="328"/>
      <c r="FOG62" s="328"/>
      <c r="FOH62" s="328"/>
      <c r="FOI62" s="328"/>
      <c r="FOJ62" s="328"/>
      <c r="FOK62" s="328"/>
      <c r="FOL62" s="328"/>
      <c r="FOM62" s="328"/>
      <c r="FON62" s="328"/>
      <c r="FOO62" s="328"/>
      <c r="FOP62" s="328"/>
      <c r="FOQ62" s="328"/>
      <c r="FOR62" s="328"/>
      <c r="FOS62" s="328"/>
      <c r="FOT62" s="328"/>
      <c r="FOU62" s="328"/>
      <c r="FOV62" s="328"/>
      <c r="FOW62" s="328"/>
      <c r="FOX62" s="328"/>
      <c r="FOY62" s="328"/>
      <c r="FOZ62" s="328"/>
      <c r="FPA62" s="328"/>
      <c r="FPB62" s="328"/>
      <c r="FPC62" s="328"/>
      <c r="FPD62" s="328"/>
      <c r="FPE62" s="328"/>
      <c r="FPF62" s="328"/>
      <c r="FPG62" s="328"/>
      <c r="FPH62" s="328"/>
      <c r="FPI62" s="328"/>
      <c r="FPJ62" s="328"/>
      <c r="FPK62" s="328"/>
      <c r="FPL62" s="328"/>
      <c r="FPM62" s="328"/>
      <c r="FPN62" s="328"/>
      <c r="FPO62" s="328"/>
      <c r="FPP62" s="328"/>
      <c r="FPQ62" s="328"/>
      <c r="FPR62" s="328"/>
      <c r="FPS62" s="328"/>
      <c r="FPT62" s="328"/>
      <c r="FPU62" s="328"/>
      <c r="FPV62" s="328"/>
      <c r="FPW62" s="328"/>
      <c r="FPX62" s="328"/>
      <c r="FPY62" s="328"/>
      <c r="FPZ62" s="328"/>
      <c r="FQA62" s="328"/>
      <c r="FQB62" s="328"/>
      <c r="FQC62" s="328"/>
      <c r="FQD62" s="328"/>
      <c r="FQE62" s="328"/>
      <c r="FQF62" s="328"/>
      <c r="FQG62" s="328"/>
      <c r="FQH62" s="328"/>
      <c r="FQI62" s="328"/>
      <c r="FQJ62" s="328"/>
      <c r="FQK62" s="328"/>
      <c r="FQL62" s="328"/>
      <c r="FQM62" s="328"/>
      <c r="FQN62" s="328"/>
      <c r="FQO62" s="328"/>
      <c r="FQP62" s="328"/>
      <c r="FQQ62" s="328"/>
      <c r="FQR62" s="328"/>
      <c r="FQS62" s="328"/>
      <c r="FQT62" s="328"/>
      <c r="FQU62" s="328"/>
      <c r="FQV62" s="328"/>
      <c r="FQW62" s="328"/>
      <c r="FQX62" s="328"/>
      <c r="FQY62" s="328"/>
      <c r="FQZ62" s="328"/>
      <c r="FRA62" s="328"/>
      <c r="FRB62" s="328"/>
      <c r="FRC62" s="328"/>
      <c r="FRD62" s="328"/>
      <c r="FRE62" s="328"/>
      <c r="FRF62" s="328"/>
      <c r="FRG62" s="328"/>
      <c r="FRH62" s="328"/>
      <c r="FRI62" s="328"/>
      <c r="FRJ62" s="328"/>
      <c r="FRK62" s="328"/>
      <c r="FRL62" s="328"/>
      <c r="FRM62" s="328"/>
      <c r="FRN62" s="328"/>
      <c r="FRO62" s="328"/>
      <c r="FRP62" s="328"/>
      <c r="FRQ62" s="328"/>
      <c r="FRR62" s="328"/>
      <c r="FRS62" s="328"/>
      <c r="FRT62" s="328"/>
      <c r="FRU62" s="328"/>
      <c r="FRV62" s="328"/>
      <c r="FRW62" s="328"/>
      <c r="FRX62" s="328"/>
      <c r="FRY62" s="328"/>
      <c r="FRZ62" s="328"/>
      <c r="FSA62" s="328"/>
      <c r="FSB62" s="328"/>
      <c r="FSC62" s="328"/>
      <c r="FSD62" s="328"/>
      <c r="FSE62" s="328"/>
      <c r="FSF62" s="328"/>
      <c r="FSG62" s="328"/>
      <c r="FSH62" s="328"/>
      <c r="FSI62" s="328"/>
      <c r="FSJ62" s="328"/>
      <c r="FSK62" s="328"/>
      <c r="FSL62" s="328"/>
      <c r="FSM62" s="328"/>
      <c r="FSN62" s="328"/>
      <c r="FSO62" s="328"/>
      <c r="FSP62" s="328"/>
      <c r="FSQ62" s="328"/>
      <c r="FSR62" s="328"/>
      <c r="FSS62" s="328"/>
      <c r="FST62" s="328"/>
      <c r="FSU62" s="328"/>
      <c r="FSV62" s="328"/>
      <c r="FSW62" s="328"/>
      <c r="FSX62" s="328"/>
      <c r="FSY62" s="328"/>
      <c r="FSZ62" s="328"/>
      <c r="FTA62" s="328"/>
      <c r="FTB62" s="328"/>
      <c r="FTC62" s="328"/>
      <c r="FTD62" s="328"/>
      <c r="FTE62" s="328"/>
      <c r="FTF62" s="328"/>
      <c r="FTG62" s="328"/>
      <c r="FTH62" s="328"/>
      <c r="FTI62" s="328"/>
      <c r="FTJ62" s="328"/>
      <c r="FTK62" s="328"/>
      <c r="FTL62" s="328"/>
      <c r="FTM62" s="328"/>
      <c r="FTN62" s="328"/>
      <c r="FTO62" s="328"/>
      <c r="FTP62" s="328"/>
      <c r="FTQ62" s="328"/>
      <c r="FTR62" s="328"/>
      <c r="FTS62" s="328"/>
      <c r="FTT62" s="328"/>
      <c r="FTU62" s="328"/>
      <c r="FTV62" s="328"/>
      <c r="FTW62" s="328"/>
      <c r="FTX62" s="328"/>
      <c r="FTY62" s="328"/>
      <c r="FTZ62" s="328"/>
      <c r="FUA62" s="328"/>
      <c r="FUB62" s="328"/>
      <c r="FUC62" s="328"/>
      <c r="FUD62" s="328"/>
      <c r="FUE62" s="328"/>
      <c r="FUF62" s="328"/>
      <c r="FUG62" s="328"/>
      <c r="FUH62" s="328"/>
      <c r="FUI62" s="328"/>
      <c r="FUJ62" s="328"/>
      <c r="FUK62" s="328"/>
      <c r="FUL62" s="328"/>
      <c r="FUM62" s="328"/>
      <c r="FUN62" s="328"/>
      <c r="FUO62" s="328"/>
      <c r="FUP62" s="328"/>
      <c r="FUQ62" s="328"/>
      <c r="FUR62" s="328"/>
      <c r="FUS62" s="328"/>
      <c r="FUT62" s="328"/>
      <c r="FUU62" s="328"/>
      <c r="FUV62" s="328"/>
      <c r="FUW62" s="328"/>
      <c r="FUX62" s="328"/>
      <c r="FUY62" s="328"/>
      <c r="FUZ62" s="328"/>
      <c r="FVA62" s="328"/>
      <c r="FVB62" s="328"/>
      <c r="FVC62" s="328"/>
      <c r="FVD62" s="328"/>
      <c r="FVE62" s="328"/>
      <c r="FVF62" s="328"/>
      <c r="FVG62" s="328"/>
      <c r="FVH62" s="328"/>
      <c r="FVI62" s="328"/>
      <c r="FVJ62" s="328"/>
      <c r="FVK62" s="328"/>
      <c r="FVL62" s="328"/>
      <c r="FVM62" s="328"/>
      <c r="FVN62" s="328"/>
      <c r="FVO62" s="328"/>
      <c r="FVP62" s="328"/>
      <c r="FVQ62" s="328"/>
      <c r="FVR62" s="328"/>
      <c r="FVS62" s="328"/>
      <c r="FVT62" s="328"/>
      <c r="FVU62" s="328"/>
      <c r="FVV62" s="328"/>
      <c r="FVW62" s="328"/>
      <c r="FVX62" s="328"/>
      <c r="FVY62" s="328"/>
      <c r="FVZ62" s="328"/>
      <c r="FWA62" s="328"/>
      <c r="FWB62" s="328"/>
      <c r="FWC62" s="328"/>
      <c r="FWD62" s="328"/>
      <c r="FWE62" s="328"/>
      <c r="FWF62" s="328"/>
      <c r="FWG62" s="328"/>
      <c r="FWH62" s="328"/>
      <c r="FWI62" s="328"/>
      <c r="FWJ62" s="328"/>
      <c r="FWK62" s="328"/>
      <c r="FWL62" s="328"/>
      <c r="FWM62" s="328"/>
      <c r="FWN62" s="328"/>
      <c r="FWO62" s="328"/>
      <c r="FWP62" s="328"/>
      <c r="FWQ62" s="328"/>
      <c r="FWR62" s="328"/>
      <c r="FWS62" s="328"/>
      <c r="FWT62" s="328"/>
      <c r="FWU62" s="328"/>
      <c r="FWV62" s="328"/>
      <c r="FWW62" s="328"/>
      <c r="FWX62" s="328"/>
      <c r="FWY62" s="328"/>
      <c r="FWZ62" s="328"/>
      <c r="FXA62" s="328"/>
      <c r="FXB62" s="328"/>
      <c r="FXC62" s="328"/>
      <c r="FXD62" s="328"/>
      <c r="FXE62" s="328"/>
      <c r="FXF62" s="328"/>
      <c r="FXG62" s="328"/>
      <c r="FXH62" s="328"/>
      <c r="FXI62" s="328"/>
      <c r="FXJ62" s="328"/>
      <c r="FXK62" s="328"/>
      <c r="FXL62" s="328"/>
      <c r="FXM62" s="328"/>
      <c r="FXN62" s="328"/>
      <c r="FXO62" s="328"/>
      <c r="FXP62" s="328"/>
      <c r="FXQ62" s="328"/>
      <c r="FXR62" s="328"/>
      <c r="FXS62" s="328"/>
      <c r="FXT62" s="328"/>
      <c r="FXU62" s="328"/>
      <c r="FXV62" s="328"/>
      <c r="FXW62" s="328"/>
      <c r="FXX62" s="328"/>
      <c r="FXY62" s="328"/>
      <c r="FXZ62" s="328"/>
      <c r="FYA62" s="328"/>
      <c r="FYB62" s="328"/>
      <c r="FYC62" s="328"/>
      <c r="FYD62" s="328"/>
      <c r="FYE62" s="328"/>
      <c r="FYF62" s="328"/>
      <c r="FYG62" s="328"/>
      <c r="FYH62" s="328"/>
      <c r="FYI62" s="328"/>
      <c r="FYJ62" s="328"/>
      <c r="FYK62" s="328"/>
      <c r="FYL62" s="328"/>
      <c r="FYM62" s="328"/>
      <c r="FYN62" s="328"/>
      <c r="FYO62" s="328"/>
      <c r="FYP62" s="328"/>
      <c r="FYQ62" s="328"/>
      <c r="FYR62" s="328"/>
      <c r="FYS62" s="328"/>
      <c r="FYT62" s="328"/>
      <c r="FYU62" s="328"/>
      <c r="FYV62" s="328"/>
      <c r="FYW62" s="328"/>
      <c r="FYX62" s="328"/>
      <c r="FYY62" s="328"/>
      <c r="FYZ62" s="328"/>
      <c r="FZA62" s="328"/>
      <c r="FZB62" s="328"/>
      <c r="FZC62" s="328"/>
      <c r="FZD62" s="328"/>
      <c r="FZE62" s="328"/>
      <c r="FZF62" s="328"/>
      <c r="FZG62" s="328"/>
      <c r="FZH62" s="328"/>
      <c r="FZI62" s="328"/>
      <c r="FZJ62" s="328"/>
      <c r="FZK62" s="328"/>
      <c r="FZL62" s="328"/>
      <c r="FZM62" s="328"/>
      <c r="FZN62" s="328"/>
      <c r="FZO62" s="328"/>
      <c r="FZP62" s="328"/>
      <c r="FZQ62" s="328"/>
      <c r="FZR62" s="328"/>
      <c r="FZS62" s="328"/>
      <c r="FZT62" s="328"/>
      <c r="FZU62" s="328"/>
      <c r="FZV62" s="328"/>
      <c r="FZW62" s="328"/>
      <c r="FZX62" s="328"/>
      <c r="FZY62" s="328"/>
      <c r="FZZ62" s="328"/>
      <c r="GAA62" s="328"/>
      <c r="GAB62" s="328"/>
      <c r="GAC62" s="328"/>
      <c r="GAD62" s="328"/>
      <c r="GAE62" s="328"/>
      <c r="GAF62" s="328"/>
      <c r="GAG62" s="328"/>
      <c r="GAH62" s="328"/>
      <c r="GAI62" s="328"/>
      <c r="GAJ62" s="328"/>
      <c r="GAK62" s="328"/>
      <c r="GAL62" s="328"/>
      <c r="GAM62" s="328"/>
      <c r="GAN62" s="328"/>
      <c r="GAO62" s="328"/>
      <c r="GAP62" s="328"/>
      <c r="GAQ62" s="328"/>
      <c r="GAR62" s="328"/>
      <c r="GAS62" s="328"/>
      <c r="GAT62" s="328"/>
      <c r="GAU62" s="328"/>
      <c r="GAV62" s="328"/>
      <c r="GAW62" s="328"/>
      <c r="GAX62" s="328"/>
      <c r="GAY62" s="328"/>
      <c r="GAZ62" s="328"/>
      <c r="GBA62" s="328"/>
      <c r="GBB62" s="328"/>
      <c r="GBC62" s="328"/>
      <c r="GBD62" s="328"/>
      <c r="GBE62" s="328"/>
      <c r="GBF62" s="328"/>
      <c r="GBG62" s="328"/>
      <c r="GBH62" s="328"/>
      <c r="GBI62" s="328"/>
      <c r="GBJ62" s="328"/>
      <c r="GBK62" s="328"/>
      <c r="GBL62" s="328"/>
      <c r="GBM62" s="328"/>
      <c r="GBN62" s="328"/>
      <c r="GBO62" s="328"/>
      <c r="GBP62" s="328"/>
      <c r="GBQ62" s="328"/>
      <c r="GBR62" s="328"/>
      <c r="GBS62" s="328"/>
      <c r="GBT62" s="328"/>
      <c r="GBU62" s="328"/>
      <c r="GBV62" s="328"/>
      <c r="GBW62" s="328"/>
      <c r="GBX62" s="328"/>
      <c r="GBY62" s="328"/>
      <c r="GBZ62" s="328"/>
      <c r="GCA62" s="328"/>
      <c r="GCB62" s="328"/>
      <c r="GCC62" s="328"/>
      <c r="GCD62" s="328"/>
      <c r="GCE62" s="328"/>
      <c r="GCF62" s="328"/>
      <c r="GCG62" s="328"/>
      <c r="GCH62" s="328"/>
      <c r="GCI62" s="328"/>
      <c r="GCJ62" s="328"/>
      <c r="GCK62" s="328"/>
      <c r="GCL62" s="328"/>
      <c r="GCM62" s="328"/>
      <c r="GCN62" s="328"/>
      <c r="GCO62" s="328"/>
      <c r="GCP62" s="328"/>
      <c r="GCQ62" s="328"/>
      <c r="GCR62" s="328"/>
      <c r="GCS62" s="328"/>
      <c r="GCT62" s="328"/>
      <c r="GCU62" s="328"/>
      <c r="GCV62" s="328"/>
      <c r="GCW62" s="328"/>
      <c r="GCX62" s="328"/>
      <c r="GCY62" s="328"/>
      <c r="GCZ62" s="328"/>
      <c r="GDA62" s="328"/>
      <c r="GDB62" s="328"/>
      <c r="GDC62" s="328"/>
      <c r="GDD62" s="328"/>
      <c r="GDE62" s="328"/>
      <c r="GDF62" s="328"/>
      <c r="GDG62" s="328"/>
      <c r="GDH62" s="328"/>
      <c r="GDI62" s="328"/>
      <c r="GDJ62" s="328"/>
      <c r="GDK62" s="328"/>
      <c r="GDL62" s="328"/>
      <c r="GDM62" s="328"/>
      <c r="GDN62" s="328"/>
      <c r="GDO62" s="328"/>
      <c r="GDP62" s="328"/>
      <c r="GDQ62" s="328"/>
      <c r="GDR62" s="328"/>
      <c r="GDS62" s="328"/>
      <c r="GDT62" s="328"/>
      <c r="GDU62" s="328"/>
      <c r="GDV62" s="328"/>
      <c r="GDW62" s="328"/>
      <c r="GDX62" s="328"/>
      <c r="GDY62" s="328"/>
      <c r="GDZ62" s="328"/>
      <c r="GEA62" s="328"/>
      <c r="GEB62" s="328"/>
      <c r="GEC62" s="328"/>
      <c r="GED62" s="328"/>
      <c r="GEE62" s="328"/>
      <c r="GEF62" s="328"/>
      <c r="GEG62" s="328"/>
      <c r="GEH62" s="328"/>
      <c r="GEI62" s="328"/>
      <c r="GEJ62" s="328"/>
      <c r="GEK62" s="328"/>
      <c r="GEL62" s="328"/>
      <c r="GEM62" s="328"/>
      <c r="GEN62" s="328"/>
      <c r="GEO62" s="328"/>
      <c r="GEP62" s="328"/>
      <c r="GEQ62" s="328"/>
      <c r="GER62" s="328"/>
      <c r="GES62" s="328"/>
      <c r="GET62" s="328"/>
      <c r="GEU62" s="328"/>
      <c r="GEV62" s="328"/>
      <c r="GEW62" s="328"/>
      <c r="GEX62" s="328"/>
      <c r="GEY62" s="328"/>
      <c r="GEZ62" s="328"/>
      <c r="GFA62" s="328"/>
      <c r="GFB62" s="328"/>
      <c r="GFC62" s="328"/>
      <c r="GFD62" s="328"/>
      <c r="GFE62" s="328"/>
      <c r="GFF62" s="328"/>
      <c r="GFG62" s="328"/>
      <c r="GFH62" s="328"/>
      <c r="GFI62" s="328"/>
      <c r="GFJ62" s="328"/>
      <c r="GFK62" s="328"/>
      <c r="GFL62" s="328"/>
      <c r="GFM62" s="328"/>
      <c r="GFN62" s="328"/>
      <c r="GFO62" s="328"/>
      <c r="GFP62" s="328"/>
      <c r="GFQ62" s="328"/>
      <c r="GFR62" s="328"/>
      <c r="GFS62" s="328"/>
      <c r="GFT62" s="328"/>
      <c r="GFU62" s="328"/>
      <c r="GFV62" s="328"/>
      <c r="GFW62" s="328"/>
      <c r="GFX62" s="328"/>
      <c r="GFY62" s="328"/>
      <c r="GFZ62" s="328"/>
      <c r="GGA62" s="328"/>
      <c r="GGB62" s="328"/>
      <c r="GGC62" s="328"/>
      <c r="GGD62" s="328"/>
      <c r="GGE62" s="328"/>
      <c r="GGF62" s="328"/>
      <c r="GGG62" s="328"/>
      <c r="GGH62" s="328"/>
      <c r="GGI62" s="328"/>
      <c r="GGJ62" s="328"/>
      <c r="GGK62" s="328"/>
      <c r="GGL62" s="328"/>
      <c r="GGM62" s="328"/>
      <c r="GGN62" s="328"/>
      <c r="GGO62" s="328"/>
      <c r="GGP62" s="328"/>
      <c r="GGQ62" s="328"/>
      <c r="GGR62" s="328"/>
      <c r="GGS62" s="328"/>
      <c r="GGT62" s="328"/>
      <c r="GGU62" s="328"/>
      <c r="GGV62" s="328"/>
      <c r="GGW62" s="328"/>
      <c r="GGX62" s="328"/>
      <c r="GGY62" s="328"/>
      <c r="GGZ62" s="328"/>
      <c r="GHA62" s="328"/>
      <c r="GHB62" s="328"/>
      <c r="GHC62" s="328"/>
      <c r="GHD62" s="328"/>
      <c r="GHE62" s="328"/>
      <c r="GHF62" s="328"/>
      <c r="GHG62" s="328"/>
      <c r="GHH62" s="328"/>
      <c r="GHI62" s="328"/>
      <c r="GHJ62" s="328"/>
      <c r="GHK62" s="328"/>
      <c r="GHL62" s="328"/>
      <c r="GHM62" s="328"/>
      <c r="GHN62" s="328"/>
      <c r="GHO62" s="328"/>
      <c r="GHP62" s="328"/>
      <c r="GHQ62" s="328"/>
      <c r="GHR62" s="328"/>
      <c r="GHS62" s="328"/>
      <c r="GHT62" s="328"/>
      <c r="GHU62" s="328"/>
      <c r="GHV62" s="328"/>
      <c r="GHW62" s="328"/>
      <c r="GHX62" s="328"/>
      <c r="GHY62" s="328"/>
      <c r="GHZ62" s="328"/>
      <c r="GIA62" s="328"/>
      <c r="GIB62" s="328"/>
      <c r="GIC62" s="328"/>
      <c r="GID62" s="328"/>
      <c r="GIE62" s="328"/>
      <c r="GIF62" s="328"/>
      <c r="GIG62" s="328"/>
      <c r="GIH62" s="328"/>
      <c r="GII62" s="328"/>
      <c r="GIJ62" s="328"/>
      <c r="GIK62" s="328"/>
      <c r="GIL62" s="328"/>
      <c r="GIM62" s="328"/>
      <c r="GIN62" s="328"/>
      <c r="GIO62" s="328"/>
      <c r="GIP62" s="328"/>
      <c r="GIQ62" s="328"/>
      <c r="GIR62" s="328"/>
      <c r="GIS62" s="328"/>
      <c r="GIT62" s="328"/>
      <c r="GIU62" s="328"/>
      <c r="GIV62" s="328"/>
      <c r="GIW62" s="328"/>
      <c r="GIX62" s="328"/>
      <c r="GIY62" s="328"/>
      <c r="GIZ62" s="328"/>
      <c r="GJA62" s="328"/>
      <c r="GJB62" s="328"/>
      <c r="GJC62" s="328"/>
      <c r="GJD62" s="328"/>
      <c r="GJE62" s="328"/>
      <c r="GJF62" s="328"/>
      <c r="GJG62" s="328"/>
      <c r="GJH62" s="328"/>
      <c r="GJI62" s="328"/>
      <c r="GJJ62" s="328"/>
      <c r="GJK62" s="328"/>
      <c r="GJL62" s="328"/>
      <c r="GJM62" s="328"/>
      <c r="GJN62" s="328"/>
      <c r="GJO62" s="328"/>
      <c r="GJP62" s="328"/>
      <c r="GJQ62" s="328"/>
      <c r="GJR62" s="328"/>
      <c r="GJS62" s="328"/>
      <c r="GJT62" s="328"/>
      <c r="GJU62" s="328"/>
      <c r="GJV62" s="328"/>
      <c r="GJW62" s="328"/>
      <c r="GJX62" s="328"/>
      <c r="GJY62" s="328"/>
      <c r="GJZ62" s="328"/>
      <c r="GKA62" s="328"/>
      <c r="GKB62" s="328"/>
      <c r="GKC62" s="328"/>
      <c r="GKD62" s="328"/>
      <c r="GKE62" s="328"/>
      <c r="GKF62" s="328"/>
      <c r="GKG62" s="328"/>
      <c r="GKH62" s="328"/>
      <c r="GKI62" s="328"/>
      <c r="GKJ62" s="328"/>
      <c r="GKK62" s="328"/>
      <c r="GKL62" s="328"/>
      <c r="GKM62" s="328"/>
      <c r="GKN62" s="328"/>
      <c r="GKO62" s="328"/>
      <c r="GKP62" s="328"/>
      <c r="GKQ62" s="328"/>
      <c r="GKR62" s="328"/>
      <c r="GKS62" s="328"/>
      <c r="GKT62" s="328"/>
      <c r="GKU62" s="328"/>
      <c r="GKV62" s="328"/>
      <c r="GKW62" s="328"/>
      <c r="GKX62" s="328"/>
      <c r="GKY62" s="328"/>
      <c r="GKZ62" s="328"/>
      <c r="GLA62" s="328"/>
      <c r="GLB62" s="328"/>
      <c r="GLC62" s="328"/>
      <c r="GLD62" s="328"/>
      <c r="GLE62" s="328"/>
      <c r="GLF62" s="328"/>
      <c r="GLG62" s="328"/>
      <c r="GLH62" s="328"/>
      <c r="GLI62" s="328"/>
      <c r="GLJ62" s="328"/>
      <c r="GLK62" s="328"/>
      <c r="GLL62" s="328"/>
      <c r="GLM62" s="328"/>
      <c r="GLN62" s="328"/>
      <c r="GLO62" s="328"/>
      <c r="GLP62" s="328"/>
      <c r="GLQ62" s="328"/>
      <c r="GLR62" s="328"/>
      <c r="GLS62" s="328"/>
      <c r="GLT62" s="328"/>
      <c r="GLU62" s="328"/>
      <c r="GLV62" s="328"/>
      <c r="GLW62" s="328"/>
      <c r="GLX62" s="328"/>
      <c r="GLY62" s="328"/>
      <c r="GLZ62" s="328"/>
      <c r="GMA62" s="328"/>
      <c r="GMB62" s="328"/>
      <c r="GMC62" s="328"/>
      <c r="GMD62" s="328"/>
      <c r="GME62" s="328"/>
      <c r="GMF62" s="328"/>
      <c r="GMG62" s="328"/>
      <c r="GMH62" s="328"/>
      <c r="GMI62" s="328"/>
      <c r="GMJ62" s="328"/>
      <c r="GMK62" s="328"/>
      <c r="GML62" s="328"/>
      <c r="GMM62" s="328"/>
      <c r="GMN62" s="328"/>
      <c r="GMO62" s="328"/>
      <c r="GMP62" s="328"/>
      <c r="GMQ62" s="328"/>
      <c r="GMR62" s="328"/>
      <c r="GMS62" s="328"/>
      <c r="GMT62" s="328"/>
      <c r="GMU62" s="328"/>
      <c r="GMV62" s="328"/>
      <c r="GMW62" s="328"/>
      <c r="GMX62" s="328"/>
      <c r="GMY62" s="328"/>
      <c r="GMZ62" s="328"/>
      <c r="GNA62" s="328"/>
      <c r="GNB62" s="328"/>
      <c r="GNC62" s="328"/>
      <c r="GND62" s="328"/>
      <c r="GNE62" s="328"/>
      <c r="GNF62" s="328"/>
      <c r="GNG62" s="328"/>
      <c r="GNH62" s="328"/>
      <c r="GNI62" s="328"/>
      <c r="GNJ62" s="328"/>
      <c r="GNK62" s="328"/>
      <c r="GNL62" s="328"/>
      <c r="GNM62" s="328"/>
      <c r="GNN62" s="328"/>
      <c r="GNO62" s="328"/>
      <c r="GNP62" s="328"/>
      <c r="GNQ62" s="328"/>
      <c r="GNR62" s="328"/>
      <c r="GNS62" s="328"/>
      <c r="GNT62" s="328"/>
      <c r="GNU62" s="328"/>
      <c r="GNV62" s="328"/>
      <c r="GNW62" s="328"/>
      <c r="GNX62" s="328"/>
      <c r="GNY62" s="328"/>
      <c r="GNZ62" s="328"/>
      <c r="GOA62" s="328"/>
      <c r="GOB62" s="328"/>
      <c r="GOC62" s="328"/>
      <c r="GOD62" s="328"/>
      <c r="GOE62" s="328"/>
      <c r="GOF62" s="328"/>
      <c r="GOG62" s="328"/>
      <c r="GOH62" s="328"/>
      <c r="GOI62" s="328"/>
      <c r="GOJ62" s="328"/>
      <c r="GOK62" s="328"/>
      <c r="GOL62" s="328"/>
      <c r="GOM62" s="328"/>
      <c r="GON62" s="328"/>
      <c r="GOO62" s="328"/>
      <c r="GOP62" s="328"/>
      <c r="GOQ62" s="328"/>
      <c r="GOR62" s="328"/>
      <c r="GOS62" s="328"/>
      <c r="GOT62" s="328"/>
      <c r="GOU62" s="328"/>
      <c r="GOV62" s="328"/>
      <c r="GOW62" s="328"/>
      <c r="GOX62" s="328"/>
      <c r="GOY62" s="328"/>
      <c r="GOZ62" s="328"/>
      <c r="GPA62" s="328"/>
      <c r="GPB62" s="328"/>
      <c r="GPC62" s="328"/>
      <c r="GPD62" s="328"/>
      <c r="GPE62" s="328"/>
      <c r="GPF62" s="328"/>
      <c r="GPG62" s="328"/>
      <c r="GPH62" s="328"/>
      <c r="GPI62" s="328"/>
      <c r="GPJ62" s="328"/>
      <c r="GPK62" s="328"/>
      <c r="GPL62" s="328"/>
      <c r="GPM62" s="328"/>
      <c r="GPN62" s="328"/>
      <c r="GPO62" s="328"/>
      <c r="GPP62" s="328"/>
      <c r="GPQ62" s="328"/>
      <c r="GPR62" s="328"/>
      <c r="GPS62" s="328"/>
      <c r="GPT62" s="328"/>
      <c r="GPU62" s="328"/>
      <c r="GPV62" s="328"/>
      <c r="GPW62" s="328"/>
      <c r="GPX62" s="328"/>
      <c r="GPY62" s="328"/>
      <c r="GPZ62" s="328"/>
      <c r="GQA62" s="328"/>
      <c r="GQB62" s="328"/>
      <c r="GQC62" s="328"/>
      <c r="GQD62" s="328"/>
      <c r="GQE62" s="328"/>
      <c r="GQF62" s="328"/>
      <c r="GQG62" s="328"/>
      <c r="GQH62" s="328"/>
      <c r="GQI62" s="328"/>
      <c r="GQJ62" s="328"/>
      <c r="GQK62" s="328"/>
      <c r="GQL62" s="328"/>
      <c r="GQM62" s="328"/>
      <c r="GQN62" s="328"/>
      <c r="GQO62" s="328"/>
      <c r="GQP62" s="328"/>
      <c r="GQQ62" s="328"/>
      <c r="GQR62" s="328"/>
      <c r="GQS62" s="328"/>
      <c r="GQT62" s="328"/>
      <c r="GQU62" s="328"/>
      <c r="GQV62" s="328"/>
      <c r="GQW62" s="328"/>
      <c r="GQX62" s="328"/>
      <c r="GQY62" s="328"/>
      <c r="GQZ62" s="328"/>
      <c r="GRA62" s="328"/>
      <c r="GRB62" s="328"/>
      <c r="GRC62" s="328"/>
      <c r="GRD62" s="328"/>
      <c r="GRE62" s="328"/>
      <c r="GRF62" s="328"/>
      <c r="GRG62" s="328"/>
      <c r="GRH62" s="328"/>
      <c r="GRI62" s="328"/>
      <c r="GRJ62" s="328"/>
      <c r="GRK62" s="328"/>
      <c r="GRL62" s="328"/>
      <c r="GRM62" s="328"/>
      <c r="GRN62" s="328"/>
      <c r="GRO62" s="328"/>
      <c r="GRP62" s="328"/>
      <c r="GRQ62" s="328"/>
      <c r="GRR62" s="328"/>
      <c r="GRS62" s="328"/>
      <c r="GRT62" s="328"/>
      <c r="GRU62" s="328"/>
      <c r="GRV62" s="328"/>
      <c r="GRW62" s="328"/>
      <c r="GRX62" s="328"/>
      <c r="GRY62" s="328"/>
      <c r="GRZ62" s="328"/>
      <c r="GSA62" s="328"/>
      <c r="GSB62" s="328"/>
      <c r="GSC62" s="328"/>
      <c r="GSD62" s="328"/>
      <c r="GSE62" s="328"/>
      <c r="GSF62" s="328"/>
      <c r="GSG62" s="328"/>
      <c r="GSH62" s="328"/>
      <c r="GSI62" s="328"/>
      <c r="GSJ62" s="328"/>
      <c r="GSK62" s="328"/>
      <c r="GSL62" s="328"/>
      <c r="GSM62" s="328"/>
      <c r="GSN62" s="328"/>
      <c r="GSO62" s="328"/>
      <c r="GSP62" s="328"/>
      <c r="GSQ62" s="328"/>
      <c r="GSR62" s="328"/>
      <c r="GSS62" s="328"/>
      <c r="GST62" s="328"/>
      <c r="GSU62" s="328"/>
      <c r="GSV62" s="328"/>
      <c r="GSW62" s="328"/>
      <c r="GSX62" s="328"/>
      <c r="GSY62" s="328"/>
      <c r="GSZ62" s="328"/>
      <c r="GTA62" s="328"/>
      <c r="GTB62" s="328"/>
      <c r="GTC62" s="328"/>
      <c r="GTD62" s="328"/>
      <c r="GTE62" s="328"/>
      <c r="GTF62" s="328"/>
      <c r="GTG62" s="328"/>
      <c r="GTH62" s="328"/>
      <c r="GTI62" s="328"/>
      <c r="GTJ62" s="328"/>
      <c r="GTK62" s="328"/>
      <c r="GTL62" s="328"/>
      <c r="GTM62" s="328"/>
      <c r="GTN62" s="328"/>
      <c r="GTO62" s="328"/>
      <c r="GTP62" s="328"/>
      <c r="GTQ62" s="328"/>
      <c r="GTR62" s="328"/>
      <c r="GTS62" s="328"/>
      <c r="GTT62" s="328"/>
      <c r="GTU62" s="328"/>
      <c r="GTV62" s="328"/>
      <c r="GTW62" s="328"/>
      <c r="GTX62" s="328"/>
      <c r="GTY62" s="328"/>
      <c r="GTZ62" s="328"/>
      <c r="GUA62" s="328"/>
      <c r="GUB62" s="328"/>
      <c r="GUC62" s="328"/>
      <c r="GUD62" s="328"/>
      <c r="GUE62" s="328"/>
      <c r="GUF62" s="328"/>
      <c r="GUG62" s="328"/>
      <c r="GUH62" s="328"/>
      <c r="GUI62" s="328"/>
      <c r="GUJ62" s="328"/>
      <c r="GUK62" s="328"/>
      <c r="GUL62" s="328"/>
      <c r="GUM62" s="328"/>
      <c r="GUN62" s="328"/>
      <c r="GUO62" s="328"/>
      <c r="GUP62" s="328"/>
      <c r="GUQ62" s="328"/>
      <c r="GUR62" s="328"/>
      <c r="GUS62" s="328"/>
      <c r="GUT62" s="328"/>
      <c r="GUU62" s="328"/>
      <c r="GUV62" s="328"/>
      <c r="GUW62" s="328"/>
      <c r="GUX62" s="328"/>
      <c r="GUY62" s="328"/>
      <c r="GUZ62" s="328"/>
      <c r="GVA62" s="328"/>
      <c r="GVB62" s="328"/>
      <c r="GVC62" s="328"/>
      <c r="GVD62" s="328"/>
      <c r="GVE62" s="328"/>
      <c r="GVF62" s="328"/>
      <c r="GVG62" s="328"/>
      <c r="GVH62" s="328"/>
      <c r="GVI62" s="328"/>
      <c r="GVJ62" s="328"/>
      <c r="GVK62" s="328"/>
      <c r="GVL62" s="328"/>
      <c r="GVM62" s="328"/>
      <c r="GVN62" s="328"/>
      <c r="GVO62" s="328"/>
      <c r="GVP62" s="328"/>
      <c r="GVQ62" s="328"/>
      <c r="GVR62" s="328"/>
      <c r="GVS62" s="328"/>
      <c r="GVT62" s="328"/>
      <c r="GVU62" s="328"/>
      <c r="GVV62" s="328"/>
      <c r="GVW62" s="328"/>
      <c r="GVX62" s="328"/>
      <c r="GVY62" s="328"/>
      <c r="GVZ62" s="328"/>
      <c r="GWA62" s="328"/>
      <c r="GWB62" s="328"/>
      <c r="GWC62" s="328"/>
      <c r="GWD62" s="328"/>
      <c r="GWE62" s="328"/>
      <c r="GWF62" s="328"/>
      <c r="GWG62" s="328"/>
      <c r="GWH62" s="328"/>
      <c r="GWI62" s="328"/>
      <c r="GWJ62" s="328"/>
      <c r="GWK62" s="328"/>
      <c r="GWL62" s="328"/>
      <c r="GWM62" s="328"/>
      <c r="GWN62" s="328"/>
      <c r="GWO62" s="328"/>
      <c r="GWP62" s="328"/>
      <c r="GWQ62" s="328"/>
      <c r="GWR62" s="328"/>
      <c r="GWS62" s="328"/>
      <c r="GWT62" s="328"/>
      <c r="GWU62" s="328"/>
      <c r="GWV62" s="328"/>
      <c r="GWW62" s="328"/>
      <c r="GWX62" s="328"/>
      <c r="GWY62" s="328"/>
      <c r="GWZ62" s="328"/>
      <c r="GXA62" s="328"/>
      <c r="GXB62" s="328"/>
      <c r="GXC62" s="328"/>
      <c r="GXD62" s="328"/>
      <c r="GXE62" s="328"/>
      <c r="GXF62" s="328"/>
      <c r="GXG62" s="328"/>
      <c r="GXH62" s="328"/>
      <c r="GXI62" s="328"/>
      <c r="GXJ62" s="328"/>
      <c r="GXK62" s="328"/>
      <c r="GXL62" s="328"/>
      <c r="GXM62" s="328"/>
      <c r="GXN62" s="328"/>
      <c r="GXO62" s="328"/>
      <c r="GXP62" s="328"/>
      <c r="GXQ62" s="328"/>
      <c r="GXR62" s="328"/>
      <c r="GXS62" s="328"/>
      <c r="GXT62" s="328"/>
      <c r="GXU62" s="328"/>
      <c r="GXV62" s="328"/>
      <c r="GXW62" s="328"/>
      <c r="GXX62" s="328"/>
      <c r="GXY62" s="328"/>
      <c r="GXZ62" s="328"/>
      <c r="GYA62" s="328"/>
      <c r="GYB62" s="328"/>
      <c r="GYC62" s="328"/>
      <c r="GYD62" s="328"/>
      <c r="GYE62" s="328"/>
      <c r="GYF62" s="328"/>
      <c r="GYG62" s="328"/>
      <c r="GYH62" s="328"/>
      <c r="GYI62" s="328"/>
      <c r="GYJ62" s="328"/>
      <c r="GYK62" s="328"/>
      <c r="GYL62" s="328"/>
      <c r="GYM62" s="328"/>
      <c r="GYN62" s="328"/>
      <c r="GYO62" s="328"/>
      <c r="GYP62" s="328"/>
      <c r="GYQ62" s="328"/>
      <c r="GYR62" s="328"/>
      <c r="GYS62" s="328"/>
      <c r="GYT62" s="328"/>
      <c r="GYU62" s="328"/>
      <c r="GYV62" s="328"/>
      <c r="GYW62" s="328"/>
      <c r="GYX62" s="328"/>
      <c r="GYY62" s="328"/>
      <c r="GYZ62" s="328"/>
      <c r="GZA62" s="328"/>
      <c r="GZB62" s="328"/>
      <c r="GZC62" s="328"/>
      <c r="GZD62" s="328"/>
      <c r="GZE62" s="328"/>
      <c r="GZF62" s="328"/>
      <c r="GZG62" s="328"/>
      <c r="GZH62" s="328"/>
      <c r="GZI62" s="328"/>
      <c r="GZJ62" s="328"/>
      <c r="GZK62" s="328"/>
      <c r="GZL62" s="328"/>
      <c r="GZM62" s="328"/>
      <c r="GZN62" s="328"/>
      <c r="GZO62" s="328"/>
      <c r="GZP62" s="328"/>
      <c r="GZQ62" s="328"/>
      <c r="GZR62" s="328"/>
      <c r="GZS62" s="328"/>
      <c r="GZT62" s="328"/>
      <c r="GZU62" s="328"/>
      <c r="GZV62" s="328"/>
      <c r="GZW62" s="328"/>
      <c r="GZX62" s="328"/>
      <c r="GZY62" s="328"/>
      <c r="GZZ62" s="328"/>
      <c r="HAA62" s="328"/>
      <c r="HAB62" s="328"/>
      <c r="HAC62" s="328"/>
      <c r="HAD62" s="328"/>
      <c r="HAE62" s="328"/>
      <c r="HAF62" s="328"/>
      <c r="HAG62" s="328"/>
      <c r="HAH62" s="328"/>
      <c r="HAI62" s="328"/>
      <c r="HAJ62" s="328"/>
      <c r="HAK62" s="328"/>
      <c r="HAL62" s="328"/>
      <c r="HAM62" s="328"/>
      <c r="HAN62" s="328"/>
      <c r="HAO62" s="328"/>
      <c r="HAP62" s="328"/>
      <c r="HAQ62" s="328"/>
      <c r="HAR62" s="328"/>
      <c r="HAS62" s="328"/>
      <c r="HAT62" s="328"/>
      <c r="HAU62" s="328"/>
      <c r="HAV62" s="328"/>
      <c r="HAW62" s="328"/>
      <c r="HAX62" s="328"/>
      <c r="HAY62" s="328"/>
      <c r="HAZ62" s="328"/>
      <c r="HBA62" s="328"/>
      <c r="HBB62" s="328"/>
      <c r="HBC62" s="328"/>
      <c r="HBD62" s="328"/>
      <c r="HBE62" s="328"/>
      <c r="HBF62" s="328"/>
      <c r="HBG62" s="328"/>
      <c r="HBH62" s="328"/>
      <c r="HBI62" s="328"/>
      <c r="HBJ62" s="328"/>
      <c r="HBK62" s="328"/>
      <c r="HBL62" s="328"/>
      <c r="HBM62" s="328"/>
      <c r="HBN62" s="328"/>
      <c r="HBO62" s="328"/>
      <c r="HBP62" s="328"/>
      <c r="HBQ62" s="328"/>
      <c r="HBR62" s="328"/>
      <c r="HBS62" s="328"/>
      <c r="HBT62" s="328"/>
      <c r="HBU62" s="328"/>
      <c r="HBV62" s="328"/>
      <c r="HBW62" s="328"/>
      <c r="HBX62" s="328"/>
      <c r="HBY62" s="328"/>
      <c r="HBZ62" s="328"/>
      <c r="HCA62" s="328"/>
      <c r="HCB62" s="328"/>
      <c r="HCC62" s="328"/>
      <c r="HCD62" s="328"/>
      <c r="HCE62" s="328"/>
      <c r="HCF62" s="328"/>
      <c r="HCG62" s="328"/>
      <c r="HCH62" s="328"/>
      <c r="HCI62" s="328"/>
      <c r="HCJ62" s="328"/>
      <c r="HCK62" s="328"/>
      <c r="HCL62" s="328"/>
      <c r="HCM62" s="328"/>
      <c r="HCN62" s="328"/>
      <c r="HCO62" s="328"/>
      <c r="HCP62" s="328"/>
      <c r="HCQ62" s="328"/>
      <c r="HCR62" s="328"/>
      <c r="HCS62" s="328"/>
      <c r="HCT62" s="328"/>
      <c r="HCU62" s="328"/>
      <c r="HCV62" s="328"/>
      <c r="HCW62" s="328"/>
      <c r="HCX62" s="328"/>
      <c r="HCY62" s="328"/>
      <c r="HCZ62" s="328"/>
      <c r="HDA62" s="328"/>
      <c r="HDB62" s="328"/>
      <c r="HDC62" s="328"/>
      <c r="HDD62" s="328"/>
      <c r="HDE62" s="328"/>
      <c r="HDF62" s="328"/>
      <c r="HDG62" s="328"/>
      <c r="HDH62" s="328"/>
      <c r="HDI62" s="328"/>
      <c r="HDJ62" s="328"/>
      <c r="HDK62" s="328"/>
      <c r="HDL62" s="328"/>
      <c r="HDM62" s="328"/>
      <c r="HDN62" s="328"/>
      <c r="HDO62" s="328"/>
      <c r="HDP62" s="328"/>
      <c r="HDQ62" s="328"/>
      <c r="HDR62" s="328"/>
      <c r="HDS62" s="328"/>
      <c r="HDT62" s="328"/>
      <c r="HDU62" s="328"/>
      <c r="HDV62" s="328"/>
      <c r="HDW62" s="328"/>
      <c r="HDX62" s="328"/>
      <c r="HDY62" s="328"/>
      <c r="HDZ62" s="328"/>
      <c r="HEA62" s="328"/>
      <c r="HEB62" s="328"/>
      <c r="HEC62" s="328"/>
      <c r="HED62" s="328"/>
      <c r="HEE62" s="328"/>
      <c r="HEF62" s="328"/>
      <c r="HEG62" s="328"/>
      <c r="HEH62" s="328"/>
      <c r="HEI62" s="328"/>
      <c r="HEJ62" s="328"/>
      <c r="HEK62" s="328"/>
      <c r="HEL62" s="328"/>
      <c r="HEM62" s="328"/>
      <c r="HEN62" s="328"/>
      <c r="HEO62" s="328"/>
      <c r="HEP62" s="328"/>
      <c r="HEQ62" s="328"/>
      <c r="HER62" s="328"/>
      <c r="HES62" s="328"/>
      <c r="HET62" s="328"/>
      <c r="HEU62" s="328"/>
      <c r="HEV62" s="328"/>
      <c r="HEW62" s="328"/>
      <c r="HEX62" s="328"/>
      <c r="HEY62" s="328"/>
      <c r="HEZ62" s="328"/>
      <c r="HFA62" s="328"/>
      <c r="HFB62" s="328"/>
      <c r="HFC62" s="328"/>
      <c r="HFD62" s="328"/>
      <c r="HFE62" s="328"/>
      <c r="HFF62" s="328"/>
      <c r="HFG62" s="328"/>
      <c r="HFH62" s="328"/>
      <c r="HFI62" s="328"/>
      <c r="HFJ62" s="328"/>
      <c r="HFK62" s="328"/>
      <c r="HFL62" s="328"/>
      <c r="HFM62" s="328"/>
      <c r="HFN62" s="328"/>
      <c r="HFO62" s="328"/>
      <c r="HFP62" s="328"/>
      <c r="HFQ62" s="328"/>
      <c r="HFR62" s="328"/>
      <c r="HFS62" s="328"/>
      <c r="HFT62" s="328"/>
      <c r="HFU62" s="328"/>
      <c r="HFV62" s="328"/>
      <c r="HFW62" s="328"/>
      <c r="HFX62" s="328"/>
      <c r="HFY62" s="328"/>
      <c r="HFZ62" s="328"/>
      <c r="HGA62" s="328"/>
      <c r="HGB62" s="328"/>
      <c r="HGC62" s="328"/>
      <c r="HGD62" s="328"/>
      <c r="HGE62" s="328"/>
      <c r="HGF62" s="328"/>
      <c r="HGG62" s="328"/>
      <c r="HGH62" s="328"/>
      <c r="HGI62" s="328"/>
      <c r="HGJ62" s="328"/>
      <c r="HGK62" s="328"/>
      <c r="HGL62" s="328"/>
      <c r="HGM62" s="328"/>
      <c r="HGN62" s="328"/>
      <c r="HGO62" s="328"/>
      <c r="HGP62" s="328"/>
      <c r="HGQ62" s="328"/>
      <c r="HGR62" s="328"/>
      <c r="HGS62" s="328"/>
      <c r="HGT62" s="328"/>
      <c r="HGU62" s="328"/>
      <c r="HGV62" s="328"/>
      <c r="HGW62" s="328"/>
      <c r="HGX62" s="328"/>
      <c r="HGY62" s="328"/>
      <c r="HGZ62" s="328"/>
      <c r="HHA62" s="328"/>
      <c r="HHB62" s="328"/>
      <c r="HHC62" s="328"/>
      <c r="HHD62" s="328"/>
      <c r="HHE62" s="328"/>
      <c r="HHF62" s="328"/>
      <c r="HHG62" s="328"/>
      <c r="HHH62" s="328"/>
      <c r="HHI62" s="328"/>
      <c r="HHJ62" s="328"/>
      <c r="HHK62" s="328"/>
      <c r="HHL62" s="328"/>
      <c r="HHM62" s="328"/>
      <c r="HHN62" s="328"/>
      <c r="HHO62" s="328"/>
      <c r="HHP62" s="328"/>
      <c r="HHQ62" s="328"/>
      <c r="HHR62" s="328"/>
      <c r="HHS62" s="328"/>
      <c r="HHT62" s="328"/>
      <c r="HHU62" s="328"/>
      <c r="HHV62" s="328"/>
      <c r="HHW62" s="328"/>
      <c r="HHX62" s="328"/>
      <c r="HHY62" s="328"/>
      <c r="HHZ62" s="328"/>
      <c r="HIA62" s="328"/>
      <c r="HIB62" s="328"/>
      <c r="HIC62" s="328"/>
      <c r="HID62" s="328"/>
      <c r="HIE62" s="328"/>
      <c r="HIF62" s="328"/>
      <c r="HIG62" s="328"/>
      <c r="HIH62" s="328"/>
      <c r="HII62" s="328"/>
      <c r="HIJ62" s="328"/>
      <c r="HIK62" s="328"/>
      <c r="HIL62" s="328"/>
      <c r="HIM62" s="328"/>
      <c r="HIN62" s="328"/>
      <c r="HIO62" s="328"/>
      <c r="HIP62" s="328"/>
      <c r="HIQ62" s="328"/>
      <c r="HIR62" s="328"/>
      <c r="HIS62" s="328"/>
      <c r="HIT62" s="328"/>
      <c r="HIU62" s="328"/>
      <c r="HIV62" s="328"/>
      <c r="HIW62" s="328"/>
      <c r="HIX62" s="328"/>
      <c r="HIY62" s="328"/>
      <c r="HIZ62" s="328"/>
      <c r="HJA62" s="328"/>
      <c r="HJB62" s="328"/>
      <c r="HJC62" s="328"/>
      <c r="HJD62" s="328"/>
      <c r="HJE62" s="328"/>
      <c r="HJF62" s="328"/>
      <c r="HJG62" s="328"/>
      <c r="HJH62" s="328"/>
      <c r="HJI62" s="328"/>
      <c r="HJJ62" s="328"/>
      <c r="HJK62" s="328"/>
      <c r="HJL62" s="328"/>
      <c r="HJM62" s="328"/>
      <c r="HJN62" s="328"/>
      <c r="HJO62" s="328"/>
      <c r="HJP62" s="328"/>
      <c r="HJQ62" s="328"/>
      <c r="HJR62" s="328"/>
      <c r="HJS62" s="328"/>
      <c r="HJT62" s="328"/>
      <c r="HJU62" s="328"/>
      <c r="HJV62" s="328"/>
      <c r="HJW62" s="328"/>
      <c r="HJX62" s="328"/>
      <c r="HJY62" s="328"/>
      <c r="HJZ62" s="328"/>
      <c r="HKA62" s="328"/>
      <c r="HKB62" s="328"/>
      <c r="HKC62" s="328"/>
      <c r="HKD62" s="328"/>
      <c r="HKE62" s="328"/>
      <c r="HKF62" s="328"/>
      <c r="HKG62" s="328"/>
      <c r="HKH62" s="328"/>
      <c r="HKI62" s="328"/>
      <c r="HKJ62" s="328"/>
      <c r="HKK62" s="328"/>
      <c r="HKL62" s="328"/>
      <c r="HKM62" s="328"/>
      <c r="HKN62" s="328"/>
      <c r="HKO62" s="328"/>
      <c r="HKP62" s="328"/>
      <c r="HKQ62" s="328"/>
      <c r="HKR62" s="328"/>
      <c r="HKS62" s="328"/>
      <c r="HKT62" s="328"/>
      <c r="HKU62" s="328"/>
      <c r="HKV62" s="328"/>
      <c r="HKW62" s="328"/>
      <c r="HKX62" s="328"/>
      <c r="HKY62" s="328"/>
      <c r="HKZ62" s="328"/>
      <c r="HLA62" s="328"/>
      <c r="HLB62" s="328"/>
      <c r="HLC62" s="328"/>
      <c r="HLD62" s="328"/>
      <c r="HLE62" s="328"/>
      <c r="HLF62" s="328"/>
      <c r="HLG62" s="328"/>
      <c r="HLH62" s="328"/>
      <c r="HLI62" s="328"/>
      <c r="HLJ62" s="328"/>
      <c r="HLK62" s="328"/>
      <c r="HLL62" s="328"/>
      <c r="HLM62" s="328"/>
      <c r="HLN62" s="328"/>
      <c r="HLO62" s="328"/>
      <c r="HLP62" s="328"/>
      <c r="HLQ62" s="328"/>
      <c r="HLR62" s="328"/>
      <c r="HLS62" s="328"/>
      <c r="HLT62" s="328"/>
      <c r="HLU62" s="328"/>
      <c r="HLV62" s="328"/>
      <c r="HLW62" s="328"/>
      <c r="HLX62" s="328"/>
      <c r="HLY62" s="328"/>
      <c r="HLZ62" s="328"/>
      <c r="HMA62" s="328"/>
      <c r="HMB62" s="328"/>
      <c r="HMC62" s="328"/>
      <c r="HMD62" s="328"/>
      <c r="HME62" s="328"/>
      <c r="HMF62" s="328"/>
      <c r="HMG62" s="328"/>
      <c r="HMH62" s="328"/>
      <c r="HMI62" s="328"/>
      <c r="HMJ62" s="328"/>
      <c r="HMK62" s="328"/>
      <c r="HML62" s="328"/>
      <c r="HMM62" s="328"/>
      <c r="HMN62" s="328"/>
      <c r="HMO62" s="328"/>
      <c r="HMP62" s="328"/>
      <c r="HMQ62" s="328"/>
      <c r="HMR62" s="328"/>
      <c r="HMS62" s="328"/>
      <c r="HMT62" s="328"/>
      <c r="HMU62" s="328"/>
      <c r="HMV62" s="328"/>
      <c r="HMW62" s="328"/>
      <c r="HMX62" s="328"/>
      <c r="HMY62" s="328"/>
      <c r="HMZ62" s="328"/>
      <c r="HNA62" s="328"/>
      <c r="HNB62" s="328"/>
      <c r="HNC62" s="328"/>
      <c r="HND62" s="328"/>
      <c r="HNE62" s="328"/>
      <c r="HNF62" s="328"/>
      <c r="HNG62" s="328"/>
      <c r="HNH62" s="328"/>
      <c r="HNI62" s="328"/>
      <c r="HNJ62" s="328"/>
      <c r="HNK62" s="328"/>
      <c r="HNL62" s="328"/>
      <c r="HNM62" s="328"/>
      <c r="HNN62" s="328"/>
      <c r="HNO62" s="328"/>
      <c r="HNP62" s="328"/>
      <c r="HNQ62" s="328"/>
      <c r="HNR62" s="328"/>
      <c r="HNS62" s="328"/>
      <c r="HNT62" s="328"/>
      <c r="HNU62" s="328"/>
      <c r="HNV62" s="328"/>
      <c r="HNW62" s="328"/>
      <c r="HNX62" s="328"/>
      <c r="HNY62" s="328"/>
      <c r="HNZ62" s="328"/>
      <c r="HOA62" s="328"/>
      <c r="HOB62" s="328"/>
      <c r="HOC62" s="328"/>
      <c r="HOD62" s="328"/>
      <c r="HOE62" s="328"/>
      <c r="HOF62" s="328"/>
      <c r="HOG62" s="328"/>
      <c r="HOH62" s="328"/>
      <c r="HOI62" s="328"/>
      <c r="HOJ62" s="328"/>
      <c r="HOK62" s="328"/>
      <c r="HOL62" s="328"/>
      <c r="HOM62" s="328"/>
      <c r="HON62" s="328"/>
      <c r="HOO62" s="328"/>
      <c r="HOP62" s="328"/>
      <c r="HOQ62" s="328"/>
      <c r="HOR62" s="328"/>
      <c r="HOS62" s="328"/>
      <c r="HOT62" s="328"/>
      <c r="HOU62" s="328"/>
      <c r="HOV62" s="328"/>
      <c r="HOW62" s="328"/>
      <c r="HOX62" s="328"/>
      <c r="HOY62" s="328"/>
      <c r="HOZ62" s="328"/>
      <c r="HPA62" s="328"/>
      <c r="HPB62" s="328"/>
      <c r="HPC62" s="328"/>
      <c r="HPD62" s="328"/>
      <c r="HPE62" s="328"/>
      <c r="HPF62" s="328"/>
      <c r="HPG62" s="328"/>
      <c r="HPH62" s="328"/>
      <c r="HPI62" s="328"/>
      <c r="HPJ62" s="328"/>
      <c r="HPK62" s="328"/>
      <c r="HPL62" s="328"/>
      <c r="HPM62" s="328"/>
      <c r="HPN62" s="328"/>
      <c r="HPO62" s="328"/>
      <c r="HPP62" s="328"/>
      <c r="HPQ62" s="328"/>
      <c r="HPR62" s="328"/>
      <c r="HPS62" s="328"/>
      <c r="HPT62" s="328"/>
      <c r="HPU62" s="328"/>
      <c r="HPV62" s="328"/>
      <c r="HPW62" s="328"/>
      <c r="HPX62" s="328"/>
      <c r="HPY62" s="328"/>
      <c r="HPZ62" s="328"/>
      <c r="HQA62" s="328"/>
      <c r="HQB62" s="328"/>
      <c r="HQC62" s="328"/>
      <c r="HQD62" s="328"/>
      <c r="HQE62" s="328"/>
      <c r="HQF62" s="328"/>
      <c r="HQG62" s="328"/>
      <c r="HQH62" s="328"/>
      <c r="HQI62" s="328"/>
      <c r="HQJ62" s="328"/>
      <c r="HQK62" s="328"/>
      <c r="HQL62" s="328"/>
      <c r="HQM62" s="328"/>
      <c r="HQN62" s="328"/>
      <c r="HQO62" s="328"/>
      <c r="HQP62" s="328"/>
      <c r="HQQ62" s="328"/>
      <c r="HQR62" s="328"/>
      <c r="HQS62" s="328"/>
      <c r="HQT62" s="328"/>
      <c r="HQU62" s="328"/>
      <c r="HQV62" s="328"/>
      <c r="HQW62" s="328"/>
      <c r="HQX62" s="328"/>
      <c r="HQY62" s="328"/>
      <c r="HQZ62" s="328"/>
      <c r="HRA62" s="328"/>
      <c r="HRB62" s="328"/>
      <c r="HRC62" s="328"/>
      <c r="HRD62" s="328"/>
      <c r="HRE62" s="328"/>
      <c r="HRF62" s="328"/>
      <c r="HRG62" s="328"/>
      <c r="HRH62" s="328"/>
      <c r="HRI62" s="328"/>
      <c r="HRJ62" s="328"/>
      <c r="HRK62" s="328"/>
      <c r="HRL62" s="328"/>
      <c r="HRM62" s="328"/>
      <c r="HRN62" s="328"/>
      <c r="HRO62" s="328"/>
      <c r="HRP62" s="328"/>
      <c r="HRQ62" s="328"/>
      <c r="HRR62" s="328"/>
      <c r="HRS62" s="328"/>
      <c r="HRT62" s="328"/>
      <c r="HRU62" s="328"/>
      <c r="HRV62" s="328"/>
      <c r="HRW62" s="328"/>
      <c r="HRX62" s="328"/>
      <c r="HRY62" s="328"/>
      <c r="HRZ62" s="328"/>
      <c r="HSA62" s="328"/>
      <c r="HSB62" s="328"/>
      <c r="HSC62" s="328"/>
      <c r="HSD62" s="328"/>
      <c r="HSE62" s="328"/>
      <c r="HSF62" s="328"/>
      <c r="HSG62" s="328"/>
      <c r="HSH62" s="328"/>
      <c r="HSI62" s="328"/>
      <c r="HSJ62" s="328"/>
      <c r="HSK62" s="328"/>
      <c r="HSL62" s="328"/>
      <c r="HSM62" s="328"/>
      <c r="HSN62" s="328"/>
      <c r="HSO62" s="328"/>
      <c r="HSP62" s="328"/>
      <c r="HSQ62" s="328"/>
      <c r="HSR62" s="328"/>
      <c r="HSS62" s="328"/>
      <c r="HST62" s="328"/>
      <c r="HSU62" s="328"/>
      <c r="HSV62" s="328"/>
      <c r="HSW62" s="328"/>
      <c r="HSX62" s="328"/>
      <c r="HSY62" s="328"/>
      <c r="HSZ62" s="328"/>
      <c r="HTA62" s="328"/>
      <c r="HTB62" s="328"/>
      <c r="HTC62" s="328"/>
      <c r="HTD62" s="328"/>
      <c r="HTE62" s="328"/>
      <c r="HTF62" s="328"/>
      <c r="HTG62" s="328"/>
      <c r="HTH62" s="328"/>
      <c r="HTI62" s="328"/>
      <c r="HTJ62" s="328"/>
      <c r="HTK62" s="328"/>
      <c r="HTL62" s="328"/>
      <c r="HTM62" s="328"/>
      <c r="HTN62" s="328"/>
      <c r="HTO62" s="328"/>
      <c r="HTP62" s="328"/>
      <c r="HTQ62" s="328"/>
      <c r="HTR62" s="328"/>
      <c r="HTS62" s="328"/>
      <c r="HTT62" s="328"/>
      <c r="HTU62" s="328"/>
      <c r="HTV62" s="328"/>
      <c r="HTW62" s="328"/>
      <c r="HTX62" s="328"/>
      <c r="HTY62" s="328"/>
      <c r="HTZ62" s="328"/>
      <c r="HUA62" s="328"/>
      <c r="HUB62" s="328"/>
      <c r="HUC62" s="328"/>
      <c r="HUD62" s="328"/>
      <c r="HUE62" s="328"/>
      <c r="HUF62" s="328"/>
      <c r="HUG62" s="328"/>
      <c r="HUH62" s="328"/>
      <c r="HUI62" s="328"/>
      <c r="HUJ62" s="328"/>
      <c r="HUK62" s="328"/>
      <c r="HUL62" s="328"/>
      <c r="HUM62" s="328"/>
      <c r="HUN62" s="328"/>
      <c r="HUO62" s="328"/>
      <c r="HUP62" s="328"/>
      <c r="HUQ62" s="328"/>
      <c r="HUR62" s="328"/>
      <c r="HUS62" s="328"/>
      <c r="HUT62" s="328"/>
      <c r="HUU62" s="328"/>
      <c r="HUV62" s="328"/>
      <c r="HUW62" s="328"/>
      <c r="HUX62" s="328"/>
      <c r="HUY62" s="328"/>
      <c r="HUZ62" s="328"/>
      <c r="HVA62" s="328"/>
      <c r="HVB62" s="328"/>
      <c r="HVC62" s="328"/>
      <c r="HVD62" s="328"/>
      <c r="HVE62" s="328"/>
      <c r="HVF62" s="328"/>
      <c r="HVG62" s="328"/>
      <c r="HVH62" s="328"/>
      <c r="HVI62" s="328"/>
      <c r="HVJ62" s="328"/>
      <c r="HVK62" s="328"/>
      <c r="HVL62" s="328"/>
      <c r="HVM62" s="328"/>
      <c r="HVN62" s="328"/>
      <c r="HVO62" s="328"/>
      <c r="HVP62" s="328"/>
      <c r="HVQ62" s="328"/>
      <c r="HVR62" s="328"/>
      <c r="HVS62" s="328"/>
      <c r="HVT62" s="328"/>
      <c r="HVU62" s="328"/>
      <c r="HVV62" s="328"/>
      <c r="HVW62" s="328"/>
      <c r="HVX62" s="328"/>
      <c r="HVY62" s="328"/>
      <c r="HVZ62" s="328"/>
      <c r="HWA62" s="328"/>
      <c r="HWB62" s="328"/>
      <c r="HWC62" s="328"/>
      <c r="HWD62" s="328"/>
      <c r="HWE62" s="328"/>
      <c r="HWF62" s="328"/>
      <c r="HWG62" s="328"/>
      <c r="HWH62" s="328"/>
      <c r="HWI62" s="328"/>
      <c r="HWJ62" s="328"/>
      <c r="HWK62" s="328"/>
      <c r="HWL62" s="328"/>
      <c r="HWM62" s="328"/>
      <c r="HWN62" s="328"/>
      <c r="HWO62" s="328"/>
      <c r="HWP62" s="328"/>
      <c r="HWQ62" s="328"/>
      <c r="HWR62" s="328"/>
      <c r="HWS62" s="328"/>
      <c r="HWT62" s="328"/>
      <c r="HWU62" s="328"/>
      <c r="HWV62" s="328"/>
      <c r="HWW62" s="328"/>
      <c r="HWX62" s="328"/>
      <c r="HWY62" s="328"/>
      <c r="HWZ62" s="328"/>
      <c r="HXA62" s="328"/>
      <c r="HXB62" s="328"/>
      <c r="HXC62" s="328"/>
      <c r="HXD62" s="328"/>
      <c r="HXE62" s="328"/>
      <c r="HXF62" s="328"/>
      <c r="HXG62" s="328"/>
      <c r="HXH62" s="328"/>
      <c r="HXI62" s="328"/>
      <c r="HXJ62" s="328"/>
      <c r="HXK62" s="328"/>
      <c r="HXL62" s="328"/>
      <c r="HXM62" s="328"/>
      <c r="HXN62" s="328"/>
      <c r="HXO62" s="328"/>
      <c r="HXP62" s="328"/>
      <c r="HXQ62" s="328"/>
      <c r="HXR62" s="328"/>
      <c r="HXS62" s="328"/>
      <c r="HXT62" s="328"/>
      <c r="HXU62" s="328"/>
      <c r="HXV62" s="328"/>
      <c r="HXW62" s="328"/>
      <c r="HXX62" s="328"/>
      <c r="HXY62" s="328"/>
      <c r="HXZ62" s="328"/>
      <c r="HYA62" s="328"/>
      <c r="HYB62" s="328"/>
      <c r="HYC62" s="328"/>
      <c r="HYD62" s="328"/>
      <c r="HYE62" s="328"/>
      <c r="HYF62" s="328"/>
      <c r="HYG62" s="328"/>
      <c r="HYH62" s="328"/>
      <c r="HYI62" s="328"/>
      <c r="HYJ62" s="328"/>
      <c r="HYK62" s="328"/>
      <c r="HYL62" s="328"/>
      <c r="HYM62" s="328"/>
      <c r="HYN62" s="328"/>
      <c r="HYO62" s="328"/>
      <c r="HYP62" s="328"/>
      <c r="HYQ62" s="328"/>
      <c r="HYR62" s="328"/>
      <c r="HYS62" s="328"/>
      <c r="HYT62" s="328"/>
      <c r="HYU62" s="328"/>
      <c r="HYV62" s="328"/>
      <c r="HYW62" s="328"/>
      <c r="HYX62" s="328"/>
      <c r="HYY62" s="328"/>
      <c r="HYZ62" s="328"/>
      <c r="HZA62" s="328"/>
      <c r="HZB62" s="328"/>
      <c r="HZC62" s="328"/>
      <c r="HZD62" s="328"/>
      <c r="HZE62" s="328"/>
      <c r="HZF62" s="328"/>
      <c r="HZG62" s="328"/>
      <c r="HZH62" s="328"/>
      <c r="HZI62" s="328"/>
      <c r="HZJ62" s="328"/>
      <c r="HZK62" s="328"/>
      <c r="HZL62" s="328"/>
      <c r="HZM62" s="328"/>
      <c r="HZN62" s="328"/>
      <c r="HZO62" s="328"/>
      <c r="HZP62" s="328"/>
      <c r="HZQ62" s="328"/>
      <c r="HZR62" s="328"/>
      <c r="HZS62" s="328"/>
      <c r="HZT62" s="328"/>
      <c r="HZU62" s="328"/>
      <c r="HZV62" s="328"/>
      <c r="HZW62" s="328"/>
      <c r="HZX62" s="328"/>
      <c r="HZY62" s="328"/>
      <c r="HZZ62" s="328"/>
      <c r="IAA62" s="328"/>
      <c r="IAB62" s="328"/>
      <c r="IAC62" s="328"/>
      <c r="IAD62" s="328"/>
      <c r="IAE62" s="328"/>
      <c r="IAF62" s="328"/>
      <c r="IAG62" s="328"/>
      <c r="IAH62" s="328"/>
      <c r="IAI62" s="328"/>
      <c r="IAJ62" s="328"/>
      <c r="IAK62" s="328"/>
      <c r="IAL62" s="328"/>
      <c r="IAM62" s="328"/>
      <c r="IAN62" s="328"/>
      <c r="IAO62" s="328"/>
      <c r="IAP62" s="328"/>
      <c r="IAQ62" s="328"/>
      <c r="IAR62" s="328"/>
      <c r="IAS62" s="328"/>
      <c r="IAT62" s="328"/>
      <c r="IAU62" s="328"/>
      <c r="IAV62" s="328"/>
      <c r="IAW62" s="328"/>
      <c r="IAX62" s="328"/>
      <c r="IAY62" s="328"/>
      <c r="IAZ62" s="328"/>
      <c r="IBA62" s="328"/>
      <c r="IBB62" s="328"/>
      <c r="IBC62" s="328"/>
      <c r="IBD62" s="328"/>
      <c r="IBE62" s="328"/>
      <c r="IBF62" s="328"/>
      <c r="IBG62" s="328"/>
      <c r="IBH62" s="328"/>
      <c r="IBI62" s="328"/>
      <c r="IBJ62" s="328"/>
      <c r="IBK62" s="328"/>
      <c r="IBL62" s="328"/>
      <c r="IBM62" s="328"/>
      <c r="IBN62" s="328"/>
      <c r="IBO62" s="328"/>
      <c r="IBP62" s="328"/>
      <c r="IBQ62" s="328"/>
      <c r="IBR62" s="328"/>
      <c r="IBS62" s="328"/>
      <c r="IBT62" s="328"/>
      <c r="IBU62" s="328"/>
      <c r="IBV62" s="328"/>
      <c r="IBW62" s="328"/>
      <c r="IBX62" s="328"/>
      <c r="IBY62" s="328"/>
      <c r="IBZ62" s="328"/>
      <c r="ICA62" s="328"/>
      <c r="ICB62" s="328"/>
      <c r="ICC62" s="328"/>
      <c r="ICD62" s="328"/>
      <c r="ICE62" s="328"/>
      <c r="ICF62" s="328"/>
      <c r="ICG62" s="328"/>
      <c r="ICH62" s="328"/>
      <c r="ICI62" s="328"/>
      <c r="ICJ62" s="328"/>
      <c r="ICK62" s="328"/>
      <c r="ICL62" s="328"/>
      <c r="ICM62" s="328"/>
      <c r="ICN62" s="328"/>
      <c r="ICO62" s="328"/>
      <c r="ICP62" s="328"/>
      <c r="ICQ62" s="328"/>
      <c r="ICR62" s="328"/>
      <c r="ICS62" s="328"/>
      <c r="ICT62" s="328"/>
      <c r="ICU62" s="328"/>
      <c r="ICV62" s="328"/>
      <c r="ICW62" s="328"/>
      <c r="ICX62" s="328"/>
      <c r="ICY62" s="328"/>
      <c r="ICZ62" s="328"/>
      <c r="IDA62" s="328"/>
      <c r="IDB62" s="328"/>
      <c r="IDC62" s="328"/>
      <c r="IDD62" s="328"/>
      <c r="IDE62" s="328"/>
      <c r="IDF62" s="328"/>
      <c r="IDG62" s="328"/>
      <c r="IDH62" s="328"/>
      <c r="IDI62" s="328"/>
      <c r="IDJ62" s="328"/>
      <c r="IDK62" s="328"/>
      <c r="IDL62" s="328"/>
      <c r="IDM62" s="328"/>
      <c r="IDN62" s="328"/>
      <c r="IDO62" s="328"/>
      <c r="IDP62" s="328"/>
      <c r="IDQ62" s="328"/>
      <c r="IDR62" s="328"/>
      <c r="IDS62" s="328"/>
      <c r="IDT62" s="328"/>
      <c r="IDU62" s="328"/>
      <c r="IDV62" s="328"/>
      <c r="IDW62" s="328"/>
      <c r="IDX62" s="328"/>
      <c r="IDY62" s="328"/>
      <c r="IDZ62" s="328"/>
      <c r="IEA62" s="328"/>
      <c r="IEB62" s="328"/>
      <c r="IEC62" s="328"/>
      <c r="IED62" s="328"/>
      <c r="IEE62" s="328"/>
      <c r="IEF62" s="328"/>
      <c r="IEG62" s="328"/>
      <c r="IEH62" s="328"/>
      <c r="IEI62" s="328"/>
      <c r="IEJ62" s="328"/>
      <c r="IEK62" s="328"/>
      <c r="IEL62" s="328"/>
      <c r="IEM62" s="328"/>
      <c r="IEN62" s="328"/>
      <c r="IEO62" s="328"/>
      <c r="IEP62" s="328"/>
      <c r="IEQ62" s="328"/>
      <c r="IER62" s="328"/>
      <c r="IES62" s="328"/>
      <c r="IET62" s="328"/>
      <c r="IEU62" s="328"/>
      <c r="IEV62" s="328"/>
      <c r="IEW62" s="328"/>
      <c r="IEX62" s="328"/>
      <c r="IEY62" s="328"/>
      <c r="IEZ62" s="328"/>
      <c r="IFA62" s="328"/>
      <c r="IFB62" s="328"/>
      <c r="IFC62" s="328"/>
      <c r="IFD62" s="328"/>
      <c r="IFE62" s="328"/>
      <c r="IFF62" s="328"/>
      <c r="IFG62" s="328"/>
      <c r="IFH62" s="328"/>
      <c r="IFI62" s="328"/>
      <c r="IFJ62" s="328"/>
      <c r="IFK62" s="328"/>
      <c r="IFL62" s="328"/>
      <c r="IFM62" s="328"/>
      <c r="IFN62" s="328"/>
      <c r="IFO62" s="328"/>
      <c r="IFP62" s="328"/>
      <c r="IFQ62" s="328"/>
      <c r="IFR62" s="328"/>
      <c r="IFS62" s="328"/>
      <c r="IFT62" s="328"/>
      <c r="IFU62" s="328"/>
      <c r="IFV62" s="328"/>
      <c r="IFW62" s="328"/>
      <c r="IFX62" s="328"/>
      <c r="IFY62" s="328"/>
      <c r="IFZ62" s="328"/>
      <c r="IGA62" s="328"/>
      <c r="IGB62" s="328"/>
      <c r="IGC62" s="328"/>
      <c r="IGD62" s="328"/>
      <c r="IGE62" s="328"/>
      <c r="IGF62" s="328"/>
      <c r="IGG62" s="328"/>
      <c r="IGH62" s="328"/>
      <c r="IGI62" s="328"/>
      <c r="IGJ62" s="328"/>
      <c r="IGK62" s="328"/>
      <c r="IGL62" s="328"/>
      <c r="IGM62" s="328"/>
      <c r="IGN62" s="328"/>
      <c r="IGO62" s="328"/>
      <c r="IGP62" s="328"/>
      <c r="IGQ62" s="328"/>
      <c r="IGR62" s="328"/>
      <c r="IGS62" s="328"/>
      <c r="IGT62" s="328"/>
      <c r="IGU62" s="328"/>
      <c r="IGV62" s="328"/>
      <c r="IGW62" s="328"/>
      <c r="IGX62" s="328"/>
      <c r="IGY62" s="328"/>
      <c r="IGZ62" s="328"/>
      <c r="IHA62" s="328"/>
      <c r="IHB62" s="328"/>
      <c r="IHC62" s="328"/>
      <c r="IHD62" s="328"/>
      <c r="IHE62" s="328"/>
      <c r="IHF62" s="328"/>
      <c r="IHG62" s="328"/>
      <c r="IHH62" s="328"/>
      <c r="IHI62" s="328"/>
      <c r="IHJ62" s="328"/>
      <c r="IHK62" s="328"/>
      <c r="IHL62" s="328"/>
      <c r="IHM62" s="328"/>
      <c r="IHN62" s="328"/>
      <c r="IHO62" s="328"/>
      <c r="IHP62" s="328"/>
      <c r="IHQ62" s="328"/>
      <c r="IHR62" s="328"/>
      <c r="IHS62" s="328"/>
      <c r="IHT62" s="328"/>
      <c r="IHU62" s="328"/>
      <c r="IHV62" s="328"/>
      <c r="IHW62" s="328"/>
      <c r="IHX62" s="328"/>
      <c r="IHY62" s="328"/>
      <c r="IHZ62" s="328"/>
      <c r="IIA62" s="328"/>
      <c r="IIB62" s="328"/>
      <c r="IIC62" s="328"/>
      <c r="IID62" s="328"/>
      <c r="IIE62" s="328"/>
      <c r="IIF62" s="328"/>
      <c r="IIG62" s="328"/>
      <c r="IIH62" s="328"/>
      <c r="III62" s="328"/>
      <c r="IIJ62" s="328"/>
      <c r="IIK62" s="328"/>
      <c r="IIL62" s="328"/>
      <c r="IIM62" s="328"/>
      <c r="IIN62" s="328"/>
      <c r="IIO62" s="328"/>
      <c r="IIP62" s="328"/>
      <c r="IIQ62" s="328"/>
      <c r="IIR62" s="328"/>
      <c r="IIS62" s="328"/>
      <c r="IIT62" s="328"/>
      <c r="IIU62" s="328"/>
      <c r="IIV62" s="328"/>
      <c r="IIW62" s="328"/>
      <c r="IIX62" s="328"/>
      <c r="IIY62" s="328"/>
      <c r="IIZ62" s="328"/>
      <c r="IJA62" s="328"/>
      <c r="IJB62" s="328"/>
      <c r="IJC62" s="328"/>
      <c r="IJD62" s="328"/>
      <c r="IJE62" s="328"/>
      <c r="IJF62" s="328"/>
      <c r="IJG62" s="328"/>
      <c r="IJH62" s="328"/>
      <c r="IJI62" s="328"/>
      <c r="IJJ62" s="328"/>
      <c r="IJK62" s="328"/>
      <c r="IJL62" s="328"/>
      <c r="IJM62" s="328"/>
      <c r="IJN62" s="328"/>
      <c r="IJO62" s="328"/>
      <c r="IJP62" s="328"/>
      <c r="IJQ62" s="328"/>
      <c r="IJR62" s="328"/>
      <c r="IJS62" s="328"/>
      <c r="IJT62" s="328"/>
      <c r="IJU62" s="328"/>
      <c r="IJV62" s="328"/>
      <c r="IJW62" s="328"/>
      <c r="IJX62" s="328"/>
      <c r="IJY62" s="328"/>
      <c r="IJZ62" s="328"/>
      <c r="IKA62" s="328"/>
      <c r="IKB62" s="328"/>
      <c r="IKC62" s="328"/>
      <c r="IKD62" s="328"/>
      <c r="IKE62" s="328"/>
      <c r="IKF62" s="328"/>
      <c r="IKG62" s="328"/>
      <c r="IKH62" s="328"/>
      <c r="IKI62" s="328"/>
      <c r="IKJ62" s="328"/>
      <c r="IKK62" s="328"/>
      <c r="IKL62" s="328"/>
      <c r="IKM62" s="328"/>
      <c r="IKN62" s="328"/>
      <c r="IKO62" s="328"/>
      <c r="IKP62" s="328"/>
      <c r="IKQ62" s="328"/>
      <c r="IKR62" s="328"/>
      <c r="IKS62" s="328"/>
      <c r="IKT62" s="328"/>
      <c r="IKU62" s="328"/>
      <c r="IKV62" s="328"/>
      <c r="IKW62" s="328"/>
      <c r="IKX62" s="328"/>
      <c r="IKY62" s="328"/>
      <c r="IKZ62" s="328"/>
      <c r="ILA62" s="328"/>
      <c r="ILB62" s="328"/>
      <c r="ILC62" s="328"/>
      <c r="ILD62" s="328"/>
      <c r="ILE62" s="328"/>
      <c r="ILF62" s="328"/>
      <c r="ILG62" s="328"/>
      <c r="ILH62" s="328"/>
      <c r="ILI62" s="328"/>
      <c r="ILJ62" s="328"/>
      <c r="ILK62" s="328"/>
      <c r="ILL62" s="328"/>
      <c r="ILM62" s="328"/>
      <c r="ILN62" s="328"/>
      <c r="ILO62" s="328"/>
      <c r="ILP62" s="328"/>
      <c r="ILQ62" s="328"/>
      <c r="ILR62" s="328"/>
      <c r="ILS62" s="328"/>
      <c r="ILT62" s="328"/>
      <c r="ILU62" s="328"/>
      <c r="ILV62" s="328"/>
      <c r="ILW62" s="328"/>
      <c r="ILX62" s="328"/>
      <c r="ILY62" s="328"/>
      <c r="ILZ62" s="328"/>
      <c r="IMA62" s="328"/>
      <c r="IMB62" s="328"/>
      <c r="IMC62" s="328"/>
      <c r="IMD62" s="328"/>
      <c r="IME62" s="328"/>
      <c r="IMF62" s="328"/>
      <c r="IMG62" s="328"/>
      <c r="IMH62" s="328"/>
      <c r="IMI62" s="328"/>
      <c r="IMJ62" s="328"/>
      <c r="IMK62" s="328"/>
      <c r="IML62" s="328"/>
      <c r="IMM62" s="328"/>
      <c r="IMN62" s="328"/>
      <c r="IMO62" s="328"/>
      <c r="IMP62" s="328"/>
      <c r="IMQ62" s="328"/>
      <c r="IMR62" s="328"/>
      <c r="IMS62" s="328"/>
      <c r="IMT62" s="328"/>
      <c r="IMU62" s="328"/>
      <c r="IMV62" s="328"/>
      <c r="IMW62" s="328"/>
      <c r="IMX62" s="328"/>
      <c r="IMY62" s="328"/>
      <c r="IMZ62" s="328"/>
      <c r="INA62" s="328"/>
      <c r="INB62" s="328"/>
      <c r="INC62" s="328"/>
      <c r="IND62" s="328"/>
      <c r="INE62" s="328"/>
      <c r="INF62" s="328"/>
      <c r="ING62" s="328"/>
      <c r="INH62" s="328"/>
      <c r="INI62" s="328"/>
      <c r="INJ62" s="328"/>
      <c r="INK62" s="328"/>
      <c r="INL62" s="328"/>
      <c r="INM62" s="328"/>
      <c r="INN62" s="328"/>
      <c r="INO62" s="328"/>
      <c r="INP62" s="328"/>
      <c r="INQ62" s="328"/>
      <c r="INR62" s="328"/>
      <c r="INS62" s="328"/>
      <c r="INT62" s="328"/>
      <c r="INU62" s="328"/>
      <c r="INV62" s="328"/>
      <c r="INW62" s="328"/>
      <c r="INX62" s="328"/>
      <c r="INY62" s="328"/>
      <c r="INZ62" s="328"/>
      <c r="IOA62" s="328"/>
      <c r="IOB62" s="328"/>
      <c r="IOC62" s="328"/>
      <c r="IOD62" s="328"/>
      <c r="IOE62" s="328"/>
      <c r="IOF62" s="328"/>
      <c r="IOG62" s="328"/>
      <c r="IOH62" s="328"/>
      <c r="IOI62" s="328"/>
      <c r="IOJ62" s="328"/>
      <c r="IOK62" s="328"/>
      <c r="IOL62" s="328"/>
      <c r="IOM62" s="328"/>
      <c r="ION62" s="328"/>
      <c r="IOO62" s="328"/>
      <c r="IOP62" s="328"/>
      <c r="IOQ62" s="328"/>
      <c r="IOR62" s="328"/>
      <c r="IOS62" s="328"/>
      <c r="IOT62" s="328"/>
      <c r="IOU62" s="328"/>
      <c r="IOV62" s="328"/>
      <c r="IOW62" s="328"/>
      <c r="IOX62" s="328"/>
      <c r="IOY62" s="328"/>
      <c r="IOZ62" s="328"/>
      <c r="IPA62" s="328"/>
      <c r="IPB62" s="328"/>
      <c r="IPC62" s="328"/>
      <c r="IPD62" s="328"/>
      <c r="IPE62" s="328"/>
      <c r="IPF62" s="328"/>
      <c r="IPG62" s="328"/>
      <c r="IPH62" s="328"/>
      <c r="IPI62" s="328"/>
      <c r="IPJ62" s="328"/>
      <c r="IPK62" s="328"/>
      <c r="IPL62" s="328"/>
      <c r="IPM62" s="328"/>
      <c r="IPN62" s="328"/>
      <c r="IPO62" s="328"/>
      <c r="IPP62" s="328"/>
      <c r="IPQ62" s="328"/>
      <c r="IPR62" s="328"/>
      <c r="IPS62" s="328"/>
      <c r="IPT62" s="328"/>
      <c r="IPU62" s="328"/>
      <c r="IPV62" s="328"/>
      <c r="IPW62" s="328"/>
      <c r="IPX62" s="328"/>
      <c r="IPY62" s="328"/>
      <c r="IPZ62" s="328"/>
      <c r="IQA62" s="328"/>
      <c r="IQB62" s="328"/>
      <c r="IQC62" s="328"/>
      <c r="IQD62" s="328"/>
      <c r="IQE62" s="328"/>
      <c r="IQF62" s="328"/>
      <c r="IQG62" s="328"/>
      <c r="IQH62" s="328"/>
      <c r="IQI62" s="328"/>
      <c r="IQJ62" s="328"/>
      <c r="IQK62" s="328"/>
      <c r="IQL62" s="328"/>
      <c r="IQM62" s="328"/>
      <c r="IQN62" s="328"/>
      <c r="IQO62" s="328"/>
      <c r="IQP62" s="328"/>
      <c r="IQQ62" s="328"/>
      <c r="IQR62" s="328"/>
      <c r="IQS62" s="328"/>
      <c r="IQT62" s="328"/>
      <c r="IQU62" s="328"/>
      <c r="IQV62" s="328"/>
      <c r="IQW62" s="328"/>
      <c r="IQX62" s="328"/>
      <c r="IQY62" s="328"/>
      <c r="IQZ62" s="328"/>
      <c r="IRA62" s="328"/>
      <c r="IRB62" s="328"/>
      <c r="IRC62" s="328"/>
      <c r="IRD62" s="328"/>
      <c r="IRE62" s="328"/>
      <c r="IRF62" s="328"/>
      <c r="IRG62" s="328"/>
      <c r="IRH62" s="328"/>
      <c r="IRI62" s="328"/>
      <c r="IRJ62" s="328"/>
      <c r="IRK62" s="328"/>
      <c r="IRL62" s="328"/>
      <c r="IRM62" s="328"/>
      <c r="IRN62" s="328"/>
      <c r="IRO62" s="328"/>
      <c r="IRP62" s="328"/>
      <c r="IRQ62" s="328"/>
      <c r="IRR62" s="328"/>
      <c r="IRS62" s="328"/>
      <c r="IRT62" s="328"/>
      <c r="IRU62" s="328"/>
      <c r="IRV62" s="328"/>
      <c r="IRW62" s="328"/>
      <c r="IRX62" s="328"/>
      <c r="IRY62" s="328"/>
      <c r="IRZ62" s="328"/>
      <c r="ISA62" s="328"/>
      <c r="ISB62" s="328"/>
      <c r="ISC62" s="328"/>
      <c r="ISD62" s="328"/>
      <c r="ISE62" s="328"/>
      <c r="ISF62" s="328"/>
      <c r="ISG62" s="328"/>
      <c r="ISH62" s="328"/>
      <c r="ISI62" s="328"/>
      <c r="ISJ62" s="328"/>
      <c r="ISK62" s="328"/>
      <c r="ISL62" s="328"/>
      <c r="ISM62" s="328"/>
      <c r="ISN62" s="328"/>
      <c r="ISO62" s="328"/>
      <c r="ISP62" s="328"/>
      <c r="ISQ62" s="328"/>
      <c r="ISR62" s="328"/>
      <c r="ISS62" s="328"/>
      <c r="IST62" s="328"/>
      <c r="ISU62" s="328"/>
      <c r="ISV62" s="328"/>
      <c r="ISW62" s="328"/>
      <c r="ISX62" s="328"/>
      <c r="ISY62" s="328"/>
      <c r="ISZ62" s="328"/>
      <c r="ITA62" s="328"/>
      <c r="ITB62" s="328"/>
      <c r="ITC62" s="328"/>
      <c r="ITD62" s="328"/>
      <c r="ITE62" s="328"/>
      <c r="ITF62" s="328"/>
      <c r="ITG62" s="328"/>
      <c r="ITH62" s="328"/>
      <c r="ITI62" s="328"/>
      <c r="ITJ62" s="328"/>
      <c r="ITK62" s="328"/>
      <c r="ITL62" s="328"/>
      <c r="ITM62" s="328"/>
      <c r="ITN62" s="328"/>
      <c r="ITO62" s="328"/>
      <c r="ITP62" s="328"/>
      <c r="ITQ62" s="328"/>
      <c r="ITR62" s="328"/>
      <c r="ITS62" s="328"/>
      <c r="ITT62" s="328"/>
      <c r="ITU62" s="328"/>
      <c r="ITV62" s="328"/>
      <c r="ITW62" s="328"/>
      <c r="ITX62" s="328"/>
      <c r="ITY62" s="328"/>
      <c r="ITZ62" s="328"/>
      <c r="IUA62" s="328"/>
      <c r="IUB62" s="328"/>
      <c r="IUC62" s="328"/>
      <c r="IUD62" s="328"/>
      <c r="IUE62" s="328"/>
      <c r="IUF62" s="328"/>
      <c r="IUG62" s="328"/>
      <c r="IUH62" s="328"/>
      <c r="IUI62" s="328"/>
      <c r="IUJ62" s="328"/>
      <c r="IUK62" s="328"/>
      <c r="IUL62" s="328"/>
      <c r="IUM62" s="328"/>
      <c r="IUN62" s="328"/>
      <c r="IUO62" s="328"/>
      <c r="IUP62" s="328"/>
      <c r="IUQ62" s="328"/>
      <c r="IUR62" s="328"/>
      <c r="IUS62" s="328"/>
      <c r="IUT62" s="328"/>
      <c r="IUU62" s="328"/>
      <c r="IUV62" s="328"/>
      <c r="IUW62" s="328"/>
      <c r="IUX62" s="328"/>
      <c r="IUY62" s="328"/>
      <c r="IUZ62" s="328"/>
      <c r="IVA62" s="328"/>
      <c r="IVB62" s="328"/>
      <c r="IVC62" s="328"/>
      <c r="IVD62" s="328"/>
      <c r="IVE62" s="328"/>
      <c r="IVF62" s="328"/>
      <c r="IVG62" s="328"/>
      <c r="IVH62" s="328"/>
      <c r="IVI62" s="328"/>
      <c r="IVJ62" s="328"/>
      <c r="IVK62" s="328"/>
      <c r="IVL62" s="328"/>
      <c r="IVM62" s="328"/>
      <c r="IVN62" s="328"/>
      <c r="IVO62" s="328"/>
      <c r="IVP62" s="328"/>
      <c r="IVQ62" s="328"/>
      <c r="IVR62" s="328"/>
      <c r="IVS62" s="328"/>
      <c r="IVT62" s="328"/>
      <c r="IVU62" s="328"/>
      <c r="IVV62" s="328"/>
      <c r="IVW62" s="328"/>
      <c r="IVX62" s="328"/>
      <c r="IVY62" s="328"/>
      <c r="IVZ62" s="328"/>
      <c r="IWA62" s="328"/>
      <c r="IWB62" s="328"/>
      <c r="IWC62" s="328"/>
      <c r="IWD62" s="328"/>
      <c r="IWE62" s="328"/>
      <c r="IWF62" s="328"/>
      <c r="IWG62" s="328"/>
      <c r="IWH62" s="328"/>
      <c r="IWI62" s="328"/>
      <c r="IWJ62" s="328"/>
      <c r="IWK62" s="328"/>
      <c r="IWL62" s="328"/>
      <c r="IWM62" s="328"/>
      <c r="IWN62" s="328"/>
      <c r="IWO62" s="328"/>
      <c r="IWP62" s="328"/>
      <c r="IWQ62" s="328"/>
      <c r="IWR62" s="328"/>
      <c r="IWS62" s="328"/>
      <c r="IWT62" s="328"/>
      <c r="IWU62" s="328"/>
      <c r="IWV62" s="328"/>
      <c r="IWW62" s="328"/>
      <c r="IWX62" s="328"/>
      <c r="IWY62" s="328"/>
      <c r="IWZ62" s="328"/>
      <c r="IXA62" s="328"/>
      <c r="IXB62" s="328"/>
      <c r="IXC62" s="328"/>
      <c r="IXD62" s="328"/>
      <c r="IXE62" s="328"/>
      <c r="IXF62" s="328"/>
      <c r="IXG62" s="328"/>
      <c r="IXH62" s="328"/>
      <c r="IXI62" s="328"/>
      <c r="IXJ62" s="328"/>
      <c r="IXK62" s="328"/>
      <c r="IXL62" s="328"/>
      <c r="IXM62" s="328"/>
      <c r="IXN62" s="328"/>
      <c r="IXO62" s="328"/>
      <c r="IXP62" s="328"/>
      <c r="IXQ62" s="328"/>
      <c r="IXR62" s="328"/>
      <c r="IXS62" s="328"/>
      <c r="IXT62" s="328"/>
      <c r="IXU62" s="328"/>
      <c r="IXV62" s="328"/>
      <c r="IXW62" s="328"/>
      <c r="IXX62" s="328"/>
      <c r="IXY62" s="328"/>
      <c r="IXZ62" s="328"/>
      <c r="IYA62" s="328"/>
      <c r="IYB62" s="328"/>
      <c r="IYC62" s="328"/>
      <c r="IYD62" s="328"/>
      <c r="IYE62" s="328"/>
      <c r="IYF62" s="328"/>
      <c r="IYG62" s="328"/>
      <c r="IYH62" s="328"/>
      <c r="IYI62" s="328"/>
      <c r="IYJ62" s="328"/>
      <c r="IYK62" s="328"/>
      <c r="IYL62" s="328"/>
      <c r="IYM62" s="328"/>
      <c r="IYN62" s="328"/>
      <c r="IYO62" s="328"/>
      <c r="IYP62" s="328"/>
      <c r="IYQ62" s="328"/>
      <c r="IYR62" s="328"/>
      <c r="IYS62" s="328"/>
      <c r="IYT62" s="328"/>
      <c r="IYU62" s="328"/>
      <c r="IYV62" s="328"/>
      <c r="IYW62" s="328"/>
      <c r="IYX62" s="328"/>
      <c r="IYY62" s="328"/>
      <c r="IYZ62" s="328"/>
      <c r="IZA62" s="328"/>
      <c r="IZB62" s="328"/>
      <c r="IZC62" s="328"/>
      <c r="IZD62" s="328"/>
      <c r="IZE62" s="328"/>
      <c r="IZF62" s="328"/>
      <c r="IZG62" s="328"/>
      <c r="IZH62" s="328"/>
      <c r="IZI62" s="328"/>
      <c r="IZJ62" s="328"/>
      <c r="IZK62" s="328"/>
      <c r="IZL62" s="328"/>
      <c r="IZM62" s="328"/>
      <c r="IZN62" s="328"/>
      <c r="IZO62" s="328"/>
      <c r="IZP62" s="328"/>
      <c r="IZQ62" s="328"/>
      <c r="IZR62" s="328"/>
      <c r="IZS62" s="328"/>
      <c r="IZT62" s="328"/>
      <c r="IZU62" s="328"/>
      <c r="IZV62" s="328"/>
      <c r="IZW62" s="328"/>
      <c r="IZX62" s="328"/>
      <c r="IZY62" s="328"/>
      <c r="IZZ62" s="328"/>
      <c r="JAA62" s="328"/>
      <c r="JAB62" s="328"/>
      <c r="JAC62" s="328"/>
      <c r="JAD62" s="328"/>
      <c r="JAE62" s="328"/>
      <c r="JAF62" s="328"/>
      <c r="JAG62" s="328"/>
      <c r="JAH62" s="328"/>
      <c r="JAI62" s="328"/>
      <c r="JAJ62" s="328"/>
      <c r="JAK62" s="328"/>
      <c r="JAL62" s="328"/>
      <c r="JAM62" s="328"/>
      <c r="JAN62" s="328"/>
      <c r="JAO62" s="328"/>
      <c r="JAP62" s="328"/>
      <c r="JAQ62" s="328"/>
      <c r="JAR62" s="328"/>
      <c r="JAS62" s="328"/>
      <c r="JAT62" s="328"/>
      <c r="JAU62" s="328"/>
      <c r="JAV62" s="328"/>
      <c r="JAW62" s="328"/>
      <c r="JAX62" s="328"/>
      <c r="JAY62" s="328"/>
      <c r="JAZ62" s="328"/>
      <c r="JBA62" s="328"/>
      <c r="JBB62" s="328"/>
      <c r="JBC62" s="328"/>
      <c r="JBD62" s="328"/>
      <c r="JBE62" s="328"/>
      <c r="JBF62" s="328"/>
      <c r="JBG62" s="328"/>
      <c r="JBH62" s="328"/>
      <c r="JBI62" s="328"/>
      <c r="JBJ62" s="328"/>
      <c r="JBK62" s="328"/>
      <c r="JBL62" s="328"/>
      <c r="JBM62" s="328"/>
      <c r="JBN62" s="328"/>
      <c r="JBO62" s="328"/>
      <c r="JBP62" s="328"/>
      <c r="JBQ62" s="328"/>
      <c r="JBR62" s="328"/>
      <c r="JBS62" s="328"/>
      <c r="JBT62" s="328"/>
      <c r="JBU62" s="328"/>
      <c r="JBV62" s="328"/>
      <c r="JBW62" s="328"/>
      <c r="JBX62" s="328"/>
      <c r="JBY62" s="328"/>
      <c r="JBZ62" s="328"/>
      <c r="JCA62" s="328"/>
      <c r="JCB62" s="328"/>
      <c r="JCC62" s="328"/>
      <c r="JCD62" s="328"/>
      <c r="JCE62" s="328"/>
      <c r="JCF62" s="328"/>
      <c r="JCG62" s="328"/>
      <c r="JCH62" s="328"/>
      <c r="JCI62" s="328"/>
      <c r="JCJ62" s="328"/>
      <c r="JCK62" s="328"/>
      <c r="JCL62" s="328"/>
      <c r="JCM62" s="328"/>
      <c r="JCN62" s="328"/>
      <c r="JCO62" s="328"/>
      <c r="JCP62" s="328"/>
      <c r="JCQ62" s="328"/>
      <c r="JCR62" s="328"/>
      <c r="JCS62" s="328"/>
      <c r="JCT62" s="328"/>
      <c r="JCU62" s="328"/>
      <c r="JCV62" s="328"/>
      <c r="JCW62" s="328"/>
      <c r="JCX62" s="328"/>
      <c r="JCY62" s="328"/>
      <c r="JCZ62" s="328"/>
      <c r="JDA62" s="328"/>
      <c r="JDB62" s="328"/>
      <c r="JDC62" s="328"/>
      <c r="JDD62" s="328"/>
      <c r="JDE62" s="328"/>
      <c r="JDF62" s="328"/>
      <c r="JDG62" s="328"/>
      <c r="JDH62" s="328"/>
      <c r="JDI62" s="328"/>
      <c r="JDJ62" s="328"/>
      <c r="JDK62" s="328"/>
      <c r="JDL62" s="328"/>
      <c r="JDM62" s="328"/>
      <c r="JDN62" s="328"/>
      <c r="JDO62" s="328"/>
      <c r="JDP62" s="328"/>
      <c r="JDQ62" s="328"/>
      <c r="JDR62" s="328"/>
      <c r="JDS62" s="328"/>
      <c r="JDT62" s="328"/>
      <c r="JDU62" s="328"/>
      <c r="JDV62" s="328"/>
      <c r="JDW62" s="328"/>
      <c r="JDX62" s="328"/>
      <c r="JDY62" s="328"/>
      <c r="JDZ62" s="328"/>
      <c r="JEA62" s="328"/>
      <c r="JEB62" s="328"/>
      <c r="JEC62" s="328"/>
      <c r="JED62" s="328"/>
      <c r="JEE62" s="328"/>
      <c r="JEF62" s="328"/>
      <c r="JEG62" s="328"/>
      <c r="JEH62" s="328"/>
      <c r="JEI62" s="328"/>
      <c r="JEJ62" s="328"/>
      <c r="JEK62" s="328"/>
      <c r="JEL62" s="328"/>
      <c r="JEM62" s="328"/>
      <c r="JEN62" s="328"/>
      <c r="JEO62" s="328"/>
      <c r="JEP62" s="328"/>
      <c r="JEQ62" s="328"/>
      <c r="JER62" s="328"/>
      <c r="JES62" s="328"/>
      <c r="JET62" s="328"/>
      <c r="JEU62" s="328"/>
      <c r="JEV62" s="328"/>
      <c r="JEW62" s="328"/>
      <c r="JEX62" s="328"/>
      <c r="JEY62" s="328"/>
      <c r="JEZ62" s="328"/>
      <c r="JFA62" s="328"/>
      <c r="JFB62" s="328"/>
      <c r="JFC62" s="328"/>
      <c r="JFD62" s="328"/>
      <c r="JFE62" s="328"/>
      <c r="JFF62" s="328"/>
      <c r="JFG62" s="328"/>
      <c r="JFH62" s="328"/>
      <c r="JFI62" s="328"/>
      <c r="JFJ62" s="328"/>
      <c r="JFK62" s="328"/>
      <c r="JFL62" s="328"/>
      <c r="JFM62" s="328"/>
      <c r="JFN62" s="328"/>
      <c r="JFO62" s="328"/>
      <c r="JFP62" s="328"/>
      <c r="JFQ62" s="328"/>
      <c r="JFR62" s="328"/>
      <c r="JFS62" s="328"/>
      <c r="JFT62" s="328"/>
      <c r="JFU62" s="328"/>
      <c r="JFV62" s="328"/>
      <c r="JFW62" s="328"/>
      <c r="JFX62" s="328"/>
      <c r="JFY62" s="328"/>
      <c r="JFZ62" s="328"/>
      <c r="JGA62" s="328"/>
      <c r="JGB62" s="328"/>
      <c r="JGC62" s="328"/>
      <c r="JGD62" s="328"/>
      <c r="JGE62" s="328"/>
      <c r="JGF62" s="328"/>
      <c r="JGG62" s="328"/>
      <c r="JGH62" s="328"/>
      <c r="JGI62" s="328"/>
      <c r="JGJ62" s="328"/>
      <c r="JGK62" s="328"/>
      <c r="JGL62" s="328"/>
      <c r="JGM62" s="328"/>
      <c r="JGN62" s="328"/>
      <c r="JGO62" s="328"/>
      <c r="JGP62" s="328"/>
      <c r="JGQ62" s="328"/>
      <c r="JGR62" s="328"/>
      <c r="JGS62" s="328"/>
      <c r="JGT62" s="328"/>
      <c r="JGU62" s="328"/>
      <c r="JGV62" s="328"/>
      <c r="JGW62" s="328"/>
      <c r="JGX62" s="328"/>
      <c r="JGY62" s="328"/>
      <c r="JGZ62" s="328"/>
      <c r="JHA62" s="328"/>
      <c r="JHB62" s="328"/>
      <c r="JHC62" s="328"/>
      <c r="JHD62" s="328"/>
      <c r="JHE62" s="328"/>
      <c r="JHF62" s="328"/>
      <c r="JHG62" s="328"/>
      <c r="JHH62" s="328"/>
      <c r="JHI62" s="328"/>
      <c r="JHJ62" s="328"/>
      <c r="JHK62" s="328"/>
      <c r="JHL62" s="328"/>
      <c r="JHM62" s="328"/>
      <c r="JHN62" s="328"/>
      <c r="JHO62" s="328"/>
      <c r="JHP62" s="328"/>
      <c r="JHQ62" s="328"/>
      <c r="JHR62" s="328"/>
      <c r="JHS62" s="328"/>
      <c r="JHT62" s="328"/>
      <c r="JHU62" s="328"/>
      <c r="JHV62" s="328"/>
      <c r="JHW62" s="328"/>
      <c r="JHX62" s="328"/>
      <c r="JHY62" s="328"/>
      <c r="JHZ62" s="328"/>
      <c r="JIA62" s="328"/>
      <c r="JIB62" s="328"/>
      <c r="JIC62" s="328"/>
      <c r="JID62" s="328"/>
      <c r="JIE62" s="328"/>
      <c r="JIF62" s="328"/>
      <c r="JIG62" s="328"/>
      <c r="JIH62" s="328"/>
      <c r="JII62" s="328"/>
      <c r="JIJ62" s="328"/>
      <c r="JIK62" s="328"/>
      <c r="JIL62" s="328"/>
      <c r="JIM62" s="328"/>
      <c r="JIN62" s="328"/>
      <c r="JIO62" s="328"/>
      <c r="JIP62" s="328"/>
      <c r="JIQ62" s="328"/>
      <c r="JIR62" s="328"/>
      <c r="JIS62" s="328"/>
      <c r="JIT62" s="328"/>
      <c r="JIU62" s="328"/>
      <c r="JIV62" s="328"/>
      <c r="JIW62" s="328"/>
      <c r="JIX62" s="328"/>
      <c r="JIY62" s="328"/>
      <c r="JIZ62" s="328"/>
      <c r="JJA62" s="328"/>
      <c r="JJB62" s="328"/>
      <c r="JJC62" s="328"/>
      <c r="JJD62" s="328"/>
      <c r="JJE62" s="328"/>
      <c r="JJF62" s="328"/>
      <c r="JJG62" s="328"/>
      <c r="JJH62" s="328"/>
      <c r="JJI62" s="328"/>
      <c r="JJJ62" s="328"/>
      <c r="JJK62" s="328"/>
      <c r="JJL62" s="328"/>
      <c r="JJM62" s="328"/>
      <c r="JJN62" s="328"/>
      <c r="JJO62" s="328"/>
      <c r="JJP62" s="328"/>
      <c r="JJQ62" s="328"/>
      <c r="JJR62" s="328"/>
      <c r="JJS62" s="328"/>
      <c r="JJT62" s="328"/>
      <c r="JJU62" s="328"/>
      <c r="JJV62" s="328"/>
      <c r="JJW62" s="328"/>
      <c r="JJX62" s="328"/>
      <c r="JJY62" s="328"/>
      <c r="JJZ62" s="328"/>
      <c r="JKA62" s="328"/>
      <c r="JKB62" s="328"/>
      <c r="JKC62" s="328"/>
      <c r="JKD62" s="328"/>
      <c r="JKE62" s="328"/>
      <c r="JKF62" s="328"/>
      <c r="JKG62" s="328"/>
      <c r="JKH62" s="328"/>
      <c r="JKI62" s="328"/>
      <c r="JKJ62" s="328"/>
      <c r="JKK62" s="328"/>
      <c r="JKL62" s="328"/>
      <c r="JKM62" s="328"/>
      <c r="JKN62" s="328"/>
      <c r="JKO62" s="328"/>
      <c r="JKP62" s="328"/>
      <c r="JKQ62" s="328"/>
      <c r="JKR62" s="328"/>
      <c r="JKS62" s="328"/>
      <c r="JKT62" s="328"/>
      <c r="JKU62" s="328"/>
      <c r="JKV62" s="328"/>
      <c r="JKW62" s="328"/>
      <c r="JKX62" s="328"/>
      <c r="JKY62" s="328"/>
      <c r="JKZ62" s="328"/>
      <c r="JLA62" s="328"/>
      <c r="JLB62" s="328"/>
      <c r="JLC62" s="328"/>
      <c r="JLD62" s="328"/>
      <c r="JLE62" s="328"/>
      <c r="JLF62" s="328"/>
      <c r="JLG62" s="328"/>
      <c r="JLH62" s="328"/>
      <c r="JLI62" s="328"/>
      <c r="JLJ62" s="328"/>
      <c r="JLK62" s="328"/>
      <c r="JLL62" s="328"/>
      <c r="JLM62" s="328"/>
      <c r="JLN62" s="328"/>
      <c r="JLO62" s="328"/>
      <c r="JLP62" s="328"/>
      <c r="JLQ62" s="328"/>
      <c r="JLR62" s="328"/>
      <c r="JLS62" s="328"/>
      <c r="JLT62" s="328"/>
      <c r="JLU62" s="328"/>
      <c r="JLV62" s="328"/>
      <c r="JLW62" s="328"/>
      <c r="JLX62" s="328"/>
      <c r="JLY62" s="328"/>
      <c r="JLZ62" s="328"/>
      <c r="JMA62" s="328"/>
      <c r="JMB62" s="328"/>
      <c r="JMC62" s="328"/>
      <c r="JMD62" s="328"/>
      <c r="JME62" s="328"/>
      <c r="JMF62" s="328"/>
      <c r="JMG62" s="328"/>
      <c r="JMH62" s="328"/>
      <c r="JMI62" s="328"/>
      <c r="JMJ62" s="328"/>
      <c r="JMK62" s="328"/>
      <c r="JML62" s="328"/>
      <c r="JMM62" s="328"/>
      <c r="JMN62" s="328"/>
      <c r="JMO62" s="328"/>
      <c r="JMP62" s="328"/>
      <c r="JMQ62" s="328"/>
      <c r="JMR62" s="328"/>
      <c r="JMS62" s="328"/>
      <c r="JMT62" s="328"/>
      <c r="JMU62" s="328"/>
      <c r="JMV62" s="328"/>
      <c r="JMW62" s="328"/>
      <c r="JMX62" s="328"/>
      <c r="JMY62" s="328"/>
      <c r="JMZ62" s="328"/>
      <c r="JNA62" s="328"/>
      <c r="JNB62" s="328"/>
      <c r="JNC62" s="328"/>
      <c r="JND62" s="328"/>
      <c r="JNE62" s="328"/>
      <c r="JNF62" s="328"/>
      <c r="JNG62" s="328"/>
      <c r="JNH62" s="328"/>
      <c r="JNI62" s="328"/>
      <c r="JNJ62" s="328"/>
      <c r="JNK62" s="328"/>
      <c r="JNL62" s="328"/>
      <c r="JNM62" s="328"/>
      <c r="JNN62" s="328"/>
      <c r="JNO62" s="328"/>
      <c r="JNP62" s="328"/>
      <c r="JNQ62" s="328"/>
      <c r="JNR62" s="328"/>
      <c r="JNS62" s="328"/>
      <c r="JNT62" s="328"/>
      <c r="JNU62" s="328"/>
      <c r="JNV62" s="328"/>
      <c r="JNW62" s="328"/>
      <c r="JNX62" s="328"/>
      <c r="JNY62" s="328"/>
      <c r="JNZ62" s="328"/>
      <c r="JOA62" s="328"/>
      <c r="JOB62" s="328"/>
      <c r="JOC62" s="328"/>
      <c r="JOD62" s="328"/>
      <c r="JOE62" s="328"/>
      <c r="JOF62" s="328"/>
      <c r="JOG62" s="328"/>
      <c r="JOH62" s="328"/>
      <c r="JOI62" s="328"/>
      <c r="JOJ62" s="328"/>
      <c r="JOK62" s="328"/>
      <c r="JOL62" s="328"/>
      <c r="JOM62" s="328"/>
      <c r="JON62" s="328"/>
      <c r="JOO62" s="328"/>
      <c r="JOP62" s="328"/>
      <c r="JOQ62" s="328"/>
      <c r="JOR62" s="328"/>
      <c r="JOS62" s="328"/>
      <c r="JOT62" s="328"/>
      <c r="JOU62" s="328"/>
      <c r="JOV62" s="328"/>
      <c r="JOW62" s="328"/>
      <c r="JOX62" s="328"/>
      <c r="JOY62" s="328"/>
      <c r="JOZ62" s="328"/>
      <c r="JPA62" s="328"/>
      <c r="JPB62" s="328"/>
      <c r="JPC62" s="328"/>
      <c r="JPD62" s="328"/>
      <c r="JPE62" s="328"/>
      <c r="JPF62" s="328"/>
      <c r="JPG62" s="328"/>
      <c r="JPH62" s="328"/>
      <c r="JPI62" s="328"/>
      <c r="JPJ62" s="328"/>
      <c r="JPK62" s="328"/>
      <c r="JPL62" s="328"/>
      <c r="JPM62" s="328"/>
      <c r="JPN62" s="328"/>
      <c r="JPO62" s="328"/>
      <c r="JPP62" s="328"/>
      <c r="JPQ62" s="328"/>
      <c r="JPR62" s="328"/>
      <c r="JPS62" s="328"/>
      <c r="JPT62" s="328"/>
      <c r="JPU62" s="328"/>
      <c r="JPV62" s="328"/>
      <c r="JPW62" s="328"/>
      <c r="JPX62" s="328"/>
      <c r="JPY62" s="328"/>
      <c r="JPZ62" s="328"/>
      <c r="JQA62" s="328"/>
      <c r="JQB62" s="328"/>
      <c r="JQC62" s="328"/>
      <c r="JQD62" s="328"/>
      <c r="JQE62" s="328"/>
      <c r="JQF62" s="328"/>
      <c r="JQG62" s="328"/>
      <c r="JQH62" s="328"/>
      <c r="JQI62" s="328"/>
      <c r="JQJ62" s="328"/>
      <c r="JQK62" s="328"/>
      <c r="JQL62" s="328"/>
      <c r="JQM62" s="328"/>
      <c r="JQN62" s="328"/>
      <c r="JQO62" s="328"/>
      <c r="JQP62" s="328"/>
      <c r="JQQ62" s="328"/>
      <c r="JQR62" s="328"/>
      <c r="JQS62" s="328"/>
      <c r="JQT62" s="328"/>
      <c r="JQU62" s="328"/>
      <c r="JQV62" s="328"/>
      <c r="JQW62" s="328"/>
      <c r="JQX62" s="328"/>
      <c r="JQY62" s="328"/>
      <c r="JQZ62" s="328"/>
      <c r="JRA62" s="328"/>
      <c r="JRB62" s="328"/>
      <c r="JRC62" s="328"/>
      <c r="JRD62" s="328"/>
      <c r="JRE62" s="328"/>
      <c r="JRF62" s="328"/>
      <c r="JRG62" s="328"/>
      <c r="JRH62" s="328"/>
      <c r="JRI62" s="328"/>
      <c r="JRJ62" s="328"/>
      <c r="JRK62" s="328"/>
      <c r="JRL62" s="328"/>
      <c r="JRM62" s="328"/>
      <c r="JRN62" s="328"/>
      <c r="JRO62" s="328"/>
      <c r="JRP62" s="328"/>
      <c r="JRQ62" s="328"/>
      <c r="JRR62" s="328"/>
      <c r="JRS62" s="328"/>
      <c r="JRT62" s="328"/>
      <c r="JRU62" s="328"/>
      <c r="JRV62" s="328"/>
      <c r="JRW62" s="328"/>
      <c r="JRX62" s="328"/>
      <c r="JRY62" s="328"/>
      <c r="JRZ62" s="328"/>
      <c r="JSA62" s="328"/>
      <c r="JSB62" s="328"/>
      <c r="JSC62" s="328"/>
      <c r="JSD62" s="328"/>
      <c r="JSE62" s="328"/>
      <c r="JSF62" s="328"/>
      <c r="JSG62" s="328"/>
      <c r="JSH62" s="328"/>
      <c r="JSI62" s="328"/>
      <c r="JSJ62" s="328"/>
      <c r="JSK62" s="328"/>
      <c r="JSL62" s="328"/>
      <c r="JSM62" s="328"/>
      <c r="JSN62" s="328"/>
      <c r="JSO62" s="328"/>
      <c r="JSP62" s="328"/>
      <c r="JSQ62" s="328"/>
      <c r="JSR62" s="328"/>
      <c r="JSS62" s="328"/>
      <c r="JST62" s="328"/>
      <c r="JSU62" s="328"/>
      <c r="JSV62" s="328"/>
      <c r="JSW62" s="328"/>
      <c r="JSX62" s="328"/>
      <c r="JSY62" s="328"/>
      <c r="JSZ62" s="328"/>
      <c r="JTA62" s="328"/>
      <c r="JTB62" s="328"/>
      <c r="JTC62" s="328"/>
      <c r="JTD62" s="328"/>
      <c r="JTE62" s="328"/>
      <c r="JTF62" s="328"/>
      <c r="JTG62" s="328"/>
      <c r="JTH62" s="328"/>
      <c r="JTI62" s="328"/>
      <c r="JTJ62" s="328"/>
      <c r="JTK62" s="328"/>
      <c r="JTL62" s="328"/>
      <c r="JTM62" s="328"/>
      <c r="JTN62" s="328"/>
      <c r="JTO62" s="328"/>
      <c r="JTP62" s="328"/>
      <c r="JTQ62" s="328"/>
      <c r="JTR62" s="328"/>
      <c r="JTS62" s="328"/>
      <c r="JTT62" s="328"/>
      <c r="JTU62" s="328"/>
      <c r="JTV62" s="328"/>
      <c r="JTW62" s="328"/>
      <c r="JTX62" s="328"/>
      <c r="JTY62" s="328"/>
      <c r="JTZ62" s="328"/>
      <c r="JUA62" s="328"/>
      <c r="JUB62" s="328"/>
      <c r="JUC62" s="328"/>
      <c r="JUD62" s="328"/>
      <c r="JUE62" s="328"/>
      <c r="JUF62" s="328"/>
      <c r="JUG62" s="328"/>
      <c r="JUH62" s="328"/>
      <c r="JUI62" s="328"/>
      <c r="JUJ62" s="328"/>
      <c r="JUK62" s="328"/>
      <c r="JUL62" s="328"/>
      <c r="JUM62" s="328"/>
      <c r="JUN62" s="328"/>
      <c r="JUO62" s="328"/>
      <c r="JUP62" s="328"/>
      <c r="JUQ62" s="328"/>
      <c r="JUR62" s="328"/>
      <c r="JUS62" s="328"/>
      <c r="JUT62" s="328"/>
      <c r="JUU62" s="328"/>
      <c r="JUV62" s="328"/>
      <c r="JUW62" s="328"/>
      <c r="JUX62" s="328"/>
      <c r="JUY62" s="328"/>
      <c r="JUZ62" s="328"/>
      <c r="JVA62" s="328"/>
      <c r="JVB62" s="328"/>
      <c r="JVC62" s="328"/>
      <c r="JVD62" s="328"/>
      <c r="JVE62" s="328"/>
      <c r="JVF62" s="328"/>
      <c r="JVG62" s="328"/>
      <c r="JVH62" s="328"/>
      <c r="JVI62" s="328"/>
      <c r="JVJ62" s="328"/>
      <c r="JVK62" s="328"/>
      <c r="JVL62" s="328"/>
      <c r="JVM62" s="328"/>
      <c r="JVN62" s="328"/>
      <c r="JVO62" s="328"/>
      <c r="JVP62" s="328"/>
      <c r="JVQ62" s="328"/>
      <c r="JVR62" s="328"/>
      <c r="JVS62" s="328"/>
      <c r="JVT62" s="328"/>
      <c r="JVU62" s="328"/>
      <c r="JVV62" s="328"/>
      <c r="JVW62" s="328"/>
      <c r="JVX62" s="328"/>
      <c r="JVY62" s="328"/>
      <c r="JVZ62" s="328"/>
      <c r="JWA62" s="328"/>
      <c r="JWB62" s="328"/>
      <c r="JWC62" s="328"/>
      <c r="JWD62" s="328"/>
      <c r="JWE62" s="328"/>
      <c r="JWF62" s="328"/>
      <c r="JWG62" s="328"/>
      <c r="JWH62" s="328"/>
      <c r="JWI62" s="328"/>
      <c r="JWJ62" s="328"/>
      <c r="JWK62" s="328"/>
      <c r="JWL62" s="328"/>
      <c r="JWM62" s="328"/>
      <c r="JWN62" s="328"/>
      <c r="JWO62" s="328"/>
      <c r="JWP62" s="328"/>
      <c r="JWQ62" s="328"/>
      <c r="JWR62" s="328"/>
      <c r="JWS62" s="328"/>
      <c r="JWT62" s="328"/>
      <c r="JWU62" s="328"/>
      <c r="JWV62" s="328"/>
      <c r="JWW62" s="328"/>
      <c r="JWX62" s="328"/>
      <c r="JWY62" s="328"/>
      <c r="JWZ62" s="328"/>
      <c r="JXA62" s="328"/>
      <c r="JXB62" s="328"/>
      <c r="JXC62" s="328"/>
      <c r="JXD62" s="328"/>
      <c r="JXE62" s="328"/>
      <c r="JXF62" s="328"/>
      <c r="JXG62" s="328"/>
      <c r="JXH62" s="328"/>
      <c r="JXI62" s="328"/>
      <c r="JXJ62" s="328"/>
      <c r="JXK62" s="328"/>
      <c r="JXL62" s="328"/>
      <c r="JXM62" s="328"/>
      <c r="JXN62" s="328"/>
      <c r="JXO62" s="328"/>
      <c r="JXP62" s="328"/>
      <c r="JXQ62" s="328"/>
      <c r="JXR62" s="328"/>
      <c r="JXS62" s="328"/>
      <c r="JXT62" s="328"/>
      <c r="JXU62" s="328"/>
      <c r="JXV62" s="328"/>
      <c r="JXW62" s="328"/>
      <c r="JXX62" s="328"/>
      <c r="JXY62" s="328"/>
      <c r="JXZ62" s="328"/>
      <c r="JYA62" s="328"/>
      <c r="JYB62" s="328"/>
      <c r="JYC62" s="328"/>
      <c r="JYD62" s="328"/>
      <c r="JYE62" s="328"/>
      <c r="JYF62" s="328"/>
      <c r="JYG62" s="328"/>
      <c r="JYH62" s="328"/>
      <c r="JYI62" s="328"/>
      <c r="JYJ62" s="328"/>
      <c r="JYK62" s="328"/>
      <c r="JYL62" s="328"/>
      <c r="JYM62" s="328"/>
      <c r="JYN62" s="328"/>
      <c r="JYO62" s="328"/>
      <c r="JYP62" s="328"/>
      <c r="JYQ62" s="328"/>
      <c r="JYR62" s="328"/>
      <c r="JYS62" s="328"/>
      <c r="JYT62" s="328"/>
      <c r="JYU62" s="328"/>
      <c r="JYV62" s="328"/>
      <c r="JYW62" s="328"/>
      <c r="JYX62" s="328"/>
      <c r="JYY62" s="328"/>
      <c r="JYZ62" s="328"/>
      <c r="JZA62" s="328"/>
      <c r="JZB62" s="328"/>
      <c r="JZC62" s="328"/>
      <c r="JZD62" s="328"/>
      <c r="JZE62" s="328"/>
      <c r="JZF62" s="328"/>
      <c r="JZG62" s="328"/>
      <c r="JZH62" s="328"/>
      <c r="JZI62" s="328"/>
      <c r="JZJ62" s="328"/>
      <c r="JZK62" s="328"/>
      <c r="JZL62" s="328"/>
      <c r="JZM62" s="328"/>
      <c r="JZN62" s="328"/>
      <c r="JZO62" s="328"/>
      <c r="JZP62" s="328"/>
      <c r="JZQ62" s="328"/>
      <c r="JZR62" s="328"/>
      <c r="JZS62" s="328"/>
      <c r="JZT62" s="328"/>
      <c r="JZU62" s="328"/>
      <c r="JZV62" s="328"/>
      <c r="JZW62" s="328"/>
      <c r="JZX62" s="328"/>
      <c r="JZY62" s="328"/>
      <c r="JZZ62" s="328"/>
      <c r="KAA62" s="328"/>
      <c r="KAB62" s="328"/>
      <c r="KAC62" s="328"/>
      <c r="KAD62" s="328"/>
      <c r="KAE62" s="328"/>
      <c r="KAF62" s="328"/>
      <c r="KAG62" s="328"/>
      <c r="KAH62" s="328"/>
      <c r="KAI62" s="328"/>
      <c r="KAJ62" s="328"/>
      <c r="KAK62" s="328"/>
      <c r="KAL62" s="328"/>
      <c r="KAM62" s="328"/>
      <c r="KAN62" s="328"/>
      <c r="KAO62" s="328"/>
      <c r="KAP62" s="328"/>
      <c r="KAQ62" s="328"/>
      <c r="KAR62" s="328"/>
      <c r="KAS62" s="328"/>
      <c r="KAT62" s="328"/>
      <c r="KAU62" s="328"/>
      <c r="KAV62" s="328"/>
      <c r="KAW62" s="328"/>
      <c r="KAX62" s="328"/>
      <c r="KAY62" s="328"/>
      <c r="KAZ62" s="328"/>
      <c r="KBA62" s="328"/>
      <c r="KBB62" s="328"/>
      <c r="KBC62" s="328"/>
      <c r="KBD62" s="328"/>
      <c r="KBE62" s="328"/>
      <c r="KBF62" s="328"/>
      <c r="KBG62" s="328"/>
      <c r="KBH62" s="328"/>
      <c r="KBI62" s="328"/>
      <c r="KBJ62" s="328"/>
      <c r="KBK62" s="328"/>
      <c r="KBL62" s="328"/>
      <c r="KBM62" s="328"/>
      <c r="KBN62" s="328"/>
      <c r="KBO62" s="328"/>
      <c r="KBP62" s="328"/>
      <c r="KBQ62" s="328"/>
      <c r="KBR62" s="328"/>
      <c r="KBS62" s="328"/>
      <c r="KBT62" s="328"/>
      <c r="KBU62" s="328"/>
      <c r="KBV62" s="328"/>
      <c r="KBW62" s="328"/>
      <c r="KBX62" s="328"/>
      <c r="KBY62" s="328"/>
      <c r="KBZ62" s="328"/>
      <c r="KCA62" s="328"/>
      <c r="KCB62" s="328"/>
      <c r="KCC62" s="328"/>
      <c r="KCD62" s="328"/>
      <c r="KCE62" s="328"/>
      <c r="KCF62" s="328"/>
      <c r="KCG62" s="328"/>
      <c r="KCH62" s="328"/>
      <c r="KCI62" s="328"/>
      <c r="KCJ62" s="328"/>
      <c r="KCK62" s="328"/>
      <c r="KCL62" s="328"/>
      <c r="KCM62" s="328"/>
      <c r="KCN62" s="328"/>
      <c r="KCO62" s="328"/>
      <c r="KCP62" s="328"/>
      <c r="KCQ62" s="328"/>
      <c r="KCR62" s="328"/>
      <c r="KCS62" s="328"/>
      <c r="KCT62" s="328"/>
      <c r="KCU62" s="328"/>
      <c r="KCV62" s="328"/>
      <c r="KCW62" s="328"/>
      <c r="KCX62" s="328"/>
      <c r="KCY62" s="328"/>
      <c r="KCZ62" s="328"/>
      <c r="KDA62" s="328"/>
      <c r="KDB62" s="328"/>
      <c r="KDC62" s="328"/>
      <c r="KDD62" s="328"/>
      <c r="KDE62" s="328"/>
      <c r="KDF62" s="328"/>
      <c r="KDG62" s="328"/>
      <c r="KDH62" s="328"/>
      <c r="KDI62" s="328"/>
      <c r="KDJ62" s="328"/>
      <c r="KDK62" s="328"/>
      <c r="KDL62" s="328"/>
      <c r="KDM62" s="328"/>
      <c r="KDN62" s="328"/>
      <c r="KDO62" s="328"/>
      <c r="KDP62" s="328"/>
      <c r="KDQ62" s="328"/>
      <c r="KDR62" s="328"/>
      <c r="KDS62" s="328"/>
      <c r="KDT62" s="328"/>
      <c r="KDU62" s="328"/>
      <c r="KDV62" s="328"/>
      <c r="KDW62" s="328"/>
      <c r="KDX62" s="328"/>
      <c r="KDY62" s="328"/>
      <c r="KDZ62" s="328"/>
      <c r="KEA62" s="328"/>
      <c r="KEB62" s="328"/>
      <c r="KEC62" s="328"/>
      <c r="KED62" s="328"/>
      <c r="KEE62" s="328"/>
      <c r="KEF62" s="328"/>
      <c r="KEG62" s="328"/>
      <c r="KEH62" s="328"/>
      <c r="KEI62" s="328"/>
      <c r="KEJ62" s="328"/>
      <c r="KEK62" s="328"/>
      <c r="KEL62" s="328"/>
      <c r="KEM62" s="328"/>
      <c r="KEN62" s="328"/>
      <c r="KEO62" s="328"/>
      <c r="KEP62" s="328"/>
      <c r="KEQ62" s="328"/>
      <c r="KER62" s="328"/>
      <c r="KES62" s="328"/>
      <c r="KET62" s="328"/>
      <c r="KEU62" s="328"/>
      <c r="KEV62" s="328"/>
      <c r="KEW62" s="328"/>
      <c r="KEX62" s="328"/>
      <c r="KEY62" s="328"/>
      <c r="KEZ62" s="328"/>
      <c r="KFA62" s="328"/>
      <c r="KFB62" s="328"/>
      <c r="KFC62" s="328"/>
      <c r="KFD62" s="328"/>
      <c r="KFE62" s="328"/>
      <c r="KFF62" s="328"/>
      <c r="KFG62" s="328"/>
      <c r="KFH62" s="328"/>
      <c r="KFI62" s="328"/>
      <c r="KFJ62" s="328"/>
      <c r="KFK62" s="328"/>
      <c r="KFL62" s="328"/>
      <c r="KFM62" s="328"/>
      <c r="KFN62" s="328"/>
      <c r="KFO62" s="328"/>
      <c r="KFP62" s="328"/>
      <c r="KFQ62" s="328"/>
      <c r="KFR62" s="328"/>
      <c r="KFS62" s="328"/>
      <c r="KFT62" s="328"/>
      <c r="KFU62" s="328"/>
      <c r="KFV62" s="328"/>
      <c r="KFW62" s="328"/>
      <c r="KFX62" s="328"/>
      <c r="KFY62" s="328"/>
      <c r="KFZ62" s="328"/>
      <c r="KGA62" s="328"/>
      <c r="KGB62" s="328"/>
      <c r="KGC62" s="328"/>
      <c r="KGD62" s="328"/>
      <c r="KGE62" s="328"/>
      <c r="KGF62" s="328"/>
      <c r="KGG62" s="328"/>
      <c r="KGH62" s="328"/>
      <c r="KGI62" s="328"/>
      <c r="KGJ62" s="328"/>
      <c r="KGK62" s="328"/>
      <c r="KGL62" s="328"/>
      <c r="KGM62" s="328"/>
      <c r="KGN62" s="328"/>
      <c r="KGO62" s="328"/>
      <c r="KGP62" s="328"/>
      <c r="KGQ62" s="328"/>
      <c r="KGR62" s="328"/>
      <c r="KGS62" s="328"/>
      <c r="KGT62" s="328"/>
      <c r="KGU62" s="328"/>
      <c r="KGV62" s="328"/>
      <c r="KGW62" s="328"/>
      <c r="KGX62" s="328"/>
      <c r="KGY62" s="328"/>
      <c r="KGZ62" s="328"/>
      <c r="KHA62" s="328"/>
      <c r="KHB62" s="328"/>
      <c r="KHC62" s="328"/>
      <c r="KHD62" s="328"/>
      <c r="KHE62" s="328"/>
      <c r="KHF62" s="328"/>
      <c r="KHG62" s="328"/>
      <c r="KHH62" s="328"/>
      <c r="KHI62" s="328"/>
      <c r="KHJ62" s="328"/>
      <c r="KHK62" s="328"/>
      <c r="KHL62" s="328"/>
      <c r="KHM62" s="328"/>
      <c r="KHN62" s="328"/>
      <c r="KHO62" s="328"/>
      <c r="KHP62" s="328"/>
      <c r="KHQ62" s="328"/>
      <c r="KHR62" s="328"/>
      <c r="KHS62" s="328"/>
      <c r="KHT62" s="328"/>
      <c r="KHU62" s="328"/>
      <c r="KHV62" s="328"/>
      <c r="KHW62" s="328"/>
      <c r="KHX62" s="328"/>
      <c r="KHY62" s="328"/>
      <c r="KHZ62" s="328"/>
      <c r="KIA62" s="328"/>
      <c r="KIB62" s="328"/>
      <c r="KIC62" s="328"/>
      <c r="KID62" s="328"/>
      <c r="KIE62" s="328"/>
      <c r="KIF62" s="328"/>
      <c r="KIG62" s="328"/>
      <c r="KIH62" s="328"/>
      <c r="KII62" s="328"/>
      <c r="KIJ62" s="328"/>
      <c r="KIK62" s="328"/>
      <c r="KIL62" s="328"/>
      <c r="KIM62" s="328"/>
      <c r="KIN62" s="328"/>
      <c r="KIO62" s="328"/>
      <c r="KIP62" s="328"/>
      <c r="KIQ62" s="328"/>
      <c r="KIR62" s="328"/>
      <c r="KIS62" s="328"/>
      <c r="KIT62" s="328"/>
      <c r="KIU62" s="328"/>
      <c r="KIV62" s="328"/>
      <c r="KIW62" s="328"/>
      <c r="KIX62" s="328"/>
      <c r="KIY62" s="328"/>
      <c r="KIZ62" s="328"/>
      <c r="KJA62" s="328"/>
      <c r="KJB62" s="328"/>
      <c r="KJC62" s="328"/>
      <c r="KJD62" s="328"/>
      <c r="KJE62" s="328"/>
      <c r="KJF62" s="328"/>
      <c r="KJG62" s="328"/>
      <c r="KJH62" s="328"/>
      <c r="KJI62" s="328"/>
      <c r="KJJ62" s="328"/>
      <c r="KJK62" s="328"/>
      <c r="KJL62" s="328"/>
      <c r="KJM62" s="328"/>
      <c r="KJN62" s="328"/>
      <c r="KJO62" s="328"/>
      <c r="KJP62" s="328"/>
      <c r="KJQ62" s="328"/>
      <c r="KJR62" s="328"/>
      <c r="KJS62" s="328"/>
      <c r="KJT62" s="328"/>
      <c r="KJU62" s="328"/>
      <c r="KJV62" s="328"/>
      <c r="KJW62" s="328"/>
      <c r="KJX62" s="328"/>
      <c r="KJY62" s="328"/>
      <c r="KJZ62" s="328"/>
      <c r="KKA62" s="328"/>
      <c r="KKB62" s="328"/>
      <c r="KKC62" s="328"/>
      <c r="KKD62" s="328"/>
      <c r="KKE62" s="328"/>
      <c r="KKF62" s="328"/>
      <c r="KKG62" s="328"/>
      <c r="KKH62" s="328"/>
      <c r="KKI62" s="328"/>
      <c r="KKJ62" s="328"/>
      <c r="KKK62" s="328"/>
      <c r="KKL62" s="328"/>
      <c r="KKM62" s="328"/>
      <c r="KKN62" s="328"/>
      <c r="KKO62" s="328"/>
      <c r="KKP62" s="328"/>
      <c r="KKQ62" s="328"/>
      <c r="KKR62" s="328"/>
      <c r="KKS62" s="328"/>
      <c r="KKT62" s="328"/>
      <c r="KKU62" s="328"/>
      <c r="KKV62" s="328"/>
      <c r="KKW62" s="328"/>
      <c r="KKX62" s="328"/>
      <c r="KKY62" s="328"/>
      <c r="KKZ62" s="328"/>
      <c r="KLA62" s="328"/>
      <c r="KLB62" s="328"/>
      <c r="KLC62" s="328"/>
      <c r="KLD62" s="328"/>
      <c r="KLE62" s="328"/>
      <c r="KLF62" s="328"/>
      <c r="KLG62" s="328"/>
      <c r="KLH62" s="328"/>
      <c r="KLI62" s="328"/>
      <c r="KLJ62" s="328"/>
      <c r="KLK62" s="328"/>
      <c r="KLL62" s="328"/>
      <c r="KLM62" s="328"/>
      <c r="KLN62" s="328"/>
      <c r="KLO62" s="328"/>
      <c r="KLP62" s="328"/>
      <c r="KLQ62" s="328"/>
      <c r="KLR62" s="328"/>
      <c r="KLS62" s="328"/>
      <c r="KLT62" s="328"/>
      <c r="KLU62" s="328"/>
      <c r="KLV62" s="328"/>
      <c r="KLW62" s="328"/>
      <c r="KLX62" s="328"/>
      <c r="KLY62" s="328"/>
      <c r="KLZ62" s="328"/>
      <c r="KMA62" s="328"/>
      <c r="KMB62" s="328"/>
      <c r="KMC62" s="328"/>
      <c r="KMD62" s="328"/>
      <c r="KME62" s="328"/>
      <c r="KMF62" s="328"/>
      <c r="KMG62" s="328"/>
      <c r="KMH62" s="328"/>
      <c r="KMI62" s="328"/>
      <c r="KMJ62" s="328"/>
      <c r="KMK62" s="328"/>
      <c r="KML62" s="328"/>
      <c r="KMM62" s="328"/>
      <c r="KMN62" s="328"/>
      <c r="KMO62" s="328"/>
      <c r="KMP62" s="328"/>
      <c r="KMQ62" s="328"/>
      <c r="KMR62" s="328"/>
      <c r="KMS62" s="328"/>
      <c r="KMT62" s="328"/>
      <c r="KMU62" s="328"/>
      <c r="KMV62" s="328"/>
      <c r="KMW62" s="328"/>
      <c r="KMX62" s="328"/>
      <c r="KMY62" s="328"/>
      <c r="KMZ62" s="328"/>
      <c r="KNA62" s="328"/>
      <c r="KNB62" s="328"/>
      <c r="KNC62" s="328"/>
      <c r="KND62" s="328"/>
      <c r="KNE62" s="328"/>
      <c r="KNF62" s="328"/>
      <c r="KNG62" s="328"/>
      <c r="KNH62" s="328"/>
      <c r="KNI62" s="328"/>
      <c r="KNJ62" s="328"/>
      <c r="KNK62" s="328"/>
      <c r="KNL62" s="328"/>
      <c r="KNM62" s="328"/>
      <c r="KNN62" s="328"/>
      <c r="KNO62" s="328"/>
      <c r="KNP62" s="328"/>
      <c r="KNQ62" s="328"/>
      <c r="KNR62" s="328"/>
      <c r="KNS62" s="328"/>
      <c r="KNT62" s="328"/>
      <c r="KNU62" s="328"/>
      <c r="KNV62" s="328"/>
      <c r="KNW62" s="328"/>
      <c r="KNX62" s="328"/>
      <c r="KNY62" s="328"/>
      <c r="KNZ62" s="328"/>
      <c r="KOA62" s="328"/>
      <c r="KOB62" s="328"/>
      <c r="KOC62" s="328"/>
      <c r="KOD62" s="328"/>
      <c r="KOE62" s="328"/>
      <c r="KOF62" s="328"/>
      <c r="KOG62" s="328"/>
      <c r="KOH62" s="328"/>
      <c r="KOI62" s="328"/>
      <c r="KOJ62" s="328"/>
      <c r="KOK62" s="328"/>
      <c r="KOL62" s="328"/>
      <c r="KOM62" s="328"/>
      <c r="KON62" s="328"/>
      <c r="KOO62" s="328"/>
      <c r="KOP62" s="328"/>
      <c r="KOQ62" s="328"/>
      <c r="KOR62" s="328"/>
      <c r="KOS62" s="328"/>
      <c r="KOT62" s="328"/>
      <c r="KOU62" s="328"/>
      <c r="KOV62" s="328"/>
      <c r="KOW62" s="328"/>
      <c r="KOX62" s="328"/>
      <c r="KOY62" s="328"/>
      <c r="KOZ62" s="328"/>
      <c r="KPA62" s="328"/>
      <c r="KPB62" s="328"/>
      <c r="KPC62" s="328"/>
      <c r="KPD62" s="328"/>
      <c r="KPE62" s="328"/>
      <c r="KPF62" s="328"/>
      <c r="KPG62" s="328"/>
      <c r="KPH62" s="328"/>
      <c r="KPI62" s="328"/>
      <c r="KPJ62" s="328"/>
      <c r="KPK62" s="328"/>
      <c r="KPL62" s="328"/>
      <c r="KPM62" s="328"/>
      <c r="KPN62" s="328"/>
      <c r="KPO62" s="328"/>
      <c r="KPP62" s="328"/>
      <c r="KPQ62" s="328"/>
      <c r="KPR62" s="328"/>
      <c r="KPS62" s="328"/>
      <c r="KPT62" s="328"/>
      <c r="KPU62" s="328"/>
      <c r="KPV62" s="328"/>
      <c r="KPW62" s="328"/>
      <c r="KPX62" s="328"/>
      <c r="KPY62" s="328"/>
      <c r="KPZ62" s="328"/>
      <c r="KQA62" s="328"/>
      <c r="KQB62" s="328"/>
      <c r="KQC62" s="328"/>
      <c r="KQD62" s="328"/>
      <c r="KQE62" s="328"/>
      <c r="KQF62" s="328"/>
      <c r="KQG62" s="328"/>
      <c r="KQH62" s="328"/>
      <c r="KQI62" s="328"/>
      <c r="KQJ62" s="328"/>
      <c r="KQK62" s="328"/>
      <c r="KQL62" s="328"/>
      <c r="KQM62" s="328"/>
      <c r="KQN62" s="328"/>
      <c r="KQO62" s="328"/>
      <c r="KQP62" s="328"/>
      <c r="KQQ62" s="328"/>
      <c r="KQR62" s="328"/>
      <c r="KQS62" s="328"/>
      <c r="KQT62" s="328"/>
      <c r="KQU62" s="328"/>
      <c r="KQV62" s="328"/>
      <c r="KQW62" s="328"/>
      <c r="KQX62" s="328"/>
      <c r="KQY62" s="328"/>
      <c r="KQZ62" s="328"/>
      <c r="KRA62" s="328"/>
      <c r="KRB62" s="328"/>
      <c r="KRC62" s="328"/>
      <c r="KRD62" s="328"/>
      <c r="KRE62" s="328"/>
      <c r="KRF62" s="328"/>
      <c r="KRG62" s="328"/>
      <c r="KRH62" s="328"/>
      <c r="KRI62" s="328"/>
      <c r="KRJ62" s="328"/>
      <c r="KRK62" s="328"/>
      <c r="KRL62" s="328"/>
      <c r="KRM62" s="328"/>
      <c r="KRN62" s="328"/>
      <c r="KRO62" s="328"/>
      <c r="KRP62" s="328"/>
      <c r="KRQ62" s="328"/>
      <c r="KRR62" s="328"/>
      <c r="KRS62" s="328"/>
      <c r="KRT62" s="328"/>
      <c r="KRU62" s="328"/>
      <c r="KRV62" s="328"/>
      <c r="KRW62" s="328"/>
      <c r="KRX62" s="328"/>
      <c r="KRY62" s="328"/>
      <c r="KRZ62" s="328"/>
      <c r="KSA62" s="328"/>
      <c r="KSB62" s="328"/>
      <c r="KSC62" s="328"/>
      <c r="KSD62" s="328"/>
      <c r="KSE62" s="328"/>
      <c r="KSF62" s="328"/>
      <c r="KSG62" s="328"/>
      <c r="KSH62" s="328"/>
      <c r="KSI62" s="328"/>
      <c r="KSJ62" s="328"/>
      <c r="KSK62" s="328"/>
      <c r="KSL62" s="328"/>
      <c r="KSM62" s="328"/>
      <c r="KSN62" s="328"/>
      <c r="KSO62" s="328"/>
      <c r="KSP62" s="328"/>
      <c r="KSQ62" s="328"/>
      <c r="KSR62" s="328"/>
      <c r="KSS62" s="328"/>
      <c r="KST62" s="328"/>
      <c r="KSU62" s="328"/>
      <c r="KSV62" s="328"/>
      <c r="KSW62" s="328"/>
      <c r="KSX62" s="328"/>
      <c r="KSY62" s="328"/>
      <c r="KSZ62" s="328"/>
      <c r="KTA62" s="328"/>
      <c r="KTB62" s="328"/>
      <c r="KTC62" s="328"/>
      <c r="KTD62" s="328"/>
      <c r="KTE62" s="328"/>
      <c r="KTF62" s="328"/>
      <c r="KTG62" s="328"/>
      <c r="KTH62" s="328"/>
      <c r="KTI62" s="328"/>
      <c r="KTJ62" s="328"/>
      <c r="KTK62" s="328"/>
      <c r="KTL62" s="328"/>
      <c r="KTM62" s="328"/>
      <c r="KTN62" s="328"/>
      <c r="KTO62" s="328"/>
      <c r="KTP62" s="328"/>
      <c r="KTQ62" s="328"/>
      <c r="KTR62" s="328"/>
      <c r="KTS62" s="328"/>
      <c r="KTT62" s="328"/>
      <c r="KTU62" s="328"/>
      <c r="KTV62" s="328"/>
      <c r="KTW62" s="328"/>
      <c r="KTX62" s="328"/>
      <c r="KTY62" s="328"/>
      <c r="KTZ62" s="328"/>
      <c r="KUA62" s="328"/>
      <c r="KUB62" s="328"/>
      <c r="KUC62" s="328"/>
      <c r="KUD62" s="328"/>
      <c r="KUE62" s="328"/>
      <c r="KUF62" s="328"/>
      <c r="KUG62" s="328"/>
      <c r="KUH62" s="328"/>
      <c r="KUI62" s="328"/>
      <c r="KUJ62" s="328"/>
      <c r="KUK62" s="328"/>
      <c r="KUL62" s="328"/>
      <c r="KUM62" s="328"/>
      <c r="KUN62" s="328"/>
      <c r="KUO62" s="328"/>
      <c r="KUP62" s="328"/>
      <c r="KUQ62" s="328"/>
      <c r="KUR62" s="328"/>
      <c r="KUS62" s="328"/>
      <c r="KUT62" s="328"/>
      <c r="KUU62" s="328"/>
      <c r="KUV62" s="328"/>
      <c r="KUW62" s="328"/>
      <c r="KUX62" s="328"/>
      <c r="KUY62" s="328"/>
      <c r="KUZ62" s="328"/>
      <c r="KVA62" s="328"/>
      <c r="KVB62" s="328"/>
      <c r="KVC62" s="328"/>
      <c r="KVD62" s="328"/>
      <c r="KVE62" s="328"/>
      <c r="KVF62" s="328"/>
      <c r="KVG62" s="328"/>
      <c r="KVH62" s="328"/>
      <c r="KVI62" s="328"/>
      <c r="KVJ62" s="328"/>
      <c r="KVK62" s="328"/>
      <c r="KVL62" s="328"/>
      <c r="KVM62" s="328"/>
      <c r="KVN62" s="328"/>
      <c r="KVO62" s="328"/>
      <c r="KVP62" s="328"/>
      <c r="KVQ62" s="328"/>
      <c r="KVR62" s="328"/>
      <c r="KVS62" s="328"/>
      <c r="KVT62" s="328"/>
      <c r="KVU62" s="328"/>
      <c r="KVV62" s="328"/>
      <c r="KVW62" s="328"/>
      <c r="KVX62" s="328"/>
      <c r="KVY62" s="328"/>
      <c r="KVZ62" s="328"/>
      <c r="KWA62" s="328"/>
      <c r="KWB62" s="328"/>
      <c r="KWC62" s="328"/>
      <c r="KWD62" s="328"/>
      <c r="KWE62" s="328"/>
      <c r="KWF62" s="328"/>
      <c r="KWG62" s="328"/>
      <c r="KWH62" s="328"/>
      <c r="KWI62" s="328"/>
      <c r="KWJ62" s="328"/>
      <c r="KWK62" s="328"/>
      <c r="KWL62" s="328"/>
      <c r="KWM62" s="328"/>
      <c r="KWN62" s="328"/>
      <c r="KWO62" s="328"/>
      <c r="KWP62" s="328"/>
      <c r="KWQ62" s="328"/>
      <c r="KWR62" s="328"/>
      <c r="KWS62" s="328"/>
      <c r="KWT62" s="328"/>
      <c r="KWU62" s="328"/>
      <c r="KWV62" s="328"/>
      <c r="KWW62" s="328"/>
      <c r="KWX62" s="328"/>
      <c r="KWY62" s="328"/>
      <c r="KWZ62" s="328"/>
      <c r="KXA62" s="328"/>
      <c r="KXB62" s="328"/>
      <c r="KXC62" s="328"/>
      <c r="KXD62" s="328"/>
      <c r="KXE62" s="328"/>
      <c r="KXF62" s="328"/>
      <c r="KXG62" s="328"/>
      <c r="KXH62" s="328"/>
      <c r="KXI62" s="328"/>
      <c r="KXJ62" s="328"/>
      <c r="KXK62" s="328"/>
      <c r="KXL62" s="328"/>
      <c r="KXM62" s="328"/>
      <c r="KXN62" s="328"/>
      <c r="KXO62" s="328"/>
      <c r="KXP62" s="328"/>
      <c r="KXQ62" s="328"/>
      <c r="KXR62" s="328"/>
      <c r="KXS62" s="328"/>
      <c r="KXT62" s="328"/>
      <c r="KXU62" s="328"/>
      <c r="KXV62" s="328"/>
      <c r="KXW62" s="328"/>
      <c r="KXX62" s="328"/>
      <c r="KXY62" s="328"/>
      <c r="KXZ62" s="328"/>
      <c r="KYA62" s="328"/>
      <c r="KYB62" s="328"/>
      <c r="KYC62" s="328"/>
      <c r="KYD62" s="328"/>
      <c r="KYE62" s="328"/>
      <c r="KYF62" s="328"/>
      <c r="KYG62" s="328"/>
      <c r="KYH62" s="328"/>
      <c r="KYI62" s="328"/>
      <c r="KYJ62" s="328"/>
      <c r="KYK62" s="328"/>
      <c r="KYL62" s="328"/>
      <c r="KYM62" s="328"/>
      <c r="KYN62" s="328"/>
      <c r="KYO62" s="328"/>
      <c r="KYP62" s="328"/>
      <c r="KYQ62" s="328"/>
      <c r="KYR62" s="328"/>
      <c r="KYS62" s="328"/>
      <c r="KYT62" s="328"/>
      <c r="KYU62" s="328"/>
      <c r="KYV62" s="328"/>
      <c r="KYW62" s="328"/>
      <c r="KYX62" s="328"/>
      <c r="KYY62" s="328"/>
      <c r="KYZ62" s="328"/>
      <c r="KZA62" s="328"/>
      <c r="KZB62" s="328"/>
      <c r="KZC62" s="328"/>
      <c r="KZD62" s="328"/>
      <c r="KZE62" s="328"/>
      <c r="KZF62" s="328"/>
      <c r="KZG62" s="328"/>
      <c r="KZH62" s="328"/>
      <c r="KZI62" s="328"/>
      <c r="KZJ62" s="328"/>
      <c r="KZK62" s="328"/>
      <c r="KZL62" s="328"/>
      <c r="KZM62" s="328"/>
      <c r="KZN62" s="328"/>
      <c r="KZO62" s="328"/>
      <c r="KZP62" s="328"/>
      <c r="KZQ62" s="328"/>
      <c r="KZR62" s="328"/>
      <c r="KZS62" s="328"/>
      <c r="KZT62" s="328"/>
      <c r="KZU62" s="328"/>
      <c r="KZV62" s="328"/>
      <c r="KZW62" s="328"/>
      <c r="KZX62" s="328"/>
      <c r="KZY62" s="328"/>
      <c r="KZZ62" s="328"/>
      <c r="LAA62" s="328"/>
      <c r="LAB62" s="328"/>
      <c r="LAC62" s="328"/>
      <c r="LAD62" s="328"/>
      <c r="LAE62" s="328"/>
      <c r="LAF62" s="328"/>
      <c r="LAG62" s="328"/>
      <c r="LAH62" s="328"/>
      <c r="LAI62" s="328"/>
      <c r="LAJ62" s="328"/>
      <c r="LAK62" s="328"/>
      <c r="LAL62" s="328"/>
      <c r="LAM62" s="328"/>
      <c r="LAN62" s="328"/>
      <c r="LAO62" s="328"/>
      <c r="LAP62" s="328"/>
      <c r="LAQ62" s="328"/>
      <c r="LAR62" s="328"/>
      <c r="LAS62" s="328"/>
      <c r="LAT62" s="328"/>
      <c r="LAU62" s="328"/>
      <c r="LAV62" s="328"/>
      <c r="LAW62" s="328"/>
      <c r="LAX62" s="328"/>
      <c r="LAY62" s="328"/>
      <c r="LAZ62" s="328"/>
      <c r="LBA62" s="328"/>
      <c r="LBB62" s="328"/>
      <c r="LBC62" s="328"/>
      <c r="LBD62" s="328"/>
      <c r="LBE62" s="328"/>
      <c r="LBF62" s="328"/>
      <c r="LBG62" s="328"/>
      <c r="LBH62" s="328"/>
      <c r="LBI62" s="328"/>
      <c r="LBJ62" s="328"/>
      <c r="LBK62" s="328"/>
      <c r="LBL62" s="328"/>
      <c r="LBM62" s="328"/>
      <c r="LBN62" s="328"/>
      <c r="LBO62" s="328"/>
      <c r="LBP62" s="328"/>
      <c r="LBQ62" s="328"/>
      <c r="LBR62" s="328"/>
      <c r="LBS62" s="328"/>
      <c r="LBT62" s="328"/>
      <c r="LBU62" s="328"/>
      <c r="LBV62" s="328"/>
      <c r="LBW62" s="328"/>
      <c r="LBX62" s="328"/>
      <c r="LBY62" s="328"/>
      <c r="LBZ62" s="328"/>
      <c r="LCA62" s="328"/>
      <c r="LCB62" s="328"/>
      <c r="LCC62" s="328"/>
      <c r="LCD62" s="328"/>
      <c r="LCE62" s="328"/>
      <c r="LCF62" s="328"/>
      <c r="LCG62" s="328"/>
      <c r="LCH62" s="328"/>
      <c r="LCI62" s="328"/>
      <c r="LCJ62" s="328"/>
      <c r="LCK62" s="328"/>
      <c r="LCL62" s="328"/>
      <c r="LCM62" s="328"/>
      <c r="LCN62" s="328"/>
      <c r="LCO62" s="328"/>
      <c r="LCP62" s="328"/>
      <c r="LCQ62" s="328"/>
      <c r="LCR62" s="328"/>
      <c r="LCS62" s="328"/>
      <c r="LCT62" s="328"/>
      <c r="LCU62" s="328"/>
      <c r="LCV62" s="328"/>
      <c r="LCW62" s="328"/>
      <c r="LCX62" s="328"/>
      <c r="LCY62" s="328"/>
      <c r="LCZ62" s="328"/>
      <c r="LDA62" s="328"/>
      <c r="LDB62" s="328"/>
      <c r="LDC62" s="328"/>
      <c r="LDD62" s="328"/>
      <c r="LDE62" s="328"/>
      <c r="LDF62" s="328"/>
      <c r="LDG62" s="328"/>
      <c r="LDH62" s="328"/>
      <c r="LDI62" s="328"/>
      <c r="LDJ62" s="328"/>
      <c r="LDK62" s="328"/>
      <c r="LDL62" s="328"/>
      <c r="LDM62" s="328"/>
      <c r="LDN62" s="328"/>
      <c r="LDO62" s="328"/>
      <c r="LDP62" s="328"/>
      <c r="LDQ62" s="328"/>
      <c r="LDR62" s="328"/>
      <c r="LDS62" s="328"/>
      <c r="LDT62" s="328"/>
      <c r="LDU62" s="328"/>
      <c r="LDV62" s="328"/>
      <c r="LDW62" s="328"/>
      <c r="LDX62" s="328"/>
      <c r="LDY62" s="328"/>
      <c r="LDZ62" s="328"/>
      <c r="LEA62" s="328"/>
      <c r="LEB62" s="328"/>
      <c r="LEC62" s="328"/>
      <c r="LED62" s="328"/>
      <c r="LEE62" s="328"/>
      <c r="LEF62" s="328"/>
      <c r="LEG62" s="328"/>
      <c r="LEH62" s="328"/>
      <c r="LEI62" s="328"/>
      <c r="LEJ62" s="328"/>
      <c r="LEK62" s="328"/>
      <c r="LEL62" s="328"/>
      <c r="LEM62" s="328"/>
      <c r="LEN62" s="328"/>
      <c r="LEO62" s="328"/>
      <c r="LEP62" s="328"/>
      <c r="LEQ62" s="328"/>
      <c r="LER62" s="328"/>
      <c r="LES62" s="328"/>
      <c r="LET62" s="328"/>
      <c r="LEU62" s="328"/>
      <c r="LEV62" s="328"/>
      <c r="LEW62" s="328"/>
      <c r="LEX62" s="328"/>
      <c r="LEY62" s="328"/>
      <c r="LEZ62" s="328"/>
      <c r="LFA62" s="328"/>
      <c r="LFB62" s="328"/>
      <c r="LFC62" s="328"/>
      <c r="LFD62" s="328"/>
      <c r="LFE62" s="328"/>
      <c r="LFF62" s="328"/>
      <c r="LFG62" s="328"/>
      <c r="LFH62" s="328"/>
      <c r="LFI62" s="328"/>
      <c r="LFJ62" s="328"/>
      <c r="LFK62" s="328"/>
      <c r="LFL62" s="328"/>
      <c r="LFM62" s="328"/>
      <c r="LFN62" s="328"/>
      <c r="LFO62" s="328"/>
      <c r="LFP62" s="328"/>
      <c r="LFQ62" s="328"/>
      <c r="LFR62" s="328"/>
      <c r="LFS62" s="328"/>
      <c r="LFT62" s="328"/>
      <c r="LFU62" s="328"/>
      <c r="LFV62" s="328"/>
      <c r="LFW62" s="328"/>
      <c r="LFX62" s="328"/>
      <c r="LFY62" s="328"/>
      <c r="LFZ62" s="328"/>
      <c r="LGA62" s="328"/>
      <c r="LGB62" s="328"/>
      <c r="LGC62" s="328"/>
      <c r="LGD62" s="328"/>
      <c r="LGE62" s="328"/>
      <c r="LGF62" s="328"/>
      <c r="LGG62" s="328"/>
      <c r="LGH62" s="328"/>
      <c r="LGI62" s="328"/>
      <c r="LGJ62" s="328"/>
      <c r="LGK62" s="328"/>
      <c r="LGL62" s="328"/>
      <c r="LGM62" s="328"/>
      <c r="LGN62" s="328"/>
      <c r="LGO62" s="328"/>
      <c r="LGP62" s="328"/>
      <c r="LGQ62" s="328"/>
      <c r="LGR62" s="328"/>
      <c r="LGS62" s="328"/>
      <c r="LGT62" s="328"/>
      <c r="LGU62" s="328"/>
      <c r="LGV62" s="328"/>
      <c r="LGW62" s="328"/>
      <c r="LGX62" s="328"/>
      <c r="LGY62" s="328"/>
      <c r="LGZ62" s="328"/>
      <c r="LHA62" s="328"/>
      <c r="LHB62" s="328"/>
      <c r="LHC62" s="328"/>
      <c r="LHD62" s="328"/>
      <c r="LHE62" s="328"/>
      <c r="LHF62" s="328"/>
      <c r="LHG62" s="328"/>
      <c r="LHH62" s="328"/>
      <c r="LHI62" s="328"/>
      <c r="LHJ62" s="328"/>
      <c r="LHK62" s="328"/>
      <c r="LHL62" s="328"/>
      <c r="LHM62" s="328"/>
      <c r="LHN62" s="328"/>
      <c r="LHO62" s="328"/>
      <c r="LHP62" s="328"/>
      <c r="LHQ62" s="328"/>
      <c r="LHR62" s="328"/>
      <c r="LHS62" s="328"/>
      <c r="LHT62" s="328"/>
      <c r="LHU62" s="328"/>
      <c r="LHV62" s="328"/>
      <c r="LHW62" s="328"/>
      <c r="LHX62" s="328"/>
      <c r="LHY62" s="328"/>
      <c r="LHZ62" s="328"/>
      <c r="LIA62" s="328"/>
      <c r="LIB62" s="328"/>
      <c r="LIC62" s="328"/>
      <c r="LID62" s="328"/>
      <c r="LIE62" s="328"/>
      <c r="LIF62" s="328"/>
      <c r="LIG62" s="328"/>
      <c r="LIH62" s="328"/>
      <c r="LII62" s="328"/>
      <c r="LIJ62" s="328"/>
      <c r="LIK62" s="328"/>
      <c r="LIL62" s="328"/>
      <c r="LIM62" s="328"/>
      <c r="LIN62" s="328"/>
      <c r="LIO62" s="328"/>
      <c r="LIP62" s="328"/>
      <c r="LIQ62" s="328"/>
      <c r="LIR62" s="328"/>
      <c r="LIS62" s="328"/>
      <c r="LIT62" s="328"/>
      <c r="LIU62" s="328"/>
      <c r="LIV62" s="328"/>
      <c r="LIW62" s="328"/>
      <c r="LIX62" s="328"/>
      <c r="LIY62" s="328"/>
      <c r="LIZ62" s="328"/>
      <c r="LJA62" s="328"/>
      <c r="LJB62" s="328"/>
      <c r="LJC62" s="328"/>
      <c r="LJD62" s="328"/>
      <c r="LJE62" s="328"/>
      <c r="LJF62" s="328"/>
      <c r="LJG62" s="328"/>
      <c r="LJH62" s="328"/>
      <c r="LJI62" s="328"/>
      <c r="LJJ62" s="328"/>
      <c r="LJK62" s="328"/>
      <c r="LJL62" s="328"/>
      <c r="LJM62" s="328"/>
      <c r="LJN62" s="328"/>
      <c r="LJO62" s="328"/>
      <c r="LJP62" s="328"/>
      <c r="LJQ62" s="328"/>
      <c r="LJR62" s="328"/>
      <c r="LJS62" s="328"/>
      <c r="LJT62" s="328"/>
      <c r="LJU62" s="328"/>
      <c r="LJV62" s="328"/>
      <c r="LJW62" s="328"/>
      <c r="LJX62" s="328"/>
      <c r="LJY62" s="328"/>
      <c r="LJZ62" s="328"/>
      <c r="LKA62" s="328"/>
      <c r="LKB62" s="328"/>
      <c r="LKC62" s="328"/>
      <c r="LKD62" s="328"/>
      <c r="LKE62" s="328"/>
      <c r="LKF62" s="328"/>
      <c r="LKG62" s="328"/>
      <c r="LKH62" s="328"/>
      <c r="LKI62" s="328"/>
      <c r="LKJ62" s="328"/>
      <c r="LKK62" s="328"/>
      <c r="LKL62" s="328"/>
      <c r="LKM62" s="328"/>
      <c r="LKN62" s="328"/>
      <c r="LKO62" s="328"/>
      <c r="LKP62" s="328"/>
      <c r="LKQ62" s="328"/>
      <c r="LKR62" s="328"/>
      <c r="LKS62" s="328"/>
      <c r="LKT62" s="328"/>
      <c r="LKU62" s="328"/>
      <c r="LKV62" s="328"/>
      <c r="LKW62" s="328"/>
      <c r="LKX62" s="328"/>
      <c r="LKY62" s="328"/>
      <c r="LKZ62" s="328"/>
      <c r="LLA62" s="328"/>
      <c r="LLB62" s="328"/>
      <c r="LLC62" s="328"/>
      <c r="LLD62" s="328"/>
      <c r="LLE62" s="328"/>
      <c r="LLF62" s="328"/>
      <c r="LLG62" s="328"/>
      <c r="LLH62" s="328"/>
      <c r="LLI62" s="328"/>
      <c r="LLJ62" s="328"/>
      <c r="LLK62" s="328"/>
      <c r="LLL62" s="328"/>
      <c r="LLM62" s="328"/>
      <c r="LLN62" s="328"/>
      <c r="LLO62" s="328"/>
      <c r="LLP62" s="328"/>
      <c r="LLQ62" s="328"/>
      <c r="LLR62" s="328"/>
      <c r="LLS62" s="328"/>
      <c r="LLT62" s="328"/>
      <c r="LLU62" s="328"/>
      <c r="LLV62" s="328"/>
      <c r="LLW62" s="328"/>
      <c r="LLX62" s="328"/>
      <c r="LLY62" s="328"/>
      <c r="LLZ62" s="328"/>
      <c r="LMA62" s="328"/>
      <c r="LMB62" s="328"/>
      <c r="LMC62" s="328"/>
      <c r="LMD62" s="328"/>
      <c r="LME62" s="328"/>
      <c r="LMF62" s="328"/>
      <c r="LMG62" s="328"/>
      <c r="LMH62" s="328"/>
      <c r="LMI62" s="328"/>
      <c r="LMJ62" s="328"/>
      <c r="LMK62" s="328"/>
      <c r="LML62" s="328"/>
      <c r="LMM62" s="328"/>
      <c r="LMN62" s="328"/>
      <c r="LMO62" s="328"/>
      <c r="LMP62" s="328"/>
      <c r="LMQ62" s="328"/>
      <c r="LMR62" s="328"/>
      <c r="LMS62" s="328"/>
      <c r="LMT62" s="328"/>
      <c r="LMU62" s="328"/>
      <c r="LMV62" s="328"/>
      <c r="LMW62" s="328"/>
      <c r="LMX62" s="328"/>
      <c r="LMY62" s="328"/>
      <c r="LMZ62" s="328"/>
      <c r="LNA62" s="328"/>
      <c r="LNB62" s="328"/>
      <c r="LNC62" s="328"/>
      <c r="LND62" s="328"/>
      <c r="LNE62" s="328"/>
      <c r="LNF62" s="328"/>
      <c r="LNG62" s="328"/>
      <c r="LNH62" s="328"/>
      <c r="LNI62" s="328"/>
      <c r="LNJ62" s="328"/>
      <c r="LNK62" s="328"/>
      <c r="LNL62" s="328"/>
      <c r="LNM62" s="328"/>
      <c r="LNN62" s="328"/>
      <c r="LNO62" s="328"/>
      <c r="LNP62" s="328"/>
      <c r="LNQ62" s="328"/>
      <c r="LNR62" s="328"/>
      <c r="LNS62" s="328"/>
      <c r="LNT62" s="328"/>
      <c r="LNU62" s="328"/>
      <c r="LNV62" s="328"/>
      <c r="LNW62" s="328"/>
      <c r="LNX62" s="328"/>
      <c r="LNY62" s="328"/>
      <c r="LNZ62" s="328"/>
      <c r="LOA62" s="328"/>
      <c r="LOB62" s="328"/>
      <c r="LOC62" s="328"/>
      <c r="LOD62" s="328"/>
      <c r="LOE62" s="328"/>
      <c r="LOF62" s="328"/>
      <c r="LOG62" s="328"/>
      <c r="LOH62" s="328"/>
      <c r="LOI62" s="328"/>
      <c r="LOJ62" s="328"/>
      <c r="LOK62" s="328"/>
      <c r="LOL62" s="328"/>
      <c r="LOM62" s="328"/>
      <c r="LON62" s="328"/>
      <c r="LOO62" s="328"/>
      <c r="LOP62" s="328"/>
      <c r="LOQ62" s="328"/>
      <c r="LOR62" s="328"/>
      <c r="LOS62" s="328"/>
      <c r="LOT62" s="328"/>
      <c r="LOU62" s="328"/>
      <c r="LOV62" s="328"/>
      <c r="LOW62" s="328"/>
      <c r="LOX62" s="328"/>
      <c r="LOY62" s="328"/>
      <c r="LOZ62" s="328"/>
      <c r="LPA62" s="328"/>
      <c r="LPB62" s="328"/>
      <c r="LPC62" s="328"/>
      <c r="LPD62" s="328"/>
      <c r="LPE62" s="328"/>
      <c r="LPF62" s="328"/>
      <c r="LPG62" s="328"/>
      <c r="LPH62" s="328"/>
      <c r="LPI62" s="328"/>
      <c r="LPJ62" s="328"/>
      <c r="LPK62" s="328"/>
      <c r="LPL62" s="328"/>
      <c r="LPM62" s="328"/>
      <c r="LPN62" s="328"/>
      <c r="LPO62" s="328"/>
      <c r="LPP62" s="328"/>
      <c r="LPQ62" s="328"/>
      <c r="LPR62" s="328"/>
      <c r="LPS62" s="328"/>
      <c r="LPT62" s="328"/>
      <c r="LPU62" s="328"/>
      <c r="LPV62" s="328"/>
      <c r="LPW62" s="328"/>
      <c r="LPX62" s="328"/>
      <c r="LPY62" s="328"/>
      <c r="LPZ62" s="328"/>
      <c r="LQA62" s="328"/>
      <c r="LQB62" s="328"/>
      <c r="LQC62" s="328"/>
      <c r="LQD62" s="328"/>
      <c r="LQE62" s="328"/>
      <c r="LQF62" s="328"/>
      <c r="LQG62" s="328"/>
      <c r="LQH62" s="328"/>
      <c r="LQI62" s="328"/>
      <c r="LQJ62" s="328"/>
      <c r="LQK62" s="328"/>
      <c r="LQL62" s="328"/>
      <c r="LQM62" s="328"/>
      <c r="LQN62" s="328"/>
      <c r="LQO62" s="328"/>
      <c r="LQP62" s="328"/>
      <c r="LQQ62" s="328"/>
      <c r="LQR62" s="328"/>
      <c r="LQS62" s="328"/>
      <c r="LQT62" s="328"/>
      <c r="LQU62" s="328"/>
      <c r="LQV62" s="328"/>
      <c r="LQW62" s="328"/>
      <c r="LQX62" s="328"/>
      <c r="LQY62" s="328"/>
      <c r="LQZ62" s="328"/>
      <c r="LRA62" s="328"/>
      <c r="LRB62" s="328"/>
      <c r="LRC62" s="328"/>
      <c r="LRD62" s="328"/>
      <c r="LRE62" s="328"/>
      <c r="LRF62" s="328"/>
      <c r="LRG62" s="328"/>
      <c r="LRH62" s="328"/>
      <c r="LRI62" s="328"/>
      <c r="LRJ62" s="328"/>
      <c r="LRK62" s="328"/>
      <c r="LRL62" s="328"/>
      <c r="LRM62" s="328"/>
      <c r="LRN62" s="328"/>
      <c r="LRO62" s="328"/>
      <c r="LRP62" s="328"/>
      <c r="LRQ62" s="328"/>
      <c r="LRR62" s="328"/>
      <c r="LRS62" s="328"/>
      <c r="LRT62" s="328"/>
      <c r="LRU62" s="328"/>
      <c r="LRV62" s="328"/>
      <c r="LRW62" s="328"/>
      <c r="LRX62" s="328"/>
      <c r="LRY62" s="328"/>
      <c r="LRZ62" s="328"/>
      <c r="LSA62" s="328"/>
      <c r="LSB62" s="328"/>
      <c r="LSC62" s="328"/>
      <c r="LSD62" s="328"/>
      <c r="LSE62" s="328"/>
      <c r="LSF62" s="328"/>
      <c r="LSG62" s="328"/>
      <c r="LSH62" s="328"/>
      <c r="LSI62" s="328"/>
      <c r="LSJ62" s="328"/>
      <c r="LSK62" s="328"/>
      <c r="LSL62" s="328"/>
      <c r="LSM62" s="328"/>
      <c r="LSN62" s="328"/>
      <c r="LSO62" s="328"/>
      <c r="LSP62" s="328"/>
      <c r="LSQ62" s="328"/>
      <c r="LSR62" s="328"/>
      <c r="LSS62" s="328"/>
      <c r="LST62" s="328"/>
      <c r="LSU62" s="328"/>
      <c r="LSV62" s="328"/>
      <c r="LSW62" s="328"/>
      <c r="LSX62" s="328"/>
      <c r="LSY62" s="328"/>
      <c r="LSZ62" s="328"/>
      <c r="LTA62" s="328"/>
      <c r="LTB62" s="328"/>
      <c r="LTC62" s="328"/>
      <c r="LTD62" s="328"/>
      <c r="LTE62" s="328"/>
      <c r="LTF62" s="328"/>
      <c r="LTG62" s="328"/>
      <c r="LTH62" s="328"/>
      <c r="LTI62" s="328"/>
      <c r="LTJ62" s="328"/>
      <c r="LTK62" s="328"/>
      <c r="LTL62" s="328"/>
      <c r="LTM62" s="328"/>
      <c r="LTN62" s="328"/>
      <c r="LTO62" s="328"/>
      <c r="LTP62" s="328"/>
      <c r="LTQ62" s="328"/>
      <c r="LTR62" s="328"/>
      <c r="LTS62" s="328"/>
      <c r="LTT62" s="328"/>
      <c r="LTU62" s="328"/>
      <c r="LTV62" s="328"/>
      <c r="LTW62" s="328"/>
      <c r="LTX62" s="328"/>
      <c r="LTY62" s="328"/>
      <c r="LTZ62" s="328"/>
      <c r="LUA62" s="328"/>
      <c r="LUB62" s="328"/>
      <c r="LUC62" s="328"/>
      <c r="LUD62" s="328"/>
      <c r="LUE62" s="328"/>
      <c r="LUF62" s="328"/>
      <c r="LUG62" s="328"/>
      <c r="LUH62" s="328"/>
      <c r="LUI62" s="328"/>
      <c r="LUJ62" s="328"/>
      <c r="LUK62" s="328"/>
      <c r="LUL62" s="328"/>
      <c r="LUM62" s="328"/>
      <c r="LUN62" s="328"/>
      <c r="LUO62" s="328"/>
      <c r="LUP62" s="328"/>
      <c r="LUQ62" s="328"/>
      <c r="LUR62" s="328"/>
      <c r="LUS62" s="328"/>
      <c r="LUT62" s="328"/>
      <c r="LUU62" s="328"/>
      <c r="LUV62" s="328"/>
      <c r="LUW62" s="328"/>
      <c r="LUX62" s="328"/>
      <c r="LUY62" s="328"/>
      <c r="LUZ62" s="328"/>
      <c r="LVA62" s="328"/>
      <c r="LVB62" s="328"/>
      <c r="LVC62" s="328"/>
      <c r="LVD62" s="328"/>
      <c r="LVE62" s="328"/>
      <c r="LVF62" s="328"/>
      <c r="LVG62" s="328"/>
      <c r="LVH62" s="328"/>
      <c r="LVI62" s="328"/>
      <c r="LVJ62" s="328"/>
      <c r="LVK62" s="328"/>
      <c r="LVL62" s="328"/>
      <c r="LVM62" s="328"/>
      <c r="LVN62" s="328"/>
      <c r="LVO62" s="328"/>
      <c r="LVP62" s="328"/>
      <c r="LVQ62" s="328"/>
      <c r="LVR62" s="328"/>
      <c r="LVS62" s="328"/>
      <c r="LVT62" s="328"/>
      <c r="LVU62" s="328"/>
      <c r="LVV62" s="328"/>
      <c r="LVW62" s="328"/>
      <c r="LVX62" s="328"/>
      <c r="LVY62" s="328"/>
      <c r="LVZ62" s="328"/>
      <c r="LWA62" s="328"/>
      <c r="LWB62" s="328"/>
      <c r="LWC62" s="328"/>
      <c r="LWD62" s="328"/>
      <c r="LWE62" s="328"/>
      <c r="LWF62" s="328"/>
      <c r="LWG62" s="328"/>
      <c r="LWH62" s="328"/>
      <c r="LWI62" s="328"/>
      <c r="LWJ62" s="328"/>
      <c r="LWK62" s="328"/>
      <c r="LWL62" s="328"/>
      <c r="LWM62" s="328"/>
      <c r="LWN62" s="328"/>
      <c r="LWO62" s="328"/>
      <c r="LWP62" s="328"/>
      <c r="LWQ62" s="328"/>
      <c r="LWR62" s="328"/>
      <c r="LWS62" s="328"/>
      <c r="LWT62" s="328"/>
      <c r="LWU62" s="328"/>
      <c r="LWV62" s="328"/>
      <c r="LWW62" s="328"/>
      <c r="LWX62" s="328"/>
      <c r="LWY62" s="328"/>
      <c r="LWZ62" s="328"/>
      <c r="LXA62" s="328"/>
      <c r="LXB62" s="328"/>
      <c r="LXC62" s="328"/>
      <c r="LXD62" s="328"/>
      <c r="LXE62" s="328"/>
      <c r="LXF62" s="328"/>
      <c r="LXG62" s="328"/>
      <c r="LXH62" s="328"/>
      <c r="LXI62" s="328"/>
      <c r="LXJ62" s="328"/>
      <c r="LXK62" s="328"/>
      <c r="LXL62" s="328"/>
      <c r="LXM62" s="328"/>
      <c r="LXN62" s="328"/>
      <c r="LXO62" s="328"/>
      <c r="LXP62" s="328"/>
      <c r="LXQ62" s="328"/>
      <c r="LXR62" s="328"/>
      <c r="LXS62" s="328"/>
      <c r="LXT62" s="328"/>
      <c r="LXU62" s="328"/>
      <c r="LXV62" s="328"/>
      <c r="LXW62" s="328"/>
      <c r="LXX62" s="328"/>
      <c r="LXY62" s="328"/>
      <c r="LXZ62" s="328"/>
      <c r="LYA62" s="328"/>
      <c r="LYB62" s="328"/>
      <c r="LYC62" s="328"/>
      <c r="LYD62" s="328"/>
      <c r="LYE62" s="328"/>
      <c r="LYF62" s="328"/>
      <c r="LYG62" s="328"/>
      <c r="LYH62" s="328"/>
      <c r="LYI62" s="328"/>
      <c r="LYJ62" s="328"/>
      <c r="LYK62" s="328"/>
      <c r="LYL62" s="328"/>
      <c r="LYM62" s="328"/>
      <c r="LYN62" s="328"/>
      <c r="LYO62" s="328"/>
      <c r="LYP62" s="328"/>
      <c r="LYQ62" s="328"/>
      <c r="LYR62" s="328"/>
      <c r="LYS62" s="328"/>
      <c r="LYT62" s="328"/>
      <c r="LYU62" s="328"/>
      <c r="LYV62" s="328"/>
      <c r="LYW62" s="328"/>
      <c r="LYX62" s="328"/>
      <c r="LYY62" s="328"/>
      <c r="LYZ62" s="328"/>
      <c r="LZA62" s="328"/>
      <c r="LZB62" s="328"/>
      <c r="LZC62" s="328"/>
      <c r="LZD62" s="328"/>
      <c r="LZE62" s="328"/>
      <c r="LZF62" s="328"/>
      <c r="LZG62" s="328"/>
      <c r="LZH62" s="328"/>
      <c r="LZI62" s="328"/>
      <c r="LZJ62" s="328"/>
      <c r="LZK62" s="328"/>
      <c r="LZL62" s="328"/>
      <c r="LZM62" s="328"/>
      <c r="LZN62" s="328"/>
      <c r="LZO62" s="328"/>
      <c r="LZP62" s="328"/>
      <c r="LZQ62" s="328"/>
      <c r="LZR62" s="328"/>
      <c r="LZS62" s="328"/>
      <c r="LZT62" s="328"/>
      <c r="LZU62" s="328"/>
      <c r="LZV62" s="328"/>
      <c r="LZW62" s="328"/>
      <c r="LZX62" s="328"/>
      <c r="LZY62" s="328"/>
      <c r="LZZ62" s="328"/>
      <c r="MAA62" s="328"/>
      <c r="MAB62" s="328"/>
      <c r="MAC62" s="328"/>
      <c r="MAD62" s="328"/>
      <c r="MAE62" s="328"/>
      <c r="MAF62" s="328"/>
      <c r="MAG62" s="328"/>
      <c r="MAH62" s="328"/>
      <c r="MAI62" s="328"/>
      <c r="MAJ62" s="328"/>
      <c r="MAK62" s="328"/>
      <c r="MAL62" s="328"/>
      <c r="MAM62" s="328"/>
      <c r="MAN62" s="328"/>
      <c r="MAO62" s="328"/>
      <c r="MAP62" s="328"/>
      <c r="MAQ62" s="328"/>
      <c r="MAR62" s="328"/>
      <c r="MAS62" s="328"/>
      <c r="MAT62" s="328"/>
      <c r="MAU62" s="328"/>
      <c r="MAV62" s="328"/>
      <c r="MAW62" s="328"/>
      <c r="MAX62" s="328"/>
      <c r="MAY62" s="328"/>
      <c r="MAZ62" s="328"/>
      <c r="MBA62" s="328"/>
      <c r="MBB62" s="328"/>
      <c r="MBC62" s="328"/>
      <c r="MBD62" s="328"/>
      <c r="MBE62" s="328"/>
      <c r="MBF62" s="328"/>
      <c r="MBG62" s="328"/>
      <c r="MBH62" s="328"/>
      <c r="MBI62" s="328"/>
      <c r="MBJ62" s="328"/>
      <c r="MBK62" s="328"/>
      <c r="MBL62" s="328"/>
      <c r="MBM62" s="328"/>
      <c r="MBN62" s="328"/>
      <c r="MBO62" s="328"/>
      <c r="MBP62" s="328"/>
      <c r="MBQ62" s="328"/>
      <c r="MBR62" s="328"/>
      <c r="MBS62" s="328"/>
      <c r="MBT62" s="328"/>
      <c r="MBU62" s="328"/>
      <c r="MBV62" s="328"/>
      <c r="MBW62" s="328"/>
      <c r="MBX62" s="328"/>
      <c r="MBY62" s="328"/>
      <c r="MBZ62" s="328"/>
      <c r="MCA62" s="328"/>
      <c r="MCB62" s="328"/>
      <c r="MCC62" s="328"/>
      <c r="MCD62" s="328"/>
      <c r="MCE62" s="328"/>
      <c r="MCF62" s="328"/>
      <c r="MCG62" s="328"/>
      <c r="MCH62" s="328"/>
      <c r="MCI62" s="328"/>
      <c r="MCJ62" s="328"/>
      <c r="MCK62" s="328"/>
      <c r="MCL62" s="328"/>
      <c r="MCM62" s="328"/>
      <c r="MCN62" s="328"/>
      <c r="MCO62" s="328"/>
      <c r="MCP62" s="328"/>
      <c r="MCQ62" s="328"/>
      <c r="MCR62" s="328"/>
      <c r="MCS62" s="328"/>
      <c r="MCT62" s="328"/>
      <c r="MCU62" s="328"/>
      <c r="MCV62" s="328"/>
      <c r="MCW62" s="328"/>
      <c r="MCX62" s="328"/>
      <c r="MCY62" s="328"/>
      <c r="MCZ62" s="328"/>
      <c r="MDA62" s="328"/>
      <c r="MDB62" s="328"/>
      <c r="MDC62" s="328"/>
      <c r="MDD62" s="328"/>
      <c r="MDE62" s="328"/>
      <c r="MDF62" s="328"/>
      <c r="MDG62" s="328"/>
      <c r="MDH62" s="328"/>
      <c r="MDI62" s="328"/>
      <c r="MDJ62" s="328"/>
      <c r="MDK62" s="328"/>
      <c r="MDL62" s="328"/>
      <c r="MDM62" s="328"/>
      <c r="MDN62" s="328"/>
      <c r="MDO62" s="328"/>
      <c r="MDP62" s="328"/>
      <c r="MDQ62" s="328"/>
      <c r="MDR62" s="328"/>
      <c r="MDS62" s="328"/>
      <c r="MDT62" s="328"/>
      <c r="MDU62" s="328"/>
      <c r="MDV62" s="328"/>
      <c r="MDW62" s="328"/>
      <c r="MDX62" s="328"/>
      <c r="MDY62" s="328"/>
      <c r="MDZ62" s="328"/>
      <c r="MEA62" s="328"/>
      <c r="MEB62" s="328"/>
      <c r="MEC62" s="328"/>
      <c r="MED62" s="328"/>
      <c r="MEE62" s="328"/>
      <c r="MEF62" s="328"/>
      <c r="MEG62" s="328"/>
      <c r="MEH62" s="328"/>
      <c r="MEI62" s="328"/>
      <c r="MEJ62" s="328"/>
      <c r="MEK62" s="328"/>
      <c r="MEL62" s="328"/>
      <c r="MEM62" s="328"/>
      <c r="MEN62" s="328"/>
      <c r="MEO62" s="328"/>
      <c r="MEP62" s="328"/>
      <c r="MEQ62" s="328"/>
      <c r="MER62" s="328"/>
      <c r="MES62" s="328"/>
      <c r="MET62" s="328"/>
      <c r="MEU62" s="328"/>
      <c r="MEV62" s="328"/>
      <c r="MEW62" s="328"/>
      <c r="MEX62" s="328"/>
      <c r="MEY62" s="328"/>
      <c r="MEZ62" s="328"/>
      <c r="MFA62" s="328"/>
      <c r="MFB62" s="328"/>
      <c r="MFC62" s="328"/>
      <c r="MFD62" s="328"/>
      <c r="MFE62" s="328"/>
      <c r="MFF62" s="328"/>
      <c r="MFG62" s="328"/>
      <c r="MFH62" s="328"/>
      <c r="MFI62" s="328"/>
      <c r="MFJ62" s="328"/>
      <c r="MFK62" s="328"/>
      <c r="MFL62" s="328"/>
      <c r="MFM62" s="328"/>
      <c r="MFN62" s="328"/>
      <c r="MFO62" s="328"/>
      <c r="MFP62" s="328"/>
      <c r="MFQ62" s="328"/>
      <c r="MFR62" s="328"/>
      <c r="MFS62" s="328"/>
      <c r="MFT62" s="328"/>
      <c r="MFU62" s="328"/>
      <c r="MFV62" s="328"/>
      <c r="MFW62" s="328"/>
      <c r="MFX62" s="328"/>
      <c r="MFY62" s="328"/>
      <c r="MFZ62" s="328"/>
      <c r="MGA62" s="328"/>
      <c r="MGB62" s="328"/>
      <c r="MGC62" s="328"/>
      <c r="MGD62" s="328"/>
      <c r="MGE62" s="328"/>
      <c r="MGF62" s="328"/>
      <c r="MGG62" s="328"/>
      <c r="MGH62" s="328"/>
      <c r="MGI62" s="328"/>
      <c r="MGJ62" s="328"/>
      <c r="MGK62" s="328"/>
      <c r="MGL62" s="328"/>
      <c r="MGM62" s="328"/>
      <c r="MGN62" s="328"/>
      <c r="MGO62" s="328"/>
      <c r="MGP62" s="328"/>
      <c r="MGQ62" s="328"/>
      <c r="MGR62" s="328"/>
      <c r="MGS62" s="328"/>
      <c r="MGT62" s="328"/>
      <c r="MGU62" s="328"/>
      <c r="MGV62" s="328"/>
      <c r="MGW62" s="328"/>
      <c r="MGX62" s="328"/>
      <c r="MGY62" s="328"/>
      <c r="MGZ62" s="328"/>
      <c r="MHA62" s="328"/>
      <c r="MHB62" s="328"/>
      <c r="MHC62" s="328"/>
      <c r="MHD62" s="328"/>
      <c r="MHE62" s="328"/>
      <c r="MHF62" s="328"/>
      <c r="MHG62" s="328"/>
      <c r="MHH62" s="328"/>
      <c r="MHI62" s="328"/>
      <c r="MHJ62" s="328"/>
      <c r="MHK62" s="328"/>
      <c r="MHL62" s="328"/>
      <c r="MHM62" s="328"/>
      <c r="MHN62" s="328"/>
      <c r="MHO62" s="328"/>
      <c r="MHP62" s="328"/>
      <c r="MHQ62" s="328"/>
      <c r="MHR62" s="328"/>
      <c r="MHS62" s="328"/>
      <c r="MHT62" s="328"/>
      <c r="MHU62" s="328"/>
      <c r="MHV62" s="328"/>
      <c r="MHW62" s="328"/>
      <c r="MHX62" s="328"/>
      <c r="MHY62" s="328"/>
      <c r="MHZ62" s="328"/>
      <c r="MIA62" s="328"/>
      <c r="MIB62" s="328"/>
      <c r="MIC62" s="328"/>
      <c r="MID62" s="328"/>
      <c r="MIE62" s="328"/>
      <c r="MIF62" s="328"/>
      <c r="MIG62" s="328"/>
      <c r="MIH62" s="328"/>
      <c r="MII62" s="328"/>
      <c r="MIJ62" s="328"/>
      <c r="MIK62" s="328"/>
      <c r="MIL62" s="328"/>
      <c r="MIM62" s="328"/>
      <c r="MIN62" s="328"/>
      <c r="MIO62" s="328"/>
      <c r="MIP62" s="328"/>
      <c r="MIQ62" s="328"/>
      <c r="MIR62" s="328"/>
      <c r="MIS62" s="328"/>
      <c r="MIT62" s="328"/>
      <c r="MIU62" s="328"/>
      <c r="MIV62" s="328"/>
      <c r="MIW62" s="328"/>
      <c r="MIX62" s="328"/>
      <c r="MIY62" s="328"/>
      <c r="MIZ62" s="328"/>
      <c r="MJA62" s="328"/>
      <c r="MJB62" s="328"/>
      <c r="MJC62" s="328"/>
      <c r="MJD62" s="328"/>
      <c r="MJE62" s="328"/>
      <c r="MJF62" s="328"/>
      <c r="MJG62" s="328"/>
      <c r="MJH62" s="328"/>
      <c r="MJI62" s="328"/>
      <c r="MJJ62" s="328"/>
      <c r="MJK62" s="328"/>
      <c r="MJL62" s="328"/>
      <c r="MJM62" s="328"/>
      <c r="MJN62" s="328"/>
      <c r="MJO62" s="328"/>
      <c r="MJP62" s="328"/>
      <c r="MJQ62" s="328"/>
      <c r="MJR62" s="328"/>
      <c r="MJS62" s="328"/>
      <c r="MJT62" s="328"/>
      <c r="MJU62" s="328"/>
      <c r="MJV62" s="328"/>
      <c r="MJW62" s="328"/>
      <c r="MJX62" s="328"/>
      <c r="MJY62" s="328"/>
      <c r="MJZ62" s="328"/>
      <c r="MKA62" s="328"/>
      <c r="MKB62" s="328"/>
      <c r="MKC62" s="328"/>
      <c r="MKD62" s="328"/>
      <c r="MKE62" s="328"/>
      <c r="MKF62" s="328"/>
      <c r="MKG62" s="328"/>
      <c r="MKH62" s="328"/>
      <c r="MKI62" s="328"/>
      <c r="MKJ62" s="328"/>
      <c r="MKK62" s="328"/>
      <c r="MKL62" s="328"/>
      <c r="MKM62" s="328"/>
      <c r="MKN62" s="328"/>
      <c r="MKO62" s="328"/>
      <c r="MKP62" s="328"/>
      <c r="MKQ62" s="328"/>
      <c r="MKR62" s="328"/>
      <c r="MKS62" s="328"/>
      <c r="MKT62" s="328"/>
      <c r="MKU62" s="328"/>
      <c r="MKV62" s="328"/>
      <c r="MKW62" s="328"/>
      <c r="MKX62" s="328"/>
      <c r="MKY62" s="328"/>
      <c r="MKZ62" s="328"/>
      <c r="MLA62" s="328"/>
      <c r="MLB62" s="328"/>
      <c r="MLC62" s="328"/>
      <c r="MLD62" s="328"/>
      <c r="MLE62" s="328"/>
      <c r="MLF62" s="328"/>
      <c r="MLG62" s="328"/>
      <c r="MLH62" s="328"/>
      <c r="MLI62" s="328"/>
      <c r="MLJ62" s="328"/>
      <c r="MLK62" s="328"/>
      <c r="MLL62" s="328"/>
      <c r="MLM62" s="328"/>
      <c r="MLN62" s="328"/>
      <c r="MLO62" s="328"/>
      <c r="MLP62" s="328"/>
      <c r="MLQ62" s="328"/>
      <c r="MLR62" s="328"/>
      <c r="MLS62" s="328"/>
      <c r="MLT62" s="328"/>
      <c r="MLU62" s="328"/>
      <c r="MLV62" s="328"/>
      <c r="MLW62" s="328"/>
      <c r="MLX62" s="328"/>
      <c r="MLY62" s="328"/>
      <c r="MLZ62" s="328"/>
      <c r="MMA62" s="328"/>
      <c r="MMB62" s="328"/>
      <c r="MMC62" s="328"/>
      <c r="MMD62" s="328"/>
      <c r="MME62" s="328"/>
      <c r="MMF62" s="328"/>
      <c r="MMG62" s="328"/>
      <c r="MMH62" s="328"/>
      <c r="MMI62" s="328"/>
      <c r="MMJ62" s="328"/>
      <c r="MMK62" s="328"/>
      <c r="MML62" s="328"/>
      <c r="MMM62" s="328"/>
      <c r="MMN62" s="328"/>
      <c r="MMO62" s="328"/>
      <c r="MMP62" s="328"/>
      <c r="MMQ62" s="328"/>
      <c r="MMR62" s="328"/>
      <c r="MMS62" s="328"/>
      <c r="MMT62" s="328"/>
      <c r="MMU62" s="328"/>
      <c r="MMV62" s="328"/>
      <c r="MMW62" s="328"/>
      <c r="MMX62" s="328"/>
      <c r="MMY62" s="328"/>
      <c r="MMZ62" s="328"/>
      <c r="MNA62" s="328"/>
      <c r="MNB62" s="328"/>
      <c r="MNC62" s="328"/>
      <c r="MND62" s="328"/>
      <c r="MNE62" s="328"/>
      <c r="MNF62" s="328"/>
      <c r="MNG62" s="328"/>
      <c r="MNH62" s="328"/>
      <c r="MNI62" s="328"/>
      <c r="MNJ62" s="328"/>
      <c r="MNK62" s="328"/>
      <c r="MNL62" s="328"/>
      <c r="MNM62" s="328"/>
      <c r="MNN62" s="328"/>
      <c r="MNO62" s="328"/>
      <c r="MNP62" s="328"/>
      <c r="MNQ62" s="328"/>
      <c r="MNR62" s="328"/>
      <c r="MNS62" s="328"/>
      <c r="MNT62" s="328"/>
      <c r="MNU62" s="328"/>
      <c r="MNV62" s="328"/>
      <c r="MNW62" s="328"/>
      <c r="MNX62" s="328"/>
      <c r="MNY62" s="328"/>
      <c r="MNZ62" s="328"/>
      <c r="MOA62" s="328"/>
      <c r="MOB62" s="328"/>
      <c r="MOC62" s="328"/>
      <c r="MOD62" s="328"/>
      <c r="MOE62" s="328"/>
      <c r="MOF62" s="328"/>
      <c r="MOG62" s="328"/>
      <c r="MOH62" s="328"/>
      <c r="MOI62" s="328"/>
      <c r="MOJ62" s="328"/>
      <c r="MOK62" s="328"/>
      <c r="MOL62" s="328"/>
      <c r="MOM62" s="328"/>
      <c r="MON62" s="328"/>
      <c r="MOO62" s="328"/>
      <c r="MOP62" s="328"/>
      <c r="MOQ62" s="328"/>
      <c r="MOR62" s="328"/>
      <c r="MOS62" s="328"/>
      <c r="MOT62" s="328"/>
      <c r="MOU62" s="328"/>
      <c r="MOV62" s="328"/>
      <c r="MOW62" s="328"/>
      <c r="MOX62" s="328"/>
      <c r="MOY62" s="328"/>
      <c r="MOZ62" s="328"/>
      <c r="MPA62" s="328"/>
      <c r="MPB62" s="328"/>
      <c r="MPC62" s="328"/>
      <c r="MPD62" s="328"/>
      <c r="MPE62" s="328"/>
      <c r="MPF62" s="328"/>
      <c r="MPG62" s="328"/>
      <c r="MPH62" s="328"/>
      <c r="MPI62" s="328"/>
      <c r="MPJ62" s="328"/>
      <c r="MPK62" s="328"/>
      <c r="MPL62" s="328"/>
      <c r="MPM62" s="328"/>
      <c r="MPN62" s="328"/>
      <c r="MPO62" s="328"/>
      <c r="MPP62" s="328"/>
      <c r="MPQ62" s="328"/>
      <c r="MPR62" s="328"/>
      <c r="MPS62" s="328"/>
      <c r="MPT62" s="328"/>
      <c r="MPU62" s="328"/>
      <c r="MPV62" s="328"/>
      <c r="MPW62" s="328"/>
      <c r="MPX62" s="328"/>
      <c r="MPY62" s="328"/>
      <c r="MPZ62" s="328"/>
      <c r="MQA62" s="328"/>
      <c r="MQB62" s="328"/>
      <c r="MQC62" s="328"/>
      <c r="MQD62" s="328"/>
      <c r="MQE62" s="328"/>
      <c r="MQF62" s="328"/>
      <c r="MQG62" s="328"/>
      <c r="MQH62" s="328"/>
      <c r="MQI62" s="328"/>
      <c r="MQJ62" s="328"/>
      <c r="MQK62" s="328"/>
      <c r="MQL62" s="328"/>
      <c r="MQM62" s="328"/>
      <c r="MQN62" s="328"/>
      <c r="MQO62" s="328"/>
      <c r="MQP62" s="328"/>
      <c r="MQQ62" s="328"/>
      <c r="MQR62" s="328"/>
      <c r="MQS62" s="328"/>
      <c r="MQT62" s="328"/>
      <c r="MQU62" s="328"/>
      <c r="MQV62" s="328"/>
      <c r="MQW62" s="328"/>
      <c r="MQX62" s="328"/>
      <c r="MQY62" s="328"/>
      <c r="MQZ62" s="328"/>
      <c r="MRA62" s="328"/>
      <c r="MRB62" s="328"/>
      <c r="MRC62" s="328"/>
      <c r="MRD62" s="328"/>
      <c r="MRE62" s="328"/>
      <c r="MRF62" s="328"/>
      <c r="MRG62" s="328"/>
      <c r="MRH62" s="328"/>
      <c r="MRI62" s="328"/>
      <c r="MRJ62" s="328"/>
      <c r="MRK62" s="328"/>
      <c r="MRL62" s="328"/>
      <c r="MRM62" s="328"/>
      <c r="MRN62" s="328"/>
      <c r="MRO62" s="328"/>
      <c r="MRP62" s="328"/>
      <c r="MRQ62" s="328"/>
      <c r="MRR62" s="328"/>
      <c r="MRS62" s="328"/>
      <c r="MRT62" s="328"/>
      <c r="MRU62" s="328"/>
      <c r="MRV62" s="328"/>
      <c r="MRW62" s="328"/>
      <c r="MRX62" s="328"/>
      <c r="MRY62" s="328"/>
      <c r="MRZ62" s="328"/>
      <c r="MSA62" s="328"/>
      <c r="MSB62" s="328"/>
      <c r="MSC62" s="328"/>
      <c r="MSD62" s="328"/>
      <c r="MSE62" s="328"/>
      <c r="MSF62" s="328"/>
      <c r="MSG62" s="328"/>
      <c r="MSH62" s="328"/>
      <c r="MSI62" s="328"/>
      <c r="MSJ62" s="328"/>
      <c r="MSK62" s="328"/>
      <c r="MSL62" s="328"/>
      <c r="MSM62" s="328"/>
      <c r="MSN62" s="328"/>
      <c r="MSO62" s="328"/>
      <c r="MSP62" s="328"/>
      <c r="MSQ62" s="328"/>
      <c r="MSR62" s="328"/>
      <c r="MSS62" s="328"/>
      <c r="MST62" s="328"/>
      <c r="MSU62" s="328"/>
      <c r="MSV62" s="328"/>
      <c r="MSW62" s="328"/>
      <c r="MSX62" s="328"/>
      <c r="MSY62" s="328"/>
      <c r="MSZ62" s="328"/>
      <c r="MTA62" s="328"/>
      <c r="MTB62" s="328"/>
      <c r="MTC62" s="328"/>
      <c r="MTD62" s="328"/>
      <c r="MTE62" s="328"/>
      <c r="MTF62" s="328"/>
      <c r="MTG62" s="328"/>
      <c r="MTH62" s="328"/>
      <c r="MTI62" s="328"/>
      <c r="MTJ62" s="328"/>
      <c r="MTK62" s="328"/>
      <c r="MTL62" s="328"/>
      <c r="MTM62" s="328"/>
      <c r="MTN62" s="328"/>
      <c r="MTO62" s="328"/>
      <c r="MTP62" s="328"/>
      <c r="MTQ62" s="328"/>
      <c r="MTR62" s="328"/>
      <c r="MTS62" s="328"/>
      <c r="MTT62" s="328"/>
      <c r="MTU62" s="328"/>
      <c r="MTV62" s="328"/>
      <c r="MTW62" s="328"/>
      <c r="MTX62" s="328"/>
      <c r="MTY62" s="328"/>
      <c r="MTZ62" s="328"/>
      <c r="MUA62" s="328"/>
      <c r="MUB62" s="328"/>
      <c r="MUC62" s="328"/>
      <c r="MUD62" s="328"/>
      <c r="MUE62" s="328"/>
      <c r="MUF62" s="328"/>
      <c r="MUG62" s="328"/>
      <c r="MUH62" s="328"/>
      <c r="MUI62" s="328"/>
      <c r="MUJ62" s="328"/>
      <c r="MUK62" s="328"/>
      <c r="MUL62" s="328"/>
      <c r="MUM62" s="328"/>
      <c r="MUN62" s="328"/>
      <c r="MUO62" s="328"/>
      <c r="MUP62" s="328"/>
      <c r="MUQ62" s="328"/>
      <c r="MUR62" s="328"/>
      <c r="MUS62" s="328"/>
      <c r="MUT62" s="328"/>
      <c r="MUU62" s="328"/>
      <c r="MUV62" s="328"/>
      <c r="MUW62" s="328"/>
      <c r="MUX62" s="328"/>
      <c r="MUY62" s="328"/>
      <c r="MUZ62" s="328"/>
      <c r="MVA62" s="328"/>
      <c r="MVB62" s="328"/>
      <c r="MVC62" s="328"/>
      <c r="MVD62" s="328"/>
      <c r="MVE62" s="328"/>
      <c r="MVF62" s="328"/>
      <c r="MVG62" s="328"/>
      <c r="MVH62" s="328"/>
      <c r="MVI62" s="328"/>
      <c r="MVJ62" s="328"/>
      <c r="MVK62" s="328"/>
      <c r="MVL62" s="328"/>
      <c r="MVM62" s="328"/>
      <c r="MVN62" s="328"/>
      <c r="MVO62" s="328"/>
      <c r="MVP62" s="328"/>
      <c r="MVQ62" s="328"/>
      <c r="MVR62" s="328"/>
      <c r="MVS62" s="328"/>
      <c r="MVT62" s="328"/>
      <c r="MVU62" s="328"/>
      <c r="MVV62" s="328"/>
      <c r="MVW62" s="328"/>
      <c r="MVX62" s="328"/>
      <c r="MVY62" s="328"/>
      <c r="MVZ62" s="328"/>
      <c r="MWA62" s="328"/>
      <c r="MWB62" s="328"/>
      <c r="MWC62" s="328"/>
      <c r="MWD62" s="328"/>
      <c r="MWE62" s="328"/>
      <c r="MWF62" s="328"/>
      <c r="MWG62" s="328"/>
      <c r="MWH62" s="328"/>
      <c r="MWI62" s="328"/>
      <c r="MWJ62" s="328"/>
      <c r="MWK62" s="328"/>
      <c r="MWL62" s="328"/>
      <c r="MWM62" s="328"/>
      <c r="MWN62" s="328"/>
      <c r="MWO62" s="328"/>
      <c r="MWP62" s="328"/>
      <c r="MWQ62" s="328"/>
      <c r="MWR62" s="328"/>
      <c r="MWS62" s="328"/>
      <c r="MWT62" s="328"/>
      <c r="MWU62" s="328"/>
      <c r="MWV62" s="328"/>
      <c r="MWW62" s="328"/>
      <c r="MWX62" s="328"/>
      <c r="MWY62" s="328"/>
      <c r="MWZ62" s="328"/>
      <c r="MXA62" s="328"/>
      <c r="MXB62" s="328"/>
      <c r="MXC62" s="328"/>
      <c r="MXD62" s="328"/>
      <c r="MXE62" s="328"/>
      <c r="MXF62" s="328"/>
      <c r="MXG62" s="328"/>
      <c r="MXH62" s="328"/>
      <c r="MXI62" s="328"/>
      <c r="MXJ62" s="328"/>
      <c r="MXK62" s="328"/>
      <c r="MXL62" s="328"/>
      <c r="MXM62" s="328"/>
      <c r="MXN62" s="328"/>
      <c r="MXO62" s="328"/>
      <c r="MXP62" s="328"/>
      <c r="MXQ62" s="328"/>
      <c r="MXR62" s="328"/>
      <c r="MXS62" s="328"/>
      <c r="MXT62" s="328"/>
      <c r="MXU62" s="328"/>
      <c r="MXV62" s="328"/>
      <c r="MXW62" s="328"/>
      <c r="MXX62" s="328"/>
      <c r="MXY62" s="328"/>
      <c r="MXZ62" s="328"/>
      <c r="MYA62" s="328"/>
      <c r="MYB62" s="328"/>
      <c r="MYC62" s="328"/>
      <c r="MYD62" s="328"/>
      <c r="MYE62" s="328"/>
      <c r="MYF62" s="328"/>
      <c r="MYG62" s="328"/>
      <c r="MYH62" s="328"/>
      <c r="MYI62" s="328"/>
      <c r="MYJ62" s="328"/>
      <c r="MYK62" s="328"/>
      <c r="MYL62" s="328"/>
      <c r="MYM62" s="328"/>
      <c r="MYN62" s="328"/>
      <c r="MYO62" s="328"/>
      <c r="MYP62" s="328"/>
      <c r="MYQ62" s="328"/>
      <c r="MYR62" s="328"/>
      <c r="MYS62" s="328"/>
      <c r="MYT62" s="328"/>
      <c r="MYU62" s="328"/>
      <c r="MYV62" s="328"/>
      <c r="MYW62" s="328"/>
      <c r="MYX62" s="328"/>
      <c r="MYY62" s="328"/>
      <c r="MYZ62" s="328"/>
      <c r="MZA62" s="328"/>
      <c r="MZB62" s="328"/>
      <c r="MZC62" s="328"/>
      <c r="MZD62" s="328"/>
      <c r="MZE62" s="328"/>
      <c r="MZF62" s="328"/>
      <c r="MZG62" s="328"/>
      <c r="MZH62" s="328"/>
      <c r="MZI62" s="328"/>
      <c r="MZJ62" s="328"/>
      <c r="MZK62" s="328"/>
      <c r="MZL62" s="328"/>
      <c r="MZM62" s="328"/>
      <c r="MZN62" s="328"/>
      <c r="MZO62" s="328"/>
      <c r="MZP62" s="328"/>
      <c r="MZQ62" s="328"/>
      <c r="MZR62" s="328"/>
      <c r="MZS62" s="328"/>
      <c r="MZT62" s="328"/>
      <c r="MZU62" s="328"/>
      <c r="MZV62" s="328"/>
      <c r="MZW62" s="328"/>
      <c r="MZX62" s="328"/>
      <c r="MZY62" s="328"/>
      <c r="MZZ62" s="328"/>
      <c r="NAA62" s="328"/>
      <c r="NAB62" s="328"/>
      <c r="NAC62" s="328"/>
      <c r="NAD62" s="328"/>
      <c r="NAE62" s="328"/>
      <c r="NAF62" s="328"/>
      <c r="NAG62" s="328"/>
      <c r="NAH62" s="328"/>
      <c r="NAI62" s="328"/>
      <c r="NAJ62" s="328"/>
      <c r="NAK62" s="328"/>
      <c r="NAL62" s="328"/>
      <c r="NAM62" s="328"/>
      <c r="NAN62" s="328"/>
      <c r="NAO62" s="328"/>
      <c r="NAP62" s="328"/>
      <c r="NAQ62" s="328"/>
      <c r="NAR62" s="328"/>
      <c r="NAS62" s="328"/>
      <c r="NAT62" s="328"/>
      <c r="NAU62" s="328"/>
      <c r="NAV62" s="328"/>
      <c r="NAW62" s="328"/>
      <c r="NAX62" s="328"/>
      <c r="NAY62" s="328"/>
      <c r="NAZ62" s="328"/>
      <c r="NBA62" s="328"/>
      <c r="NBB62" s="328"/>
      <c r="NBC62" s="328"/>
      <c r="NBD62" s="328"/>
      <c r="NBE62" s="328"/>
      <c r="NBF62" s="328"/>
      <c r="NBG62" s="328"/>
      <c r="NBH62" s="328"/>
      <c r="NBI62" s="328"/>
      <c r="NBJ62" s="328"/>
      <c r="NBK62" s="328"/>
      <c r="NBL62" s="328"/>
      <c r="NBM62" s="328"/>
      <c r="NBN62" s="328"/>
      <c r="NBO62" s="328"/>
      <c r="NBP62" s="328"/>
      <c r="NBQ62" s="328"/>
      <c r="NBR62" s="328"/>
      <c r="NBS62" s="328"/>
      <c r="NBT62" s="328"/>
      <c r="NBU62" s="328"/>
      <c r="NBV62" s="328"/>
      <c r="NBW62" s="328"/>
      <c r="NBX62" s="328"/>
      <c r="NBY62" s="328"/>
      <c r="NBZ62" s="328"/>
      <c r="NCA62" s="328"/>
      <c r="NCB62" s="328"/>
      <c r="NCC62" s="328"/>
      <c r="NCD62" s="328"/>
      <c r="NCE62" s="328"/>
      <c r="NCF62" s="328"/>
      <c r="NCG62" s="328"/>
      <c r="NCH62" s="328"/>
      <c r="NCI62" s="328"/>
      <c r="NCJ62" s="328"/>
      <c r="NCK62" s="328"/>
      <c r="NCL62" s="328"/>
      <c r="NCM62" s="328"/>
      <c r="NCN62" s="328"/>
      <c r="NCO62" s="328"/>
      <c r="NCP62" s="328"/>
      <c r="NCQ62" s="328"/>
      <c r="NCR62" s="328"/>
      <c r="NCS62" s="328"/>
      <c r="NCT62" s="328"/>
      <c r="NCU62" s="328"/>
      <c r="NCV62" s="328"/>
      <c r="NCW62" s="328"/>
      <c r="NCX62" s="328"/>
      <c r="NCY62" s="328"/>
      <c r="NCZ62" s="328"/>
      <c r="NDA62" s="328"/>
      <c r="NDB62" s="328"/>
      <c r="NDC62" s="328"/>
      <c r="NDD62" s="328"/>
      <c r="NDE62" s="328"/>
      <c r="NDF62" s="328"/>
      <c r="NDG62" s="328"/>
      <c r="NDH62" s="328"/>
      <c r="NDI62" s="328"/>
      <c r="NDJ62" s="328"/>
      <c r="NDK62" s="328"/>
      <c r="NDL62" s="328"/>
      <c r="NDM62" s="328"/>
      <c r="NDN62" s="328"/>
      <c r="NDO62" s="328"/>
      <c r="NDP62" s="328"/>
      <c r="NDQ62" s="328"/>
      <c r="NDR62" s="328"/>
      <c r="NDS62" s="328"/>
      <c r="NDT62" s="328"/>
      <c r="NDU62" s="328"/>
      <c r="NDV62" s="328"/>
      <c r="NDW62" s="328"/>
      <c r="NDX62" s="328"/>
      <c r="NDY62" s="328"/>
      <c r="NDZ62" s="328"/>
      <c r="NEA62" s="328"/>
      <c r="NEB62" s="328"/>
      <c r="NEC62" s="328"/>
      <c r="NED62" s="328"/>
      <c r="NEE62" s="328"/>
      <c r="NEF62" s="328"/>
      <c r="NEG62" s="328"/>
      <c r="NEH62" s="328"/>
      <c r="NEI62" s="328"/>
      <c r="NEJ62" s="328"/>
      <c r="NEK62" s="328"/>
      <c r="NEL62" s="328"/>
      <c r="NEM62" s="328"/>
      <c r="NEN62" s="328"/>
      <c r="NEO62" s="328"/>
      <c r="NEP62" s="328"/>
      <c r="NEQ62" s="328"/>
      <c r="NER62" s="328"/>
      <c r="NES62" s="328"/>
      <c r="NET62" s="328"/>
      <c r="NEU62" s="328"/>
      <c r="NEV62" s="328"/>
      <c r="NEW62" s="328"/>
      <c r="NEX62" s="328"/>
      <c r="NEY62" s="328"/>
      <c r="NEZ62" s="328"/>
      <c r="NFA62" s="328"/>
      <c r="NFB62" s="328"/>
      <c r="NFC62" s="328"/>
      <c r="NFD62" s="328"/>
      <c r="NFE62" s="328"/>
      <c r="NFF62" s="328"/>
      <c r="NFG62" s="328"/>
      <c r="NFH62" s="328"/>
      <c r="NFI62" s="328"/>
      <c r="NFJ62" s="328"/>
      <c r="NFK62" s="328"/>
      <c r="NFL62" s="328"/>
      <c r="NFM62" s="328"/>
      <c r="NFN62" s="328"/>
      <c r="NFO62" s="328"/>
      <c r="NFP62" s="328"/>
      <c r="NFQ62" s="328"/>
      <c r="NFR62" s="328"/>
      <c r="NFS62" s="328"/>
      <c r="NFT62" s="328"/>
      <c r="NFU62" s="328"/>
      <c r="NFV62" s="328"/>
      <c r="NFW62" s="328"/>
      <c r="NFX62" s="328"/>
      <c r="NFY62" s="328"/>
      <c r="NFZ62" s="328"/>
      <c r="NGA62" s="328"/>
      <c r="NGB62" s="328"/>
      <c r="NGC62" s="328"/>
      <c r="NGD62" s="328"/>
      <c r="NGE62" s="328"/>
      <c r="NGF62" s="328"/>
      <c r="NGG62" s="328"/>
      <c r="NGH62" s="328"/>
      <c r="NGI62" s="328"/>
      <c r="NGJ62" s="328"/>
      <c r="NGK62" s="328"/>
      <c r="NGL62" s="328"/>
      <c r="NGM62" s="328"/>
      <c r="NGN62" s="328"/>
      <c r="NGO62" s="328"/>
      <c r="NGP62" s="328"/>
      <c r="NGQ62" s="328"/>
      <c r="NGR62" s="328"/>
      <c r="NGS62" s="328"/>
      <c r="NGT62" s="328"/>
      <c r="NGU62" s="328"/>
      <c r="NGV62" s="328"/>
      <c r="NGW62" s="328"/>
      <c r="NGX62" s="328"/>
      <c r="NGY62" s="328"/>
      <c r="NGZ62" s="328"/>
      <c r="NHA62" s="328"/>
      <c r="NHB62" s="328"/>
      <c r="NHC62" s="328"/>
      <c r="NHD62" s="328"/>
      <c r="NHE62" s="328"/>
      <c r="NHF62" s="328"/>
      <c r="NHG62" s="328"/>
      <c r="NHH62" s="328"/>
      <c r="NHI62" s="328"/>
      <c r="NHJ62" s="328"/>
      <c r="NHK62" s="328"/>
      <c r="NHL62" s="328"/>
      <c r="NHM62" s="328"/>
      <c r="NHN62" s="328"/>
      <c r="NHO62" s="328"/>
      <c r="NHP62" s="328"/>
      <c r="NHQ62" s="328"/>
      <c r="NHR62" s="328"/>
      <c r="NHS62" s="328"/>
      <c r="NHT62" s="328"/>
      <c r="NHU62" s="328"/>
      <c r="NHV62" s="328"/>
      <c r="NHW62" s="328"/>
      <c r="NHX62" s="328"/>
      <c r="NHY62" s="328"/>
      <c r="NHZ62" s="328"/>
      <c r="NIA62" s="328"/>
      <c r="NIB62" s="328"/>
      <c r="NIC62" s="328"/>
      <c r="NID62" s="328"/>
      <c r="NIE62" s="328"/>
      <c r="NIF62" s="328"/>
      <c r="NIG62" s="328"/>
      <c r="NIH62" s="328"/>
      <c r="NII62" s="328"/>
      <c r="NIJ62" s="328"/>
      <c r="NIK62" s="328"/>
      <c r="NIL62" s="328"/>
      <c r="NIM62" s="328"/>
      <c r="NIN62" s="328"/>
      <c r="NIO62" s="328"/>
      <c r="NIP62" s="328"/>
      <c r="NIQ62" s="328"/>
      <c r="NIR62" s="328"/>
      <c r="NIS62" s="328"/>
      <c r="NIT62" s="328"/>
      <c r="NIU62" s="328"/>
      <c r="NIV62" s="328"/>
      <c r="NIW62" s="328"/>
      <c r="NIX62" s="328"/>
      <c r="NIY62" s="328"/>
      <c r="NIZ62" s="328"/>
      <c r="NJA62" s="328"/>
      <c r="NJB62" s="328"/>
      <c r="NJC62" s="328"/>
      <c r="NJD62" s="328"/>
      <c r="NJE62" s="328"/>
      <c r="NJF62" s="328"/>
      <c r="NJG62" s="328"/>
      <c r="NJH62" s="328"/>
      <c r="NJI62" s="328"/>
      <c r="NJJ62" s="328"/>
      <c r="NJK62" s="328"/>
      <c r="NJL62" s="328"/>
      <c r="NJM62" s="328"/>
      <c r="NJN62" s="328"/>
      <c r="NJO62" s="328"/>
      <c r="NJP62" s="328"/>
      <c r="NJQ62" s="328"/>
      <c r="NJR62" s="328"/>
      <c r="NJS62" s="328"/>
      <c r="NJT62" s="328"/>
      <c r="NJU62" s="328"/>
      <c r="NJV62" s="328"/>
      <c r="NJW62" s="328"/>
      <c r="NJX62" s="328"/>
      <c r="NJY62" s="328"/>
      <c r="NJZ62" s="328"/>
      <c r="NKA62" s="328"/>
      <c r="NKB62" s="328"/>
      <c r="NKC62" s="328"/>
      <c r="NKD62" s="328"/>
      <c r="NKE62" s="328"/>
      <c r="NKF62" s="328"/>
      <c r="NKG62" s="328"/>
      <c r="NKH62" s="328"/>
      <c r="NKI62" s="328"/>
      <c r="NKJ62" s="328"/>
      <c r="NKK62" s="328"/>
      <c r="NKL62" s="328"/>
      <c r="NKM62" s="328"/>
      <c r="NKN62" s="328"/>
      <c r="NKO62" s="328"/>
      <c r="NKP62" s="328"/>
      <c r="NKQ62" s="328"/>
      <c r="NKR62" s="328"/>
      <c r="NKS62" s="328"/>
      <c r="NKT62" s="328"/>
      <c r="NKU62" s="328"/>
      <c r="NKV62" s="328"/>
      <c r="NKW62" s="328"/>
      <c r="NKX62" s="328"/>
      <c r="NKY62" s="328"/>
      <c r="NKZ62" s="328"/>
      <c r="NLA62" s="328"/>
      <c r="NLB62" s="328"/>
      <c r="NLC62" s="328"/>
      <c r="NLD62" s="328"/>
      <c r="NLE62" s="328"/>
      <c r="NLF62" s="328"/>
      <c r="NLG62" s="328"/>
      <c r="NLH62" s="328"/>
      <c r="NLI62" s="328"/>
      <c r="NLJ62" s="328"/>
      <c r="NLK62" s="328"/>
      <c r="NLL62" s="328"/>
      <c r="NLM62" s="328"/>
      <c r="NLN62" s="328"/>
      <c r="NLO62" s="328"/>
      <c r="NLP62" s="328"/>
      <c r="NLQ62" s="328"/>
      <c r="NLR62" s="328"/>
      <c r="NLS62" s="328"/>
      <c r="NLT62" s="328"/>
      <c r="NLU62" s="328"/>
      <c r="NLV62" s="328"/>
      <c r="NLW62" s="328"/>
      <c r="NLX62" s="328"/>
      <c r="NLY62" s="328"/>
      <c r="NLZ62" s="328"/>
      <c r="NMA62" s="328"/>
      <c r="NMB62" s="328"/>
      <c r="NMC62" s="328"/>
      <c r="NMD62" s="328"/>
      <c r="NME62" s="328"/>
      <c r="NMF62" s="328"/>
      <c r="NMG62" s="328"/>
      <c r="NMH62" s="328"/>
      <c r="NMI62" s="328"/>
      <c r="NMJ62" s="328"/>
      <c r="NMK62" s="328"/>
      <c r="NML62" s="328"/>
      <c r="NMM62" s="328"/>
      <c r="NMN62" s="328"/>
      <c r="NMO62" s="328"/>
      <c r="NMP62" s="328"/>
      <c r="NMQ62" s="328"/>
      <c r="NMR62" s="328"/>
      <c r="NMS62" s="328"/>
      <c r="NMT62" s="328"/>
      <c r="NMU62" s="328"/>
      <c r="NMV62" s="328"/>
      <c r="NMW62" s="328"/>
      <c r="NMX62" s="328"/>
      <c r="NMY62" s="328"/>
      <c r="NMZ62" s="328"/>
      <c r="NNA62" s="328"/>
      <c r="NNB62" s="328"/>
      <c r="NNC62" s="328"/>
      <c r="NND62" s="328"/>
      <c r="NNE62" s="328"/>
      <c r="NNF62" s="328"/>
      <c r="NNG62" s="328"/>
      <c r="NNH62" s="328"/>
      <c r="NNI62" s="328"/>
      <c r="NNJ62" s="328"/>
      <c r="NNK62" s="328"/>
      <c r="NNL62" s="328"/>
      <c r="NNM62" s="328"/>
      <c r="NNN62" s="328"/>
      <c r="NNO62" s="328"/>
      <c r="NNP62" s="328"/>
      <c r="NNQ62" s="328"/>
      <c r="NNR62" s="328"/>
      <c r="NNS62" s="328"/>
      <c r="NNT62" s="328"/>
      <c r="NNU62" s="328"/>
      <c r="NNV62" s="328"/>
      <c r="NNW62" s="328"/>
      <c r="NNX62" s="328"/>
      <c r="NNY62" s="328"/>
      <c r="NNZ62" s="328"/>
      <c r="NOA62" s="328"/>
      <c r="NOB62" s="328"/>
      <c r="NOC62" s="328"/>
      <c r="NOD62" s="328"/>
      <c r="NOE62" s="328"/>
      <c r="NOF62" s="328"/>
      <c r="NOG62" s="328"/>
      <c r="NOH62" s="328"/>
      <c r="NOI62" s="328"/>
      <c r="NOJ62" s="328"/>
      <c r="NOK62" s="328"/>
      <c r="NOL62" s="328"/>
      <c r="NOM62" s="328"/>
      <c r="NON62" s="328"/>
      <c r="NOO62" s="328"/>
      <c r="NOP62" s="328"/>
      <c r="NOQ62" s="328"/>
      <c r="NOR62" s="328"/>
      <c r="NOS62" s="328"/>
      <c r="NOT62" s="328"/>
      <c r="NOU62" s="328"/>
      <c r="NOV62" s="328"/>
      <c r="NOW62" s="328"/>
      <c r="NOX62" s="328"/>
      <c r="NOY62" s="328"/>
      <c r="NOZ62" s="328"/>
      <c r="NPA62" s="328"/>
      <c r="NPB62" s="328"/>
      <c r="NPC62" s="328"/>
      <c r="NPD62" s="328"/>
      <c r="NPE62" s="328"/>
      <c r="NPF62" s="328"/>
      <c r="NPG62" s="328"/>
      <c r="NPH62" s="328"/>
      <c r="NPI62" s="328"/>
      <c r="NPJ62" s="328"/>
      <c r="NPK62" s="328"/>
      <c r="NPL62" s="328"/>
      <c r="NPM62" s="328"/>
      <c r="NPN62" s="328"/>
      <c r="NPO62" s="328"/>
      <c r="NPP62" s="328"/>
      <c r="NPQ62" s="328"/>
      <c r="NPR62" s="328"/>
      <c r="NPS62" s="328"/>
      <c r="NPT62" s="328"/>
      <c r="NPU62" s="328"/>
      <c r="NPV62" s="328"/>
      <c r="NPW62" s="328"/>
      <c r="NPX62" s="328"/>
      <c r="NPY62" s="328"/>
      <c r="NPZ62" s="328"/>
      <c r="NQA62" s="328"/>
      <c r="NQB62" s="328"/>
      <c r="NQC62" s="328"/>
      <c r="NQD62" s="328"/>
      <c r="NQE62" s="328"/>
      <c r="NQF62" s="328"/>
      <c r="NQG62" s="328"/>
      <c r="NQH62" s="328"/>
      <c r="NQI62" s="328"/>
      <c r="NQJ62" s="328"/>
      <c r="NQK62" s="328"/>
      <c r="NQL62" s="328"/>
      <c r="NQM62" s="328"/>
      <c r="NQN62" s="328"/>
      <c r="NQO62" s="328"/>
      <c r="NQP62" s="328"/>
      <c r="NQQ62" s="328"/>
      <c r="NQR62" s="328"/>
      <c r="NQS62" s="328"/>
      <c r="NQT62" s="328"/>
      <c r="NQU62" s="328"/>
      <c r="NQV62" s="328"/>
      <c r="NQW62" s="328"/>
      <c r="NQX62" s="328"/>
      <c r="NQY62" s="328"/>
      <c r="NQZ62" s="328"/>
      <c r="NRA62" s="328"/>
      <c r="NRB62" s="328"/>
      <c r="NRC62" s="328"/>
      <c r="NRD62" s="328"/>
      <c r="NRE62" s="328"/>
      <c r="NRF62" s="328"/>
      <c r="NRG62" s="328"/>
      <c r="NRH62" s="328"/>
      <c r="NRI62" s="328"/>
      <c r="NRJ62" s="328"/>
      <c r="NRK62" s="328"/>
      <c r="NRL62" s="328"/>
      <c r="NRM62" s="328"/>
      <c r="NRN62" s="328"/>
      <c r="NRO62" s="328"/>
      <c r="NRP62" s="328"/>
      <c r="NRQ62" s="328"/>
      <c r="NRR62" s="328"/>
      <c r="NRS62" s="328"/>
      <c r="NRT62" s="328"/>
      <c r="NRU62" s="328"/>
      <c r="NRV62" s="328"/>
      <c r="NRW62" s="328"/>
      <c r="NRX62" s="328"/>
      <c r="NRY62" s="328"/>
      <c r="NRZ62" s="328"/>
      <c r="NSA62" s="328"/>
      <c r="NSB62" s="328"/>
      <c r="NSC62" s="328"/>
      <c r="NSD62" s="328"/>
      <c r="NSE62" s="328"/>
      <c r="NSF62" s="328"/>
      <c r="NSG62" s="328"/>
      <c r="NSH62" s="328"/>
      <c r="NSI62" s="328"/>
      <c r="NSJ62" s="328"/>
      <c r="NSK62" s="328"/>
      <c r="NSL62" s="328"/>
      <c r="NSM62" s="328"/>
      <c r="NSN62" s="328"/>
      <c r="NSO62" s="328"/>
      <c r="NSP62" s="328"/>
      <c r="NSQ62" s="328"/>
      <c r="NSR62" s="328"/>
      <c r="NSS62" s="328"/>
      <c r="NST62" s="328"/>
      <c r="NSU62" s="328"/>
      <c r="NSV62" s="328"/>
      <c r="NSW62" s="328"/>
      <c r="NSX62" s="328"/>
      <c r="NSY62" s="328"/>
      <c r="NSZ62" s="328"/>
      <c r="NTA62" s="328"/>
      <c r="NTB62" s="328"/>
      <c r="NTC62" s="328"/>
      <c r="NTD62" s="328"/>
      <c r="NTE62" s="328"/>
      <c r="NTF62" s="328"/>
      <c r="NTG62" s="328"/>
      <c r="NTH62" s="328"/>
      <c r="NTI62" s="328"/>
      <c r="NTJ62" s="328"/>
      <c r="NTK62" s="328"/>
      <c r="NTL62" s="328"/>
      <c r="NTM62" s="328"/>
      <c r="NTN62" s="328"/>
      <c r="NTO62" s="328"/>
      <c r="NTP62" s="328"/>
      <c r="NTQ62" s="328"/>
      <c r="NTR62" s="328"/>
      <c r="NTS62" s="328"/>
      <c r="NTT62" s="328"/>
      <c r="NTU62" s="328"/>
      <c r="NTV62" s="328"/>
      <c r="NTW62" s="328"/>
      <c r="NTX62" s="328"/>
      <c r="NTY62" s="328"/>
      <c r="NTZ62" s="328"/>
      <c r="NUA62" s="328"/>
      <c r="NUB62" s="328"/>
      <c r="NUC62" s="328"/>
      <c r="NUD62" s="328"/>
      <c r="NUE62" s="328"/>
      <c r="NUF62" s="328"/>
      <c r="NUG62" s="328"/>
      <c r="NUH62" s="328"/>
      <c r="NUI62" s="328"/>
      <c r="NUJ62" s="328"/>
      <c r="NUK62" s="328"/>
      <c r="NUL62" s="328"/>
      <c r="NUM62" s="328"/>
      <c r="NUN62" s="328"/>
      <c r="NUO62" s="328"/>
      <c r="NUP62" s="328"/>
      <c r="NUQ62" s="328"/>
      <c r="NUR62" s="328"/>
      <c r="NUS62" s="328"/>
      <c r="NUT62" s="328"/>
      <c r="NUU62" s="328"/>
      <c r="NUV62" s="328"/>
      <c r="NUW62" s="328"/>
      <c r="NUX62" s="328"/>
      <c r="NUY62" s="328"/>
      <c r="NUZ62" s="328"/>
      <c r="NVA62" s="328"/>
      <c r="NVB62" s="328"/>
      <c r="NVC62" s="328"/>
      <c r="NVD62" s="328"/>
      <c r="NVE62" s="328"/>
      <c r="NVF62" s="328"/>
      <c r="NVG62" s="328"/>
      <c r="NVH62" s="328"/>
      <c r="NVI62" s="328"/>
      <c r="NVJ62" s="328"/>
      <c r="NVK62" s="328"/>
      <c r="NVL62" s="328"/>
      <c r="NVM62" s="328"/>
      <c r="NVN62" s="328"/>
      <c r="NVO62" s="328"/>
      <c r="NVP62" s="328"/>
      <c r="NVQ62" s="328"/>
      <c r="NVR62" s="328"/>
      <c r="NVS62" s="328"/>
      <c r="NVT62" s="328"/>
      <c r="NVU62" s="328"/>
      <c r="NVV62" s="328"/>
      <c r="NVW62" s="328"/>
      <c r="NVX62" s="328"/>
      <c r="NVY62" s="328"/>
      <c r="NVZ62" s="328"/>
      <c r="NWA62" s="328"/>
      <c r="NWB62" s="328"/>
      <c r="NWC62" s="328"/>
      <c r="NWD62" s="328"/>
      <c r="NWE62" s="328"/>
      <c r="NWF62" s="328"/>
      <c r="NWG62" s="328"/>
      <c r="NWH62" s="328"/>
      <c r="NWI62" s="328"/>
      <c r="NWJ62" s="328"/>
      <c r="NWK62" s="328"/>
      <c r="NWL62" s="328"/>
      <c r="NWM62" s="328"/>
      <c r="NWN62" s="328"/>
      <c r="NWO62" s="328"/>
      <c r="NWP62" s="328"/>
      <c r="NWQ62" s="328"/>
      <c r="NWR62" s="328"/>
      <c r="NWS62" s="328"/>
      <c r="NWT62" s="328"/>
      <c r="NWU62" s="328"/>
      <c r="NWV62" s="328"/>
      <c r="NWW62" s="328"/>
      <c r="NWX62" s="328"/>
      <c r="NWY62" s="328"/>
      <c r="NWZ62" s="328"/>
      <c r="NXA62" s="328"/>
      <c r="NXB62" s="328"/>
      <c r="NXC62" s="328"/>
      <c r="NXD62" s="328"/>
      <c r="NXE62" s="328"/>
      <c r="NXF62" s="328"/>
      <c r="NXG62" s="328"/>
      <c r="NXH62" s="328"/>
      <c r="NXI62" s="328"/>
      <c r="NXJ62" s="328"/>
      <c r="NXK62" s="328"/>
      <c r="NXL62" s="328"/>
      <c r="NXM62" s="328"/>
      <c r="NXN62" s="328"/>
      <c r="NXO62" s="328"/>
      <c r="NXP62" s="328"/>
      <c r="NXQ62" s="328"/>
      <c r="NXR62" s="328"/>
      <c r="NXS62" s="328"/>
      <c r="NXT62" s="328"/>
      <c r="NXU62" s="328"/>
      <c r="NXV62" s="328"/>
      <c r="NXW62" s="328"/>
      <c r="NXX62" s="328"/>
      <c r="NXY62" s="328"/>
      <c r="NXZ62" s="328"/>
      <c r="NYA62" s="328"/>
      <c r="NYB62" s="328"/>
      <c r="NYC62" s="328"/>
      <c r="NYD62" s="328"/>
      <c r="NYE62" s="328"/>
      <c r="NYF62" s="328"/>
      <c r="NYG62" s="328"/>
      <c r="NYH62" s="328"/>
      <c r="NYI62" s="328"/>
      <c r="NYJ62" s="328"/>
      <c r="NYK62" s="328"/>
      <c r="NYL62" s="328"/>
      <c r="NYM62" s="328"/>
      <c r="NYN62" s="328"/>
      <c r="NYO62" s="328"/>
      <c r="NYP62" s="328"/>
      <c r="NYQ62" s="328"/>
      <c r="NYR62" s="328"/>
      <c r="NYS62" s="328"/>
      <c r="NYT62" s="328"/>
      <c r="NYU62" s="328"/>
      <c r="NYV62" s="328"/>
      <c r="NYW62" s="328"/>
      <c r="NYX62" s="328"/>
      <c r="NYY62" s="328"/>
      <c r="NYZ62" s="328"/>
      <c r="NZA62" s="328"/>
      <c r="NZB62" s="328"/>
      <c r="NZC62" s="328"/>
      <c r="NZD62" s="328"/>
      <c r="NZE62" s="328"/>
      <c r="NZF62" s="328"/>
      <c r="NZG62" s="328"/>
      <c r="NZH62" s="328"/>
      <c r="NZI62" s="328"/>
      <c r="NZJ62" s="328"/>
      <c r="NZK62" s="328"/>
      <c r="NZL62" s="328"/>
      <c r="NZM62" s="328"/>
      <c r="NZN62" s="328"/>
      <c r="NZO62" s="328"/>
      <c r="NZP62" s="328"/>
      <c r="NZQ62" s="328"/>
      <c r="NZR62" s="328"/>
      <c r="NZS62" s="328"/>
      <c r="NZT62" s="328"/>
      <c r="NZU62" s="328"/>
      <c r="NZV62" s="328"/>
      <c r="NZW62" s="328"/>
      <c r="NZX62" s="328"/>
      <c r="NZY62" s="328"/>
      <c r="NZZ62" s="328"/>
      <c r="OAA62" s="328"/>
      <c r="OAB62" s="328"/>
      <c r="OAC62" s="328"/>
      <c r="OAD62" s="328"/>
      <c r="OAE62" s="328"/>
      <c r="OAF62" s="328"/>
      <c r="OAG62" s="328"/>
      <c r="OAH62" s="328"/>
      <c r="OAI62" s="328"/>
      <c r="OAJ62" s="328"/>
      <c r="OAK62" s="328"/>
      <c r="OAL62" s="328"/>
      <c r="OAM62" s="328"/>
      <c r="OAN62" s="328"/>
      <c r="OAO62" s="328"/>
      <c r="OAP62" s="328"/>
      <c r="OAQ62" s="328"/>
      <c r="OAR62" s="328"/>
      <c r="OAS62" s="328"/>
      <c r="OAT62" s="328"/>
      <c r="OAU62" s="328"/>
      <c r="OAV62" s="328"/>
      <c r="OAW62" s="328"/>
      <c r="OAX62" s="328"/>
      <c r="OAY62" s="328"/>
      <c r="OAZ62" s="328"/>
      <c r="OBA62" s="328"/>
      <c r="OBB62" s="328"/>
      <c r="OBC62" s="328"/>
      <c r="OBD62" s="328"/>
      <c r="OBE62" s="328"/>
      <c r="OBF62" s="328"/>
      <c r="OBG62" s="328"/>
      <c r="OBH62" s="328"/>
      <c r="OBI62" s="328"/>
      <c r="OBJ62" s="328"/>
      <c r="OBK62" s="328"/>
      <c r="OBL62" s="328"/>
      <c r="OBM62" s="328"/>
      <c r="OBN62" s="328"/>
      <c r="OBO62" s="328"/>
      <c r="OBP62" s="328"/>
      <c r="OBQ62" s="328"/>
      <c r="OBR62" s="328"/>
      <c r="OBS62" s="328"/>
      <c r="OBT62" s="328"/>
      <c r="OBU62" s="328"/>
      <c r="OBV62" s="328"/>
      <c r="OBW62" s="328"/>
      <c r="OBX62" s="328"/>
      <c r="OBY62" s="328"/>
      <c r="OBZ62" s="328"/>
      <c r="OCA62" s="328"/>
      <c r="OCB62" s="328"/>
      <c r="OCC62" s="328"/>
      <c r="OCD62" s="328"/>
      <c r="OCE62" s="328"/>
      <c r="OCF62" s="328"/>
      <c r="OCG62" s="328"/>
      <c r="OCH62" s="328"/>
      <c r="OCI62" s="328"/>
      <c r="OCJ62" s="328"/>
      <c r="OCK62" s="328"/>
      <c r="OCL62" s="328"/>
      <c r="OCM62" s="328"/>
      <c r="OCN62" s="328"/>
      <c r="OCO62" s="328"/>
      <c r="OCP62" s="328"/>
      <c r="OCQ62" s="328"/>
      <c r="OCR62" s="328"/>
      <c r="OCS62" s="328"/>
      <c r="OCT62" s="328"/>
      <c r="OCU62" s="328"/>
      <c r="OCV62" s="328"/>
      <c r="OCW62" s="328"/>
      <c r="OCX62" s="328"/>
      <c r="OCY62" s="328"/>
      <c r="OCZ62" s="328"/>
      <c r="ODA62" s="328"/>
      <c r="ODB62" s="328"/>
      <c r="ODC62" s="328"/>
      <c r="ODD62" s="328"/>
      <c r="ODE62" s="328"/>
      <c r="ODF62" s="328"/>
      <c r="ODG62" s="328"/>
      <c r="ODH62" s="328"/>
      <c r="ODI62" s="328"/>
      <c r="ODJ62" s="328"/>
      <c r="ODK62" s="328"/>
      <c r="ODL62" s="328"/>
      <c r="ODM62" s="328"/>
      <c r="ODN62" s="328"/>
      <c r="ODO62" s="328"/>
      <c r="ODP62" s="328"/>
      <c r="ODQ62" s="328"/>
      <c r="ODR62" s="328"/>
      <c r="ODS62" s="328"/>
      <c r="ODT62" s="328"/>
      <c r="ODU62" s="328"/>
      <c r="ODV62" s="328"/>
      <c r="ODW62" s="328"/>
      <c r="ODX62" s="328"/>
      <c r="ODY62" s="328"/>
      <c r="ODZ62" s="328"/>
      <c r="OEA62" s="328"/>
      <c r="OEB62" s="328"/>
      <c r="OEC62" s="328"/>
      <c r="OED62" s="328"/>
      <c r="OEE62" s="328"/>
      <c r="OEF62" s="328"/>
      <c r="OEG62" s="328"/>
      <c r="OEH62" s="328"/>
      <c r="OEI62" s="328"/>
      <c r="OEJ62" s="328"/>
      <c r="OEK62" s="328"/>
      <c r="OEL62" s="328"/>
      <c r="OEM62" s="328"/>
      <c r="OEN62" s="328"/>
      <c r="OEO62" s="328"/>
      <c r="OEP62" s="328"/>
      <c r="OEQ62" s="328"/>
      <c r="OER62" s="328"/>
      <c r="OES62" s="328"/>
      <c r="OET62" s="328"/>
      <c r="OEU62" s="328"/>
      <c r="OEV62" s="328"/>
      <c r="OEW62" s="328"/>
      <c r="OEX62" s="328"/>
      <c r="OEY62" s="328"/>
      <c r="OEZ62" s="328"/>
      <c r="OFA62" s="328"/>
      <c r="OFB62" s="328"/>
      <c r="OFC62" s="328"/>
      <c r="OFD62" s="328"/>
      <c r="OFE62" s="328"/>
      <c r="OFF62" s="328"/>
      <c r="OFG62" s="328"/>
      <c r="OFH62" s="328"/>
      <c r="OFI62" s="328"/>
      <c r="OFJ62" s="328"/>
      <c r="OFK62" s="328"/>
      <c r="OFL62" s="328"/>
      <c r="OFM62" s="328"/>
      <c r="OFN62" s="328"/>
      <c r="OFO62" s="328"/>
      <c r="OFP62" s="328"/>
      <c r="OFQ62" s="328"/>
      <c r="OFR62" s="328"/>
      <c r="OFS62" s="328"/>
      <c r="OFT62" s="328"/>
      <c r="OFU62" s="328"/>
      <c r="OFV62" s="328"/>
      <c r="OFW62" s="328"/>
      <c r="OFX62" s="328"/>
      <c r="OFY62" s="328"/>
      <c r="OFZ62" s="328"/>
      <c r="OGA62" s="328"/>
      <c r="OGB62" s="328"/>
      <c r="OGC62" s="328"/>
      <c r="OGD62" s="328"/>
      <c r="OGE62" s="328"/>
      <c r="OGF62" s="328"/>
      <c r="OGG62" s="328"/>
      <c r="OGH62" s="328"/>
      <c r="OGI62" s="328"/>
      <c r="OGJ62" s="328"/>
      <c r="OGK62" s="328"/>
      <c r="OGL62" s="328"/>
      <c r="OGM62" s="328"/>
      <c r="OGN62" s="328"/>
      <c r="OGO62" s="328"/>
      <c r="OGP62" s="328"/>
      <c r="OGQ62" s="328"/>
      <c r="OGR62" s="328"/>
      <c r="OGS62" s="328"/>
      <c r="OGT62" s="328"/>
      <c r="OGU62" s="328"/>
      <c r="OGV62" s="328"/>
      <c r="OGW62" s="328"/>
      <c r="OGX62" s="328"/>
      <c r="OGY62" s="328"/>
      <c r="OGZ62" s="328"/>
      <c r="OHA62" s="328"/>
      <c r="OHB62" s="328"/>
      <c r="OHC62" s="328"/>
      <c r="OHD62" s="328"/>
      <c r="OHE62" s="328"/>
      <c r="OHF62" s="328"/>
      <c r="OHG62" s="328"/>
      <c r="OHH62" s="328"/>
      <c r="OHI62" s="328"/>
      <c r="OHJ62" s="328"/>
      <c r="OHK62" s="328"/>
      <c r="OHL62" s="328"/>
      <c r="OHM62" s="328"/>
      <c r="OHN62" s="328"/>
      <c r="OHO62" s="328"/>
      <c r="OHP62" s="328"/>
      <c r="OHQ62" s="328"/>
      <c r="OHR62" s="328"/>
      <c r="OHS62" s="328"/>
      <c r="OHT62" s="328"/>
      <c r="OHU62" s="328"/>
      <c r="OHV62" s="328"/>
      <c r="OHW62" s="328"/>
      <c r="OHX62" s="328"/>
      <c r="OHY62" s="328"/>
      <c r="OHZ62" s="328"/>
      <c r="OIA62" s="328"/>
      <c r="OIB62" s="328"/>
      <c r="OIC62" s="328"/>
      <c r="OID62" s="328"/>
      <c r="OIE62" s="328"/>
      <c r="OIF62" s="328"/>
      <c r="OIG62" s="328"/>
      <c r="OIH62" s="328"/>
      <c r="OII62" s="328"/>
      <c r="OIJ62" s="328"/>
      <c r="OIK62" s="328"/>
      <c r="OIL62" s="328"/>
      <c r="OIM62" s="328"/>
      <c r="OIN62" s="328"/>
      <c r="OIO62" s="328"/>
      <c r="OIP62" s="328"/>
      <c r="OIQ62" s="328"/>
      <c r="OIR62" s="328"/>
      <c r="OIS62" s="328"/>
      <c r="OIT62" s="328"/>
      <c r="OIU62" s="328"/>
      <c r="OIV62" s="328"/>
      <c r="OIW62" s="328"/>
      <c r="OIX62" s="328"/>
      <c r="OIY62" s="328"/>
      <c r="OIZ62" s="328"/>
      <c r="OJA62" s="328"/>
      <c r="OJB62" s="328"/>
      <c r="OJC62" s="328"/>
      <c r="OJD62" s="328"/>
      <c r="OJE62" s="328"/>
      <c r="OJF62" s="328"/>
      <c r="OJG62" s="328"/>
      <c r="OJH62" s="328"/>
      <c r="OJI62" s="328"/>
      <c r="OJJ62" s="328"/>
      <c r="OJK62" s="328"/>
      <c r="OJL62" s="328"/>
      <c r="OJM62" s="328"/>
      <c r="OJN62" s="328"/>
      <c r="OJO62" s="328"/>
      <c r="OJP62" s="328"/>
      <c r="OJQ62" s="328"/>
      <c r="OJR62" s="328"/>
      <c r="OJS62" s="328"/>
      <c r="OJT62" s="328"/>
      <c r="OJU62" s="328"/>
      <c r="OJV62" s="328"/>
      <c r="OJW62" s="328"/>
      <c r="OJX62" s="328"/>
      <c r="OJY62" s="328"/>
      <c r="OJZ62" s="328"/>
      <c r="OKA62" s="328"/>
      <c r="OKB62" s="328"/>
      <c r="OKC62" s="328"/>
      <c r="OKD62" s="328"/>
      <c r="OKE62" s="328"/>
      <c r="OKF62" s="328"/>
      <c r="OKG62" s="328"/>
      <c r="OKH62" s="328"/>
      <c r="OKI62" s="328"/>
      <c r="OKJ62" s="328"/>
      <c r="OKK62" s="328"/>
      <c r="OKL62" s="328"/>
      <c r="OKM62" s="328"/>
      <c r="OKN62" s="328"/>
      <c r="OKO62" s="328"/>
      <c r="OKP62" s="328"/>
      <c r="OKQ62" s="328"/>
      <c r="OKR62" s="328"/>
      <c r="OKS62" s="328"/>
      <c r="OKT62" s="328"/>
      <c r="OKU62" s="328"/>
      <c r="OKV62" s="328"/>
      <c r="OKW62" s="328"/>
      <c r="OKX62" s="328"/>
      <c r="OKY62" s="328"/>
      <c r="OKZ62" s="328"/>
      <c r="OLA62" s="328"/>
      <c r="OLB62" s="328"/>
      <c r="OLC62" s="328"/>
      <c r="OLD62" s="328"/>
      <c r="OLE62" s="328"/>
      <c r="OLF62" s="328"/>
      <c r="OLG62" s="328"/>
      <c r="OLH62" s="328"/>
      <c r="OLI62" s="328"/>
      <c r="OLJ62" s="328"/>
      <c r="OLK62" s="328"/>
      <c r="OLL62" s="328"/>
      <c r="OLM62" s="328"/>
      <c r="OLN62" s="328"/>
      <c r="OLO62" s="328"/>
      <c r="OLP62" s="328"/>
      <c r="OLQ62" s="328"/>
      <c r="OLR62" s="328"/>
      <c r="OLS62" s="328"/>
      <c r="OLT62" s="328"/>
      <c r="OLU62" s="328"/>
      <c r="OLV62" s="328"/>
      <c r="OLW62" s="328"/>
      <c r="OLX62" s="328"/>
      <c r="OLY62" s="328"/>
      <c r="OLZ62" s="328"/>
      <c r="OMA62" s="328"/>
      <c r="OMB62" s="328"/>
      <c r="OMC62" s="328"/>
      <c r="OMD62" s="328"/>
      <c r="OME62" s="328"/>
      <c r="OMF62" s="328"/>
      <c r="OMG62" s="328"/>
      <c r="OMH62" s="328"/>
      <c r="OMI62" s="328"/>
      <c r="OMJ62" s="328"/>
      <c r="OMK62" s="328"/>
      <c r="OML62" s="328"/>
      <c r="OMM62" s="328"/>
      <c r="OMN62" s="328"/>
      <c r="OMO62" s="328"/>
      <c r="OMP62" s="328"/>
      <c r="OMQ62" s="328"/>
      <c r="OMR62" s="328"/>
      <c r="OMS62" s="328"/>
      <c r="OMT62" s="328"/>
      <c r="OMU62" s="328"/>
      <c r="OMV62" s="328"/>
      <c r="OMW62" s="328"/>
      <c r="OMX62" s="328"/>
      <c r="OMY62" s="328"/>
      <c r="OMZ62" s="328"/>
      <c r="ONA62" s="328"/>
      <c r="ONB62" s="328"/>
      <c r="ONC62" s="328"/>
      <c r="OND62" s="328"/>
      <c r="ONE62" s="328"/>
      <c r="ONF62" s="328"/>
      <c r="ONG62" s="328"/>
      <c r="ONH62" s="328"/>
      <c r="ONI62" s="328"/>
      <c r="ONJ62" s="328"/>
      <c r="ONK62" s="328"/>
      <c r="ONL62" s="328"/>
      <c r="ONM62" s="328"/>
      <c r="ONN62" s="328"/>
      <c r="ONO62" s="328"/>
      <c r="ONP62" s="328"/>
      <c r="ONQ62" s="328"/>
      <c r="ONR62" s="328"/>
      <c r="ONS62" s="328"/>
      <c r="ONT62" s="328"/>
      <c r="ONU62" s="328"/>
      <c r="ONV62" s="328"/>
      <c r="ONW62" s="328"/>
      <c r="ONX62" s="328"/>
      <c r="ONY62" s="328"/>
      <c r="ONZ62" s="328"/>
      <c r="OOA62" s="328"/>
      <c r="OOB62" s="328"/>
      <c r="OOC62" s="328"/>
      <c r="OOD62" s="328"/>
      <c r="OOE62" s="328"/>
      <c r="OOF62" s="328"/>
      <c r="OOG62" s="328"/>
      <c r="OOH62" s="328"/>
      <c r="OOI62" s="328"/>
      <c r="OOJ62" s="328"/>
      <c r="OOK62" s="328"/>
      <c r="OOL62" s="328"/>
      <c r="OOM62" s="328"/>
      <c r="OON62" s="328"/>
      <c r="OOO62" s="328"/>
      <c r="OOP62" s="328"/>
      <c r="OOQ62" s="328"/>
      <c r="OOR62" s="328"/>
      <c r="OOS62" s="328"/>
      <c r="OOT62" s="328"/>
      <c r="OOU62" s="328"/>
      <c r="OOV62" s="328"/>
      <c r="OOW62" s="328"/>
      <c r="OOX62" s="328"/>
      <c r="OOY62" s="328"/>
      <c r="OOZ62" s="328"/>
      <c r="OPA62" s="328"/>
      <c r="OPB62" s="328"/>
      <c r="OPC62" s="328"/>
      <c r="OPD62" s="328"/>
      <c r="OPE62" s="328"/>
      <c r="OPF62" s="328"/>
      <c r="OPG62" s="328"/>
      <c r="OPH62" s="328"/>
      <c r="OPI62" s="328"/>
      <c r="OPJ62" s="328"/>
      <c r="OPK62" s="328"/>
      <c r="OPL62" s="328"/>
      <c r="OPM62" s="328"/>
      <c r="OPN62" s="328"/>
      <c r="OPO62" s="328"/>
      <c r="OPP62" s="328"/>
      <c r="OPQ62" s="328"/>
      <c r="OPR62" s="328"/>
      <c r="OPS62" s="328"/>
      <c r="OPT62" s="328"/>
      <c r="OPU62" s="328"/>
      <c r="OPV62" s="328"/>
      <c r="OPW62" s="328"/>
      <c r="OPX62" s="328"/>
      <c r="OPY62" s="328"/>
      <c r="OPZ62" s="328"/>
      <c r="OQA62" s="328"/>
      <c r="OQB62" s="328"/>
      <c r="OQC62" s="328"/>
      <c r="OQD62" s="328"/>
      <c r="OQE62" s="328"/>
      <c r="OQF62" s="328"/>
      <c r="OQG62" s="328"/>
      <c r="OQH62" s="328"/>
      <c r="OQI62" s="328"/>
      <c r="OQJ62" s="328"/>
      <c r="OQK62" s="328"/>
      <c r="OQL62" s="328"/>
      <c r="OQM62" s="328"/>
      <c r="OQN62" s="328"/>
      <c r="OQO62" s="328"/>
      <c r="OQP62" s="328"/>
      <c r="OQQ62" s="328"/>
      <c r="OQR62" s="328"/>
      <c r="OQS62" s="328"/>
      <c r="OQT62" s="328"/>
      <c r="OQU62" s="328"/>
      <c r="OQV62" s="328"/>
      <c r="OQW62" s="328"/>
      <c r="OQX62" s="328"/>
      <c r="OQY62" s="328"/>
      <c r="OQZ62" s="328"/>
      <c r="ORA62" s="328"/>
      <c r="ORB62" s="328"/>
      <c r="ORC62" s="328"/>
      <c r="ORD62" s="328"/>
      <c r="ORE62" s="328"/>
      <c r="ORF62" s="328"/>
      <c r="ORG62" s="328"/>
      <c r="ORH62" s="328"/>
      <c r="ORI62" s="328"/>
      <c r="ORJ62" s="328"/>
      <c r="ORK62" s="328"/>
      <c r="ORL62" s="328"/>
      <c r="ORM62" s="328"/>
      <c r="ORN62" s="328"/>
      <c r="ORO62" s="328"/>
      <c r="ORP62" s="328"/>
      <c r="ORQ62" s="328"/>
      <c r="ORR62" s="328"/>
      <c r="ORS62" s="328"/>
      <c r="ORT62" s="328"/>
      <c r="ORU62" s="328"/>
      <c r="ORV62" s="328"/>
      <c r="ORW62" s="328"/>
      <c r="ORX62" s="328"/>
      <c r="ORY62" s="328"/>
      <c r="ORZ62" s="328"/>
      <c r="OSA62" s="328"/>
      <c r="OSB62" s="328"/>
      <c r="OSC62" s="328"/>
      <c r="OSD62" s="328"/>
      <c r="OSE62" s="328"/>
      <c r="OSF62" s="328"/>
      <c r="OSG62" s="328"/>
      <c r="OSH62" s="328"/>
      <c r="OSI62" s="328"/>
      <c r="OSJ62" s="328"/>
      <c r="OSK62" s="328"/>
      <c r="OSL62" s="328"/>
      <c r="OSM62" s="328"/>
      <c r="OSN62" s="328"/>
      <c r="OSO62" s="328"/>
      <c r="OSP62" s="328"/>
      <c r="OSQ62" s="328"/>
      <c r="OSR62" s="328"/>
      <c r="OSS62" s="328"/>
      <c r="OST62" s="328"/>
      <c r="OSU62" s="328"/>
      <c r="OSV62" s="328"/>
      <c r="OSW62" s="328"/>
      <c r="OSX62" s="328"/>
      <c r="OSY62" s="328"/>
      <c r="OSZ62" s="328"/>
      <c r="OTA62" s="328"/>
      <c r="OTB62" s="328"/>
      <c r="OTC62" s="328"/>
      <c r="OTD62" s="328"/>
      <c r="OTE62" s="328"/>
      <c r="OTF62" s="328"/>
      <c r="OTG62" s="328"/>
      <c r="OTH62" s="328"/>
      <c r="OTI62" s="328"/>
      <c r="OTJ62" s="328"/>
      <c r="OTK62" s="328"/>
      <c r="OTL62" s="328"/>
      <c r="OTM62" s="328"/>
      <c r="OTN62" s="328"/>
      <c r="OTO62" s="328"/>
      <c r="OTP62" s="328"/>
      <c r="OTQ62" s="328"/>
      <c r="OTR62" s="328"/>
      <c r="OTS62" s="328"/>
      <c r="OTT62" s="328"/>
      <c r="OTU62" s="328"/>
      <c r="OTV62" s="328"/>
      <c r="OTW62" s="328"/>
      <c r="OTX62" s="328"/>
      <c r="OTY62" s="328"/>
      <c r="OTZ62" s="328"/>
      <c r="OUA62" s="328"/>
      <c r="OUB62" s="328"/>
      <c r="OUC62" s="328"/>
      <c r="OUD62" s="328"/>
      <c r="OUE62" s="328"/>
      <c r="OUF62" s="328"/>
      <c r="OUG62" s="328"/>
      <c r="OUH62" s="328"/>
      <c r="OUI62" s="328"/>
      <c r="OUJ62" s="328"/>
      <c r="OUK62" s="328"/>
      <c r="OUL62" s="328"/>
      <c r="OUM62" s="328"/>
      <c r="OUN62" s="328"/>
      <c r="OUO62" s="328"/>
      <c r="OUP62" s="328"/>
      <c r="OUQ62" s="328"/>
      <c r="OUR62" s="328"/>
      <c r="OUS62" s="328"/>
      <c r="OUT62" s="328"/>
      <c r="OUU62" s="328"/>
      <c r="OUV62" s="328"/>
      <c r="OUW62" s="328"/>
      <c r="OUX62" s="328"/>
      <c r="OUY62" s="328"/>
      <c r="OUZ62" s="328"/>
      <c r="OVA62" s="328"/>
      <c r="OVB62" s="328"/>
      <c r="OVC62" s="328"/>
      <c r="OVD62" s="328"/>
      <c r="OVE62" s="328"/>
      <c r="OVF62" s="328"/>
      <c r="OVG62" s="328"/>
      <c r="OVH62" s="328"/>
      <c r="OVI62" s="328"/>
      <c r="OVJ62" s="328"/>
      <c r="OVK62" s="328"/>
      <c r="OVL62" s="328"/>
      <c r="OVM62" s="328"/>
      <c r="OVN62" s="328"/>
      <c r="OVO62" s="328"/>
      <c r="OVP62" s="328"/>
      <c r="OVQ62" s="328"/>
      <c r="OVR62" s="328"/>
      <c r="OVS62" s="328"/>
      <c r="OVT62" s="328"/>
      <c r="OVU62" s="328"/>
      <c r="OVV62" s="328"/>
      <c r="OVW62" s="328"/>
      <c r="OVX62" s="328"/>
      <c r="OVY62" s="328"/>
      <c r="OVZ62" s="328"/>
      <c r="OWA62" s="328"/>
      <c r="OWB62" s="328"/>
      <c r="OWC62" s="328"/>
      <c r="OWD62" s="328"/>
      <c r="OWE62" s="328"/>
      <c r="OWF62" s="328"/>
      <c r="OWG62" s="328"/>
      <c r="OWH62" s="328"/>
      <c r="OWI62" s="328"/>
      <c r="OWJ62" s="328"/>
      <c r="OWK62" s="328"/>
      <c r="OWL62" s="328"/>
      <c r="OWM62" s="328"/>
      <c r="OWN62" s="328"/>
      <c r="OWO62" s="328"/>
      <c r="OWP62" s="328"/>
      <c r="OWQ62" s="328"/>
      <c r="OWR62" s="328"/>
      <c r="OWS62" s="328"/>
      <c r="OWT62" s="328"/>
      <c r="OWU62" s="328"/>
      <c r="OWV62" s="328"/>
      <c r="OWW62" s="328"/>
      <c r="OWX62" s="328"/>
      <c r="OWY62" s="328"/>
      <c r="OWZ62" s="328"/>
      <c r="OXA62" s="328"/>
      <c r="OXB62" s="328"/>
      <c r="OXC62" s="328"/>
      <c r="OXD62" s="328"/>
      <c r="OXE62" s="328"/>
      <c r="OXF62" s="328"/>
      <c r="OXG62" s="328"/>
      <c r="OXH62" s="328"/>
      <c r="OXI62" s="328"/>
      <c r="OXJ62" s="328"/>
      <c r="OXK62" s="328"/>
      <c r="OXL62" s="328"/>
      <c r="OXM62" s="328"/>
      <c r="OXN62" s="328"/>
      <c r="OXO62" s="328"/>
      <c r="OXP62" s="328"/>
      <c r="OXQ62" s="328"/>
      <c r="OXR62" s="328"/>
      <c r="OXS62" s="328"/>
      <c r="OXT62" s="328"/>
      <c r="OXU62" s="328"/>
      <c r="OXV62" s="328"/>
      <c r="OXW62" s="328"/>
      <c r="OXX62" s="328"/>
      <c r="OXY62" s="328"/>
      <c r="OXZ62" s="328"/>
      <c r="OYA62" s="328"/>
      <c r="OYB62" s="328"/>
      <c r="OYC62" s="328"/>
      <c r="OYD62" s="328"/>
      <c r="OYE62" s="328"/>
      <c r="OYF62" s="328"/>
      <c r="OYG62" s="328"/>
      <c r="OYH62" s="328"/>
      <c r="OYI62" s="328"/>
      <c r="OYJ62" s="328"/>
      <c r="OYK62" s="328"/>
      <c r="OYL62" s="328"/>
      <c r="OYM62" s="328"/>
      <c r="OYN62" s="328"/>
      <c r="OYO62" s="328"/>
      <c r="OYP62" s="328"/>
      <c r="OYQ62" s="328"/>
      <c r="OYR62" s="328"/>
      <c r="OYS62" s="328"/>
      <c r="OYT62" s="328"/>
      <c r="OYU62" s="328"/>
      <c r="OYV62" s="328"/>
      <c r="OYW62" s="328"/>
      <c r="OYX62" s="328"/>
      <c r="OYY62" s="328"/>
      <c r="OYZ62" s="328"/>
      <c r="OZA62" s="328"/>
      <c r="OZB62" s="328"/>
      <c r="OZC62" s="328"/>
      <c r="OZD62" s="328"/>
      <c r="OZE62" s="328"/>
      <c r="OZF62" s="328"/>
      <c r="OZG62" s="328"/>
      <c r="OZH62" s="328"/>
      <c r="OZI62" s="328"/>
      <c r="OZJ62" s="328"/>
      <c r="OZK62" s="328"/>
      <c r="OZL62" s="328"/>
      <c r="OZM62" s="328"/>
      <c r="OZN62" s="328"/>
      <c r="OZO62" s="328"/>
      <c r="OZP62" s="328"/>
      <c r="OZQ62" s="328"/>
      <c r="OZR62" s="328"/>
      <c r="OZS62" s="328"/>
      <c r="OZT62" s="328"/>
      <c r="OZU62" s="328"/>
      <c r="OZV62" s="328"/>
      <c r="OZW62" s="328"/>
      <c r="OZX62" s="328"/>
      <c r="OZY62" s="328"/>
      <c r="OZZ62" s="328"/>
      <c r="PAA62" s="328"/>
      <c r="PAB62" s="328"/>
      <c r="PAC62" s="328"/>
      <c r="PAD62" s="328"/>
      <c r="PAE62" s="328"/>
      <c r="PAF62" s="328"/>
      <c r="PAG62" s="328"/>
      <c r="PAH62" s="328"/>
      <c r="PAI62" s="328"/>
      <c r="PAJ62" s="328"/>
      <c r="PAK62" s="328"/>
      <c r="PAL62" s="328"/>
      <c r="PAM62" s="328"/>
      <c r="PAN62" s="328"/>
      <c r="PAO62" s="328"/>
      <c r="PAP62" s="328"/>
      <c r="PAQ62" s="328"/>
      <c r="PAR62" s="328"/>
      <c r="PAS62" s="328"/>
      <c r="PAT62" s="328"/>
      <c r="PAU62" s="328"/>
      <c r="PAV62" s="328"/>
      <c r="PAW62" s="328"/>
      <c r="PAX62" s="328"/>
      <c r="PAY62" s="328"/>
      <c r="PAZ62" s="328"/>
      <c r="PBA62" s="328"/>
      <c r="PBB62" s="328"/>
      <c r="PBC62" s="328"/>
      <c r="PBD62" s="328"/>
      <c r="PBE62" s="328"/>
      <c r="PBF62" s="328"/>
      <c r="PBG62" s="328"/>
      <c r="PBH62" s="328"/>
      <c r="PBI62" s="328"/>
      <c r="PBJ62" s="328"/>
      <c r="PBK62" s="328"/>
      <c r="PBL62" s="328"/>
      <c r="PBM62" s="328"/>
      <c r="PBN62" s="328"/>
      <c r="PBO62" s="328"/>
      <c r="PBP62" s="328"/>
      <c r="PBQ62" s="328"/>
      <c r="PBR62" s="328"/>
      <c r="PBS62" s="328"/>
      <c r="PBT62" s="328"/>
      <c r="PBU62" s="328"/>
      <c r="PBV62" s="328"/>
      <c r="PBW62" s="328"/>
      <c r="PBX62" s="328"/>
      <c r="PBY62" s="328"/>
      <c r="PBZ62" s="328"/>
      <c r="PCA62" s="328"/>
      <c r="PCB62" s="328"/>
      <c r="PCC62" s="328"/>
      <c r="PCD62" s="328"/>
      <c r="PCE62" s="328"/>
      <c r="PCF62" s="328"/>
      <c r="PCG62" s="328"/>
      <c r="PCH62" s="328"/>
      <c r="PCI62" s="328"/>
      <c r="PCJ62" s="328"/>
      <c r="PCK62" s="328"/>
      <c r="PCL62" s="328"/>
      <c r="PCM62" s="328"/>
      <c r="PCN62" s="328"/>
      <c r="PCO62" s="328"/>
      <c r="PCP62" s="328"/>
      <c r="PCQ62" s="328"/>
      <c r="PCR62" s="328"/>
      <c r="PCS62" s="328"/>
      <c r="PCT62" s="328"/>
      <c r="PCU62" s="328"/>
      <c r="PCV62" s="328"/>
      <c r="PCW62" s="328"/>
      <c r="PCX62" s="328"/>
      <c r="PCY62" s="328"/>
      <c r="PCZ62" s="328"/>
      <c r="PDA62" s="328"/>
      <c r="PDB62" s="328"/>
      <c r="PDC62" s="328"/>
      <c r="PDD62" s="328"/>
      <c r="PDE62" s="328"/>
      <c r="PDF62" s="328"/>
      <c r="PDG62" s="328"/>
      <c r="PDH62" s="328"/>
      <c r="PDI62" s="328"/>
      <c r="PDJ62" s="328"/>
      <c r="PDK62" s="328"/>
      <c r="PDL62" s="328"/>
      <c r="PDM62" s="328"/>
      <c r="PDN62" s="328"/>
      <c r="PDO62" s="328"/>
      <c r="PDP62" s="328"/>
      <c r="PDQ62" s="328"/>
      <c r="PDR62" s="328"/>
      <c r="PDS62" s="328"/>
      <c r="PDT62" s="328"/>
      <c r="PDU62" s="328"/>
      <c r="PDV62" s="328"/>
      <c r="PDW62" s="328"/>
      <c r="PDX62" s="328"/>
      <c r="PDY62" s="328"/>
      <c r="PDZ62" s="328"/>
      <c r="PEA62" s="328"/>
      <c r="PEB62" s="328"/>
      <c r="PEC62" s="328"/>
      <c r="PED62" s="328"/>
      <c r="PEE62" s="328"/>
      <c r="PEF62" s="328"/>
      <c r="PEG62" s="328"/>
      <c r="PEH62" s="328"/>
      <c r="PEI62" s="328"/>
      <c r="PEJ62" s="328"/>
      <c r="PEK62" s="328"/>
      <c r="PEL62" s="328"/>
      <c r="PEM62" s="328"/>
      <c r="PEN62" s="328"/>
      <c r="PEO62" s="328"/>
      <c r="PEP62" s="328"/>
      <c r="PEQ62" s="328"/>
      <c r="PER62" s="328"/>
      <c r="PES62" s="328"/>
      <c r="PET62" s="328"/>
      <c r="PEU62" s="328"/>
      <c r="PEV62" s="328"/>
      <c r="PEW62" s="328"/>
      <c r="PEX62" s="328"/>
      <c r="PEY62" s="328"/>
      <c r="PEZ62" s="328"/>
      <c r="PFA62" s="328"/>
      <c r="PFB62" s="328"/>
      <c r="PFC62" s="328"/>
      <c r="PFD62" s="328"/>
      <c r="PFE62" s="328"/>
      <c r="PFF62" s="328"/>
      <c r="PFG62" s="328"/>
      <c r="PFH62" s="328"/>
      <c r="PFI62" s="328"/>
      <c r="PFJ62" s="328"/>
      <c r="PFK62" s="328"/>
      <c r="PFL62" s="328"/>
      <c r="PFM62" s="328"/>
      <c r="PFN62" s="328"/>
      <c r="PFO62" s="328"/>
      <c r="PFP62" s="328"/>
      <c r="PFQ62" s="328"/>
      <c r="PFR62" s="328"/>
      <c r="PFS62" s="328"/>
      <c r="PFT62" s="328"/>
      <c r="PFU62" s="328"/>
      <c r="PFV62" s="328"/>
      <c r="PFW62" s="328"/>
      <c r="PFX62" s="328"/>
      <c r="PFY62" s="328"/>
      <c r="PFZ62" s="328"/>
      <c r="PGA62" s="328"/>
      <c r="PGB62" s="328"/>
      <c r="PGC62" s="328"/>
      <c r="PGD62" s="328"/>
      <c r="PGE62" s="328"/>
      <c r="PGF62" s="328"/>
      <c r="PGG62" s="328"/>
      <c r="PGH62" s="328"/>
      <c r="PGI62" s="328"/>
      <c r="PGJ62" s="328"/>
      <c r="PGK62" s="328"/>
      <c r="PGL62" s="328"/>
      <c r="PGM62" s="328"/>
      <c r="PGN62" s="328"/>
      <c r="PGO62" s="328"/>
      <c r="PGP62" s="328"/>
      <c r="PGQ62" s="328"/>
      <c r="PGR62" s="328"/>
      <c r="PGS62" s="328"/>
      <c r="PGT62" s="328"/>
      <c r="PGU62" s="328"/>
      <c r="PGV62" s="328"/>
      <c r="PGW62" s="328"/>
      <c r="PGX62" s="328"/>
      <c r="PGY62" s="328"/>
      <c r="PGZ62" s="328"/>
      <c r="PHA62" s="328"/>
      <c r="PHB62" s="328"/>
      <c r="PHC62" s="328"/>
      <c r="PHD62" s="328"/>
      <c r="PHE62" s="328"/>
      <c r="PHF62" s="328"/>
      <c r="PHG62" s="328"/>
      <c r="PHH62" s="328"/>
      <c r="PHI62" s="328"/>
      <c r="PHJ62" s="328"/>
      <c r="PHK62" s="328"/>
      <c r="PHL62" s="328"/>
      <c r="PHM62" s="328"/>
      <c r="PHN62" s="328"/>
      <c r="PHO62" s="328"/>
      <c r="PHP62" s="328"/>
      <c r="PHQ62" s="328"/>
      <c r="PHR62" s="328"/>
      <c r="PHS62" s="328"/>
      <c r="PHT62" s="328"/>
      <c r="PHU62" s="328"/>
      <c r="PHV62" s="328"/>
      <c r="PHW62" s="328"/>
      <c r="PHX62" s="328"/>
      <c r="PHY62" s="328"/>
      <c r="PHZ62" s="328"/>
      <c r="PIA62" s="328"/>
      <c r="PIB62" s="328"/>
      <c r="PIC62" s="328"/>
      <c r="PID62" s="328"/>
      <c r="PIE62" s="328"/>
      <c r="PIF62" s="328"/>
      <c r="PIG62" s="328"/>
      <c r="PIH62" s="328"/>
      <c r="PII62" s="328"/>
      <c r="PIJ62" s="328"/>
      <c r="PIK62" s="328"/>
      <c r="PIL62" s="328"/>
      <c r="PIM62" s="328"/>
      <c r="PIN62" s="328"/>
      <c r="PIO62" s="328"/>
      <c r="PIP62" s="328"/>
      <c r="PIQ62" s="328"/>
      <c r="PIR62" s="328"/>
      <c r="PIS62" s="328"/>
      <c r="PIT62" s="328"/>
      <c r="PIU62" s="328"/>
      <c r="PIV62" s="328"/>
      <c r="PIW62" s="328"/>
      <c r="PIX62" s="328"/>
      <c r="PIY62" s="328"/>
      <c r="PIZ62" s="328"/>
      <c r="PJA62" s="328"/>
      <c r="PJB62" s="328"/>
      <c r="PJC62" s="328"/>
      <c r="PJD62" s="328"/>
      <c r="PJE62" s="328"/>
      <c r="PJF62" s="328"/>
      <c r="PJG62" s="328"/>
      <c r="PJH62" s="328"/>
      <c r="PJI62" s="328"/>
      <c r="PJJ62" s="328"/>
      <c r="PJK62" s="328"/>
      <c r="PJL62" s="328"/>
      <c r="PJM62" s="328"/>
      <c r="PJN62" s="328"/>
      <c r="PJO62" s="328"/>
      <c r="PJP62" s="328"/>
      <c r="PJQ62" s="328"/>
      <c r="PJR62" s="328"/>
      <c r="PJS62" s="328"/>
      <c r="PJT62" s="328"/>
      <c r="PJU62" s="328"/>
      <c r="PJV62" s="328"/>
      <c r="PJW62" s="328"/>
      <c r="PJX62" s="328"/>
      <c r="PJY62" s="328"/>
      <c r="PJZ62" s="328"/>
      <c r="PKA62" s="328"/>
      <c r="PKB62" s="328"/>
      <c r="PKC62" s="328"/>
      <c r="PKD62" s="328"/>
      <c r="PKE62" s="328"/>
      <c r="PKF62" s="328"/>
      <c r="PKG62" s="328"/>
      <c r="PKH62" s="328"/>
      <c r="PKI62" s="328"/>
      <c r="PKJ62" s="328"/>
      <c r="PKK62" s="328"/>
      <c r="PKL62" s="328"/>
      <c r="PKM62" s="328"/>
      <c r="PKN62" s="328"/>
      <c r="PKO62" s="328"/>
      <c r="PKP62" s="328"/>
      <c r="PKQ62" s="328"/>
      <c r="PKR62" s="328"/>
      <c r="PKS62" s="328"/>
      <c r="PKT62" s="328"/>
      <c r="PKU62" s="328"/>
      <c r="PKV62" s="328"/>
      <c r="PKW62" s="328"/>
      <c r="PKX62" s="328"/>
      <c r="PKY62" s="328"/>
      <c r="PKZ62" s="328"/>
      <c r="PLA62" s="328"/>
      <c r="PLB62" s="328"/>
      <c r="PLC62" s="328"/>
      <c r="PLD62" s="328"/>
      <c r="PLE62" s="328"/>
      <c r="PLF62" s="328"/>
      <c r="PLG62" s="328"/>
      <c r="PLH62" s="328"/>
      <c r="PLI62" s="328"/>
      <c r="PLJ62" s="328"/>
      <c r="PLK62" s="328"/>
      <c r="PLL62" s="328"/>
      <c r="PLM62" s="328"/>
      <c r="PLN62" s="328"/>
      <c r="PLO62" s="328"/>
      <c r="PLP62" s="328"/>
      <c r="PLQ62" s="328"/>
      <c r="PLR62" s="328"/>
      <c r="PLS62" s="328"/>
      <c r="PLT62" s="328"/>
      <c r="PLU62" s="328"/>
      <c r="PLV62" s="328"/>
      <c r="PLW62" s="328"/>
      <c r="PLX62" s="328"/>
      <c r="PLY62" s="328"/>
      <c r="PLZ62" s="328"/>
      <c r="PMA62" s="328"/>
      <c r="PMB62" s="328"/>
      <c r="PMC62" s="328"/>
      <c r="PMD62" s="328"/>
      <c r="PME62" s="328"/>
      <c r="PMF62" s="328"/>
      <c r="PMG62" s="328"/>
      <c r="PMH62" s="328"/>
      <c r="PMI62" s="328"/>
      <c r="PMJ62" s="328"/>
      <c r="PMK62" s="328"/>
      <c r="PML62" s="328"/>
      <c r="PMM62" s="328"/>
      <c r="PMN62" s="328"/>
      <c r="PMO62" s="328"/>
      <c r="PMP62" s="328"/>
      <c r="PMQ62" s="328"/>
      <c r="PMR62" s="328"/>
      <c r="PMS62" s="328"/>
      <c r="PMT62" s="328"/>
      <c r="PMU62" s="328"/>
      <c r="PMV62" s="328"/>
      <c r="PMW62" s="328"/>
      <c r="PMX62" s="328"/>
      <c r="PMY62" s="328"/>
      <c r="PMZ62" s="328"/>
      <c r="PNA62" s="328"/>
      <c r="PNB62" s="328"/>
      <c r="PNC62" s="328"/>
      <c r="PND62" s="328"/>
      <c r="PNE62" s="328"/>
      <c r="PNF62" s="328"/>
      <c r="PNG62" s="328"/>
      <c r="PNH62" s="328"/>
      <c r="PNI62" s="328"/>
      <c r="PNJ62" s="328"/>
      <c r="PNK62" s="328"/>
      <c r="PNL62" s="328"/>
      <c r="PNM62" s="328"/>
      <c r="PNN62" s="328"/>
      <c r="PNO62" s="328"/>
      <c r="PNP62" s="328"/>
      <c r="PNQ62" s="328"/>
      <c r="PNR62" s="328"/>
      <c r="PNS62" s="328"/>
      <c r="PNT62" s="328"/>
      <c r="PNU62" s="328"/>
      <c r="PNV62" s="328"/>
      <c r="PNW62" s="328"/>
      <c r="PNX62" s="328"/>
      <c r="PNY62" s="328"/>
      <c r="PNZ62" s="328"/>
      <c r="POA62" s="328"/>
      <c r="POB62" s="328"/>
      <c r="POC62" s="328"/>
      <c r="POD62" s="328"/>
      <c r="POE62" s="328"/>
      <c r="POF62" s="328"/>
      <c r="POG62" s="328"/>
      <c r="POH62" s="328"/>
      <c r="POI62" s="328"/>
      <c r="POJ62" s="328"/>
      <c r="POK62" s="328"/>
      <c r="POL62" s="328"/>
      <c r="POM62" s="328"/>
      <c r="PON62" s="328"/>
      <c r="POO62" s="328"/>
      <c r="POP62" s="328"/>
      <c r="POQ62" s="328"/>
      <c r="POR62" s="328"/>
      <c r="POS62" s="328"/>
      <c r="POT62" s="328"/>
      <c r="POU62" s="328"/>
      <c r="POV62" s="328"/>
      <c r="POW62" s="328"/>
      <c r="POX62" s="328"/>
      <c r="POY62" s="328"/>
      <c r="POZ62" s="328"/>
      <c r="PPA62" s="328"/>
      <c r="PPB62" s="328"/>
      <c r="PPC62" s="328"/>
      <c r="PPD62" s="328"/>
      <c r="PPE62" s="328"/>
      <c r="PPF62" s="328"/>
      <c r="PPG62" s="328"/>
      <c r="PPH62" s="328"/>
      <c r="PPI62" s="328"/>
      <c r="PPJ62" s="328"/>
      <c r="PPK62" s="328"/>
      <c r="PPL62" s="328"/>
      <c r="PPM62" s="328"/>
      <c r="PPN62" s="328"/>
      <c r="PPO62" s="328"/>
      <c r="PPP62" s="328"/>
      <c r="PPQ62" s="328"/>
      <c r="PPR62" s="328"/>
      <c r="PPS62" s="328"/>
      <c r="PPT62" s="328"/>
      <c r="PPU62" s="328"/>
      <c r="PPV62" s="328"/>
      <c r="PPW62" s="328"/>
      <c r="PPX62" s="328"/>
      <c r="PPY62" s="328"/>
      <c r="PPZ62" s="328"/>
      <c r="PQA62" s="328"/>
      <c r="PQB62" s="328"/>
      <c r="PQC62" s="328"/>
      <c r="PQD62" s="328"/>
      <c r="PQE62" s="328"/>
      <c r="PQF62" s="328"/>
      <c r="PQG62" s="328"/>
      <c r="PQH62" s="328"/>
      <c r="PQI62" s="328"/>
      <c r="PQJ62" s="328"/>
      <c r="PQK62" s="328"/>
      <c r="PQL62" s="328"/>
      <c r="PQM62" s="328"/>
      <c r="PQN62" s="328"/>
      <c r="PQO62" s="328"/>
      <c r="PQP62" s="328"/>
      <c r="PQQ62" s="328"/>
      <c r="PQR62" s="328"/>
      <c r="PQS62" s="328"/>
      <c r="PQT62" s="328"/>
      <c r="PQU62" s="328"/>
      <c r="PQV62" s="328"/>
      <c r="PQW62" s="328"/>
      <c r="PQX62" s="328"/>
      <c r="PQY62" s="328"/>
      <c r="PQZ62" s="328"/>
      <c r="PRA62" s="328"/>
      <c r="PRB62" s="328"/>
      <c r="PRC62" s="328"/>
      <c r="PRD62" s="328"/>
      <c r="PRE62" s="328"/>
      <c r="PRF62" s="328"/>
      <c r="PRG62" s="328"/>
      <c r="PRH62" s="328"/>
      <c r="PRI62" s="328"/>
      <c r="PRJ62" s="328"/>
      <c r="PRK62" s="328"/>
      <c r="PRL62" s="328"/>
      <c r="PRM62" s="328"/>
      <c r="PRN62" s="328"/>
      <c r="PRO62" s="328"/>
      <c r="PRP62" s="328"/>
      <c r="PRQ62" s="328"/>
      <c r="PRR62" s="328"/>
      <c r="PRS62" s="328"/>
      <c r="PRT62" s="328"/>
      <c r="PRU62" s="328"/>
      <c r="PRV62" s="328"/>
      <c r="PRW62" s="328"/>
      <c r="PRX62" s="328"/>
      <c r="PRY62" s="328"/>
      <c r="PRZ62" s="328"/>
      <c r="PSA62" s="328"/>
      <c r="PSB62" s="328"/>
      <c r="PSC62" s="328"/>
      <c r="PSD62" s="328"/>
      <c r="PSE62" s="328"/>
      <c r="PSF62" s="328"/>
      <c r="PSG62" s="328"/>
      <c r="PSH62" s="328"/>
      <c r="PSI62" s="328"/>
      <c r="PSJ62" s="328"/>
      <c r="PSK62" s="328"/>
      <c r="PSL62" s="328"/>
      <c r="PSM62" s="328"/>
      <c r="PSN62" s="328"/>
      <c r="PSO62" s="328"/>
      <c r="PSP62" s="328"/>
      <c r="PSQ62" s="328"/>
      <c r="PSR62" s="328"/>
      <c r="PSS62" s="328"/>
      <c r="PST62" s="328"/>
      <c r="PSU62" s="328"/>
      <c r="PSV62" s="328"/>
      <c r="PSW62" s="328"/>
      <c r="PSX62" s="328"/>
      <c r="PSY62" s="328"/>
      <c r="PSZ62" s="328"/>
      <c r="PTA62" s="328"/>
      <c r="PTB62" s="328"/>
      <c r="PTC62" s="328"/>
      <c r="PTD62" s="328"/>
      <c r="PTE62" s="328"/>
      <c r="PTF62" s="328"/>
      <c r="PTG62" s="328"/>
      <c r="PTH62" s="328"/>
      <c r="PTI62" s="328"/>
      <c r="PTJ62" s="328"/>
      <c r="PTK62" s="328"/>
      <c r="PTL62" s="328"/>
      <c r="PTM62" s="328"/>
      <c r="PTN62" s="328"/>
      <c r="PTO62" s="328"/>
      <c r="PTP62" s="328"/>
      <c r="PTQ62" s="328"/>
      <c r="PTR62" s="328"/>
      <c r="PTS62" s="328"/>
      <c r="PTT62" s="328"/>
      <c r="PTU62" s="328"/>
      <c r="PTV62" s="328"/>
      <c r="PTW62" s="328"/>
      <c r="PTX62" s="328"/>
      <c r="PTY62" s="328"/>
      <c r="PTZ62" s="328"/>
      <c r="PUA62" s="328"/>
      <c r="PUB62" s="328"/>
      <c r="PUC62" s="328"/>
      <c r="PUD62" s="328"/>
      <c r="PUE62" s="328"/>
      <c r="PUF62" s="328"/>
      <c r="PUG62" s="328"/>
      <c r="PUH62" s="328"/>
      <c r="PUI62" s="328"/>
      <c r="PUJ62" s="328"/>
      <c r="PUK62" s="328"/>
      <c r="PUL62" s="328"/>
      <c r="PUM62" s="328"/>
      <c r="PUN62" s="328"/>
      <c r="PUO62" s="328"/>
      <c r="PUP62" s="328"/>
      <c r="PUQ62" s="328"/>
      <c r="PUR62" s="328"/>
      <c r="PUS62" s="328"/>
      <c r="PUT62" s="328"/>
      <c r="PUU62" s="328"/>
      <c r="PUV62" s="328"/>
      <c r="PUW62" s="328"/>
      <c r="PUX62" s="328"/>
      <c r="PUY62" s="328"/>
      <c r="PUZ62" s="328"/>
      <c r="PVA62" s="328"/>
      <c r="PVB62" s="328"/>
      <c r="PVC62" s="328"/>
      <c r="PVD62" s="328"/>
      <c r="PVE62" s="328"/>
      <c r="PVF62" s="328"/>
      <c r="PVG62" s="328"/>
      <c r="PVH62" s="328"/>
      <c r="PVI62" s="328"/>
      <c r="PVJ62" s="328"/>
      <c r="PVK62" s="328"/>
      <c r="PVL62" s="328"/>
      <c r="PVM62" s="328"/>
      <c r="PVN62" s="328"/>
      <c r="PVO62" s="328"/>
      <c r="PVP62" s="328"/>
      <c r="PVQ62" s="328"/>
      <c r="PVR62" s="328"/>
      <c r="PVS62" s="328"/>
      <c r="PVT62" s="328"/>
      <c r="PVU62" s="328"/>
      <c r="PVV62" s="328"/>
      <c r="PVW62" s="328"/>
      <c r="PVX62" s="328"/>
      <c r="PVY62" s="328"/>
      <c r="PVZ62" s="328"/>
      <c r="PWA62" s="328"/>
      <c r="PWB62" s="328"/>
      <c r="PWC62" s="328"/>
      <c r="PWD62" s="328"/>
      <c r="PWE62" s="328"/>
      <c r="PWF62" s="328"/>
      <c r="PWG62" s="328"/>
      <c r="PWH62" s="328"/>
      <c r="PWI62" s="328"/>
      <c r="PWJ62" s="328"/>
      <c r="PWK62" s="328"/>
      <c r="PWL62" s="328"/>
      <c r="PWM62" s="328"/>
      <c r="PWN62" s="328"/>
      <c r="PWO62" s="328"/>
      <c r="PWP62" s="328"/>
      <c r="PWQ62" s="328"/>
      <c r="PWR62" s="328"/>
      <c r="PWS62" s="328"/>
      <c r="PWT62" s="328"/>
      <c r="PWU62" s="328"/>
      <c r="PWV62" s="328"/>
      <c r="PWW62" s="328"/>
      <c r="PWX62" s="328"/>
      <c r="PWY62" s="328"/>
      <c r="PWZ62" s="328"/>
      <c r="PXA62" s="328"/>
      <c r="PXB62" s="328"/>
      <c r="PXC62" s="328"/>
      <c r="PXD62" s="328"/>
      <c r="PXE62" s="328"/>
      <c r="PXF62" s="328"/>
      <c r="PXG62" s="328"/>
      <c r="PXH62" s="328"/>
      <c r="PXI62" s="328"/>
      <c r="PXJ62" s="328"/>
      <c r="PXK62" s="328"/>
      <c r="PXL62" s="328"/>
      <c r="PXM62" s="328"/>
      <c r="PXN62" s="328"/>
      <c r="PXO62" s="328"/>
      <c r="PXP62" s="328"/>
      <c r="PXQ62" s="328"/>
      <c r="PXR62" s="328"/>
      <c r="PXS62" s="328"/>
      <c r="PXT62" s="328"/>
      <c r="PXU62" s="328"/>
      <c r="PXV62" s="328"/>
      <c r="PXW62" s="328"/>
      <c r="PXX62" s="328"/>
      <c r="PXY62" s="328"/>
      <c r="PXZ62" s="328"/>
      <c r="PYA62" s="328"/>
      <c r="PYB62" s="328"/>
      <c r="PYC62" s="328"/>
      <c r="PYD62" s="328"/>
      <c r="PYE62" s="328"/>
      <c r="PYF62" s="328"/>
      <c r="PYG62" s="328"/>
      <c r="PYH62" s="328"/>
      <c r="PYI62" s="328"/>
      <c r="PYJ62" s="328"/>
      <c r="PYK62" s="328"/>
      <c r="PYL62" s="328"/>
      <c r="PYM62" s="328"/>
      <c r="PYN62" s="328"/>
      <c r="PYO62" s="328"/>
      <c r="PYP62" s="328"/>
      <c r="PYQ62" s="328"/>
      <c r="PYR62" s="328"/>
      <c r="PYS62" s="328"/>
      <c r="PYT62" s="328"/>
      <c r="PYU62" s="328"/>
      <c r="PYV62" s="328"/>
      <c r="PYW62" s="328"/>
      <c r="PYX62" s="328"/>
      <c r="PYY62" s="328"/>
      <c r="PYZ62" s="328"/>
      <c r="PZA62" s="328"/>
      <c r="PZB62" s="328"/>
      <c r="PZC62" s="328"/>
      <c r="PZD62" s="328"/>
      <c r="PZE62" s="328"/>
      <c r="PZF62" s="328"/>
      <c r="PZG62" s="328"/>
      <c r="PZH62" s="328"/>
      <c r="PZI62" s="328"/>
      <c r="PZJ62" s="328"/>
      <c r="PZK62" s="328"/>
      <c r="PZL62" s="328"/>
      <c r="PZM62" s="328"/>
      <c r="PZN62" s="328"/>
      <c r="PZO62" s="328"/>
      <c r="PZP62" s="328"/>
      <c r="PZQ62" s="328"/>
      <c r="PZR62" s="328"/>
      <c r="PZS62" s="328"/>
      <c r="PZT62" s="328"/>
      <c r="PZU62" s="328"/>
      <c r="PZV62" s="328"/>
      <c r="PZW62" s="328"/>
      <c r="PZX62" s="328"/>
      <c r="PZY62" s="328"/>
      <c r="PZZ62" s="328"/>
      <c r="QAA62" s="328"/>
      <c r="QAB62" s="328"/>
      <c r="QAC62" s="328"/>
      <c r="QAD62" s="328"/>
      <c r="QAE62" s="328"/>
      <c r="QAF62" s="328"/>
      <c r="QAG62" s="328"/>
      <c r="QAH62" s="328"/>
      <c r="QAI62" s="328"/>
      <c r="QAJ62" s="328"/>
      <c r="QAK62" s="328"/>
      <c r="QAL62" s="328"/>
      <c r="QAM62" s="328"/>
      <c r="QAN62" s="328"/>
      <c r="QAO62" s="328"/>
      <c r="QAP62" s="328"/>
      <c r="QAQ62" s="328"/>
      <c r="QAR62" s="328"/>
      <c r="QAS62" s="328"/>
      <c r="QAT62" s="328"/>
      <c r="QAU62" s="328"/>
      <c r="QAV62" s="328"/>
      <c r="QAW62" s="328"/>
      <c r="QAX62" s="328"/>
      <c r="QAY62" s="328"/>
      <c r="QAZ62" s="328"/>
      <c r="QBA62" s="328"/>
      <c r="QBB62" s="328"/>
      <c r="QBC62" s="328"/>
      <c r="QBD62" s="328"/>
      <c r="QBE62" s="328"/>
      <c r="QBF62" s="328"/>
      <c r="QBG62" s="328"/>
      <c r="QBH62" s="328"/>
      <c r="QBI62" s="328"/>
      <c r="QBJ62" s="328"/>
      <c r="QBK62" s="328"/>
      <c r="QBL62" s="328"/>
      <c r="QBM62" s="328"/>
      <c r="QBN62" s="328"/>
      <c r="QBO62" s="328"/>
      <c r="QBP62" s="328"/>
      <c r="QBQ62" s="328"/>
      <c r="QBR62" s="328"/>
      <c r="QBS62" s="328"/>
      <c r="QBT62" s="328"/>
      <c r="QBU62" s="328"/>
      <c r="QBV62" s="328"/>
      <c r="QBW62" s="328"/>
      <c r="QBX62" s="328"/>
      <c r="QBY62" s="328"/>
      <c r="QBZ62" s="328"/>
      <c r="QCA62" s="328"/>
      <c r="QCB62" s="328"/>
      <c r="QCC62" s="328"/>
      <c r="QCD62" s="328"/>
      <c r="QCE62" s="328"/>
      <c r="QCF62" s="328"/>
      <c r="QCG62" s="328"/>
      <c r="QCH62" s="328"/>
      <c r="QCI62" s="328"/>
      <c r="QCJ62" s="328"/>
      <c r="QCK62" s="328"/>
      <c r="QCL62" s="328"/>
      <c r="QCM62" s="328"/>
      <c r="QCN62" s="328"/>
      <c r="QCO62" s="328"/>
      <c r="QCP62" s="328"/>
      <c r="QCQ62" s="328"/>
      <c r="QCR62" s="328"/>
      <c r="QCS62" s="328"/>
      <c r="QCT62" s="328"/>
      <c r="QCU62" s="328"/>
      <c r="QCV62" s="328"/>
      <c r="QCW62" s="328"/>
      <c r="QCX62" s="328"/>
      <c r="QCY62" s="328"/>
      <c r="QCZ62" s="328"/>
      <c r="QDA62" s="328"/>
      <c r="QDB62" s="328"/>
      <c r="QDC62" s="328"/>
      <c r="QDD62" s="328"/>
      <c r="QDE62" s="328"/>
      <c r="QDF62" s="328"/>
      <c r="QDG62" s="328"/>
      <c r="QDH62" s="328"/>
      <c r="QDI62" s="328"/>
      <c r="QDJ62" s="328"/>
      <c r="QDK62" s="328"/>
      <c r="QDL62" s="328"/>
      <c r="QDM62" s="328"/>
      <c r="QDN62" s="328"/>
      <c r="QDO62" s="328"/>
      <c r="QDP62" s="328"/>
      <c r="QDQ62" s="328"/>
      <c r="QDR62" s="328"/>
      <c r="QDS62" s="328"/>
      <c r="QDT62" s="328"/>
      <c r="QDU62" s="328"/>
      <c r="QDV62" s="328"/>
      <c r="QDW62" s="328"/>
      <c r="QDX62" s="328"/>
      <c r="QDY62" s="328"/>
      <c r="QDZ62" s="328"/>
      <c r="QEA62" s="328"/>
      <c r="QEB62" s="328"/>
      <c r="QEC62" s="328"/>
      <c r="QED62" s="328"/>
      <c r="QEE62" s="328"/>
      <c r="QEF62" s="328"/>
      <c r="QEG62" s="328"/>
      <c r="QEH62" s="328"/>
      <c r="QEI62" s="328"/>
      <c r="QEJ62" s="328"/>
      <c r="QEK62" s="328"/>
      <c r="QEL62" s="328"/>
      <c r="QEM62" s="328"/>
      <c r="QEN62" s="328"/>
      <c r="QEO62" s="328"/>
      <c r="QEP62" s="328"/>
      <c r="QEQ62" s="328"/>
      <c r="QER62" s="328"/>
      <c r="QES62" s="328"/>
      <c r="QET62" s="328"/>
      <c r="QEU62" s="328"/>
      <c r="QEV62" s="328"/>
      <c r="QEW62" s="328"/>
      <c r="QEX62" s="328"/>
      <c r="QEY62" s="328"/>
      <c r="QEZ62" s="328"/>
      <c r="QFA62" s="328"/>
      <c r="QFB62" s="328"/>
      <c r="QFC62" s="328"/>
      <c r="QFD62" s="328"/>
      <c r="QFE62" s="328"/>
      <c r="QFF62" s="328"/>
      <c r="QFG62" s="328"/>
      <c r="QFH62" s="328"/>
      <c r="QFI62" s="328"/>
      <c r="QFJ62" s="328"/>
      <c r="QFK62" s="328"/>
      <c r="QFL62" s="328"/>
      <c r="QFM62" s="328"/>
      <c r="QFN62" s="328"/>
      <c r="QFO62" s="328"/>
      <c r="QFP62" s="328"/>
      <c r="QFQ62" s="328"/>
      <c r="QFR62" s="328"/>
      <c r="QFS62" s="328"/>
      <c r="QFT62" s="328"/>
      <c r="QFU62" s="328"/>
      <c r="QFV62" s="328"/>
      <c r="QFW62" s="328"/>
      <c r="QFX62" s="328"/>
      <c r="QFY62" s="328"/>
      <c r="QFZ62" s="328"/>
      <c r="QGA62" s="328"/>
      <c r="QGB62" s="328"/>
      <c r="QGC62" s="328"/>
      <c r="QGD62" s="328"/>
      <c r="QGE62" s="328"/>
      <c r="QGF62" s="328"/>
      <c r="QGG62" s="328"/>
      <c r="QGH62" s="328"/>
      <c r="QGI62" s="328"/>
      <c r="QGJ62" s="328"/>
      <c r="QGK62" s="328"/>
      <c r="QGL62" s="328"/>
      <c r="QGM62" s="328"/>
      <c r="QGN62" s="328"/>
      <c r="QGO62" s="328"/>
      <c r="QGP62" s="328"/>
      <c r="QGQ62" s="328"/>
      <c r="QGR62" s="328"/>
      <c r="QGS62" s="328"/>
      <c r="QGT62" s="328"/>
      <c r="QGU62" s="328"/>
      <c r="QGV62" s="328"/>
      <c r="QGW62" s="328"/>
      <c r="QGX62" s="328"/>
      <c r="QGY62" s="328"/>
      <c r="QGZ62" s="328"/>
      <c r="QHA62" s="328"/>
      <c r="QHB62" s="328"/>
      <c r="QHC62" s="328"/>
      <c r="QHD62" s="328"/>
      <c r="QHE62" s="328"/>
      <c r="QHF62" s="328"/>
      <c r="QHG62" s="328"/>
      <c r="QHH62" s="328"/>
      <c r="QHI62" s="328"/>
      <c r="QHJ62" s="328"/>
      <c r="QHK62" s="328"/>
      <c r="QHL62" s="328"/>
      <c r="QHM62" s="328"/>
      <c r="QHN62" s="328"/>
      <c r="QHO62" s="328"/>
      <c r="QHP62" s="328"/>
      <c r="QHQ62" s="328"/>
      <c r="QHR62" s="328"/>
      <c r="QHS62" s="328"/>
      <c r="QHT62" s="328"/>
      <c r="QHU62" s="328"/>
      <c r="QHV62" s="328"/>
      <c r="QHW62" s="328"/>
      <c r="QHX62" s="328"/>
      <c r="QHY62" s="328"/>
      <c r="QHZ62" s="328"/>
      <c r="QIA62" s="328"/>
      <c r="QIB62" s="328"/>
      <c r="QIC62" s="328"/>
      <c r="QID62" s="328"/>
      <c r="QIE62" s="328"/>
      <c r="QIF62" s="328"/>
      <c r="QIG62" s="328"/>
      <c r="QIH62" s="328"/>
      <c r="QII62" s="328"/>
      <c r="QIJ62" s="328"/>
      <c r="QIK62" s="328"/>
      <c r="QIL62" s="328"/>
      <c r="QIM62" s="328"/>
      <c r="QIN62" s="328"/>
      <c r="QIO62" s="328"/>
      <c r="QIP62" s="328"/>
      <c r="QIQ62" s="328"/>
      <c r="QIR62" s="328"/>
      <c r="QIS62" s="328"/>
      <c r="QIT62" s="328"/>
      <c r="QIU62" s="328"/>
      <c r="QIV62" s="328"/>
      <c r="QIW62" s="328"/>
      <c r="QIX62" s="328"/>
      <c r="QIY62" s="328"/>
      <c r="QIZ62" s="328"/>
      <c r="QJA62" s="328"/>
      <c r="QJB62" s="328"/>
      <c r="QJC62" s="328"/>
      <c r="QJD62" s="328"/>
      <c r="QJE62" s="328"/>
      <c r="QJF62" s="328"/>
      <c r="QJG62" s="328"/>
      <c r="QJH62" s="328"/>
      <c r="QJI62" s="328"/>
      <c r="QJJ62" s="328"/>
      <c r="QJK62" s="328"/>
      <c r="QJL62" s="328"/>
      <c r="QJM62" s="328"/>
      <c r="QJN62" s="328"/>
      <c r="QJO62" s="328"/>
      <c r="QJP62" s="328"/>
      <c r="QJQ62" s="328"/>
      <c r="QJR62" s="328"/>
      <c r="QJS62" s="328"/>
      <c r="QJT62" s="328"/>
      <c r="QJU62" s="328"/>
      <c r="QJV62" s="328"/>
      <c r="QJW62" s="328"/>
      <c r="QJX62" s="328"/>
      <c r="QJY62" s="328"/>
      <c r="QJZ62" s="328"/>
      <c r="QKA62" s="328"/>
      <c r="QKB62" s="328"/>
      <c r="QKC62" s="328"/>
      <c r="QKD62" s="328"/>
      <c r="QKE62" s="328"/>
      <c r="QKF62" s="328"/>
      <c r="QKG62" s="328"/>
      <c r="QKH62" s="328"/>
      <c r="QKI62" s="328"/>
      <c r="QKJ62" s="328"/>
      <c r="QKK62" s="328"/>
      <c r="QKL62" s="328"/>
      <c r="QKM62" s="328"/>
      <c r="QKN62" s="328"/>
      <c r="QKO62" s="328"/>
      <c r="QKP62" s="328"/>
      <c r="QKQ62" s="328"/>
      <c r="QKR62" s="328"/>
      <c r="QKS62" s="328"/>
      <c r="QKT62" s="328"/>
      <c r="QKU62" s="328"/>
      <c r="QKV62" s="328"/>
      <c r="QKW62" s="328"/>
      <c r="QKX62" s="328"/>
      <c r="QKY62" s="328"/>
      <c r="QKZ62" s="328"/>
      <c r="QLA62" s="328"/>
      <c r="QLB62" s="328"/>
      <c r="QLC62" s="328"/>
      <c r="QLD62" s="328"/>
      <c r="QLE62" s="328"/>
      <c r="QLF62" s="328"/>
      <c r="QLG62" s="328"/>
      <c r="QLH62" s="328"/>
      <c r="QLI62" s="328"/>
      <c r="QLJ62" s="328"/>
      <c r="QLK62" s="328"/>
      <c r="QLL62" s="328"/>
      <c r="QLM62" s="328"/>
      <c r="QLN62" s="328"/>
      <c r="QLO62" s="328"/>
      <c r="QLP62" s="328"/>
      <c r="QLQ62" s="328"/>
      <c r="QLR62" s="328"/>
      <c r="QLS62" s="328"/>
      <c r="QLT62" s="328"/>
      <c r="QLU62" s="328"/>
      <c r="QLV62" s="328"/>
      <c r="QLW62" s="328"/>
      <c r="QLX62" s="328"/>
      <c r="QLY62" s="328"/>
      <c r="QLZ62" s="328"/>
      <c r="QMA62" s="328"/>
      <c r="QMB62" s="328"/>
      <c r="QMC62" s="328"/>
      <c r="QMD62" s="328"/>
      <c r="QME62" s="328"/>
      <c r="QMF62" s="328"/>
      <c r="QMG62" s="328"/>
      <c r="QMH62" s="328"/>
      <c r="QMI62" s="328"/>
      <c r="QMJ62" s="328"/>
      <c r="QMK62" s="328"/>
      <c r="QML62" s="328"/>
      <c r="QMM62" s="328"/>
      <c r="QMN62" s="328"/>
      <c r="QMO62" s="328"/>
      <c r="QMP62" s="328"/>
      <c r="QMQ62" s="328"/>
      <c r="QMR62" s="328"/>
      <c r="QMS62" s="328"/>
      <c r="QMT62" s="328"/>
      <c r="QMU62" s="328"/>
      <c r="QMV62" s="328"/>
      <c r="QMW62" s="328"/>
      <c r="QMX62" s="328"/>
      <c r="QMY62" s="328"/>
      <c r="QMZ62" s="328"/>
      <c r="QNA62" s="328"/>
      <c r="QNB62" s="328"/>
      <c r="QNC62" s="328"/>
      <c r="QND62" s="328"/>
      <c r="QNE62" s="328"/>
      <c r="QNF62" s="328"/>
      <c r="QNG62" s="328"/>
      <c r="QNH62" s="328"/>
      <c r="QNI62" s="328"/>
      <c r="QNJ62" s="328"/>
      <c r="QNK62" s="328"/>
      <c r="QNL62" s="328"/>
      <c r="QNM62" s="328"/>
      <c r="QNN62" s="328"/>
      <c r="QNO62" s="328"/>
      <c r="QNP62" s="328"/>
      <c r="QNQ62" s="328"/>
      <c r="QNR62" s="328"/>
      <c r="QNS62" s="328"/>
      <c r="QNT62" s="328"/>
      <c r="QNU62" s="328"/>
      <c r="QNV62" s="328"/>
      <c r="QNW62" s="328"/>
      <c r="QNX62" s="328"/>
      <c r="QNY62" s="328"/>
      <c r="QNZ62" s="328"/>
      <c r="QOA62" s="328"/>
      <c r="QOB62" s="328"/>
      <c r="QOC62" s="328"/>
      <c r="QOD62" s="328"/>
      <c r="QOE62" s="328"/>
      <c r="QOF62" s="328"/>
      <c r="QOG62" s="328"/>
      <c r="QOH62" s="328"/>
      <c r="QOI62" s="328"/>
      <c r="QOJ62" s="328"/>
      <c r="QOK62" s="328"/>
      <c r="QOL62" s="328"/>
      <c r="QOM62" s="328"/>
      <c r="QON62" s="328"/>
      <c r="QOO62" s="328"/>
      <c r="QOP62" s="328"/>
      <c r="QOQ62" s="328"/>
      <c r="QOR62" s="328"/>
      <c r="QOS62" s="328"/>
      <c r="QOT62" s="328"/>
      <c r="QOU62" s="328"/>
      <c r="QOV62" s="328"/>
      <c r="QOW62" s="328"/>
      <c r="QOX62" s="328"/>
      <c r="QOY62" s="328"/>
      <c r="QOZ62" s="328"/>
      <c r="QPA62" s="328"/>
      <c r="QPB62" s="328"/>
      <c r="QPC62" s="328"/>
      <c r="QPD62" s="328"/>
      <c r="QPE62" s="328"/>
      <c r="QPF62" s="328"/>
      <c r="QPG62" s="328"/>
      <c r="QPH62" s="328"/>
      <c r="QPI62" s="328"/>
      <c r="QPJ62" s="328"/>
      <c r="QPK62" s="328"/>
      <c r="QPL62" s="328"/>
      <c r="QPM62" s="328"/>
      <c r="QPN62" s="328"/>
      <c r="QPO62" s="328"/>
      <c r="QPP62" s="328"/>
      <c r="QPQ62" s="328"/>
      <c r="QPR62" s="328"/>
      <c r="QPS62" s="328"/>
      <c r="QPT62" s="328"/>
      <c r="QPU62" s="328"/>
      <c r="QPV62" s="328"/>
      <c r="QPW62" s="328"/>
      <c r="QPX62" s="328"/>
      <c r="QPY62" s="328"/>
      <c r="QPZ62" s="328"/>
      <c r="QQA62" s="328"/>
      <c r="QQB62" s="328"/>
      <c r="QQC62" s="328"/>
      <c r="QQD62" s="328"/>
      <c r="QQE62" s="328"/>
      <c r="QQF62" s="328"/>
      <c r="QQG62" s="328"/>
      <c r="QQH62" s="328"/>
      <c r="QQI62" s="328"/>
      <c r="QQJ62" s="328"/>
      <c r="QQK62" s="328"/>
      <c r="QQL62" s="328"/>
      <c r="QQM62" s="328"/>
      <c r="QQN62" s="328"/>
      <c r="QQO62" s="328"/>
      <c r="QQP62" s="328"/>
      <c r="QQQ62" s="328"/>
      <c r="QQR62" s="328"/>
      <c r="QQS62" s="328"/>
      <c r="QQT62" s="328"/>
      <c r="QQU62" s="328"/>
      <c r="QQV62" s="328"/>
      <c r="QQW62" s="328"/>
      <c r="QQX62" s="328"/>
      <c r="QQY62" s="328"/>
      <c r="QQZ62" s="328"/>
      <c r="QRA62" s="328"/>
      <c r="QRB62" s="328"/>
      <c r="QRC62" s="328"/>
      <c r="QRD62" s="328"/>
      <c r="QRE62" s="328"/>
      <c r="QRF62" s="328"/>
      <c r="QRG62" s="328"/>
      <c r="QRH62" s="328"/>
      <c r="QRI62" s="328"/>
      <c r="QRJ62" s="328"/>
      <c r="QRK62" s="328"/>
      <c r="QRL62" s="328"/>
      <c r="QRM62" s="328"/>
      <c r="QRN62" s="328"/>
      <c r="QRO62" s="328"/>
      <c r="QRP62" s="328"/>
      <c r="QRQ62" s="328"/>
      <c r="QRR62" s="328"/>
      <c r="QRS62" s="328"/>
      <c r="QRT62" s="328"/>
      <c r="QRU62" s="328"/>
      <c r="QRV62" s="328"/>
      <c r="QRW62" s="328"/>
      <c r="QRX62" s="328"/>
      <c r="QRY62" s="328"/>
      <c r="QRZ62" s="328"/>
      <c r="QSA62" s="328"/>
      <c r="QSB62" s="328"/>
      <c r="QSC62" s="328"/>
      <c r="QSD62" s="328"/>
      <c r="QSE62" s="328"/>
      <c r="QSF62" s="328"/>
      <c r="QSG62" s="328"/>
      <c r="QSH62" s="328"/>
      <c r="QSI62" s="328"/>
      <c r="QSJ62" s="328"/>
      <c r="QSK62" s="328"/>
      <c r="QSL62" s="328"/>
      <c r="QSM62" s="328"/>
      <c r="QSN62" s="328"/>
      <c r="QSO62" s="328"/>
      <c r="QSP62" s="328"/>
      <c r="QSQ62" s="328"/>
      <c r="QSR62" s="328"/>
      <c r="QSS62" s="328"/>
      <c r="QST62" s="328"/>
      <c r="QSU62" s="328"/>
      <c r="QSV62" s="328"/>
      <c r="QSW62" s="328"/>
      <c r="QSX62" s="328"/>
      <c r="QSY62" s="328"/>
      <c r="QSZ62" s="328"/>
      <c r="QTA62" s="328"/>
      <c r="QTB62" s="328"/>
      <c r="QTC62" s="328"/>
      <c r="QTD62" s="328"/>
      <c r="QTE62" s="328"/>
      <c r="QTF62" s="328"/>
      <c r="QTG62" s="328"/>
      <c r="QTH62" s="328"/>
      <c r="QTI62" s="328"/>
      <c r="QTJ62" s="328"/>
      <c r="QTK62" s="328"/>
      <c r="QTL62" s="328"/>
      <c r="QTM62" s="328"/>
      <c r="QTN62" s="328"/>
      <c r="QTO62" s="328"/>
      <c r="QTP62" s="328"/>
      <c r="QTQ62" s="328"/>
      <c r="QTR62" s="328"/>
      <c r="QTS62" s="328"/>
      <c r="QTT62" s="328"/>
      <c r="QTU62" s="328"/>
      <c r="QTV62" s="328"/>
      <c r="QTW62" s="328"/>
      <c r="QTX62" s="328"/>
      <c r="QTY62" s="328"/>
      <c r="QTZ62" s="328"/>
      <c r="QUA62" s="328"/>
      <c r="QUB62" s="328"/>
      <c r="QUC62" s="328"/>
      <c r="QUD62" s="328"/>
      <c r="QUE62" s="328"/>
      <c r="QUF62" s="328"/>
      <c r="QUG62" s="328"/>
      <c r="QUH62" s="328"/>
      <c r="QUI62" s="328"/>
      <c r="QUJ62" s="328"/>
      <c r="QUK62" s="328"/>
      <c r="QUL62" s="328"/>
      <c r="QUM62" s="328"/>
      <c r="QUN62" s="328"/>
      <c r="QUO62" s="328"/>
      <c r="QUP62" s="328"/>
      <c r="QUQ62" s="328"/>
      <c r="QUR62" s="328"/>
      <c r="QUS62" s="328"/>
      <c r="QUT62" s="328"/>
      <c r="QUU62" s="328"/>
      <c r="QUV62" s="328"/>
      <c r="QUW62" s="328"/>
      <c r="QUX62" s="328"/>
      <c r="QUY62" s="328"/>
      <c r="QUZ62" s="328"/>
      <c r="QVA62" s="328"/>
      <c r="QVB62" s="328"/>
      <c r="QVC62" s="328"/>
      <c r="QVD62" s="328"/>
      <c r="QVE62" s="328"/>
      <c r="QVF62" s="328"/>
      <c r="QVG62" s="328"/>
      <c r="QVH62" s="328"/>
      <c r="QVI62" s="328"/>
      <c r="QVJ62" s="328"/>
      <c r="QVK62" s="328"/>
      <c r="QVL62" s="328"/>
      <c r="QVM62" s="328"/>
      <c r="QVN62" s="328"/>
      <c r="QVO62" s="328"/>
      <c r="QVP62" s="328"/>
      <c r="QVQ62" s="328"/>
      <c r="QVR62" s="328"/>
      <c r="QVS62" s="328"/>
      <c r="QVT62" s="328"/>
      <c r="QVU62" s="328"/>
      <c r="QVV62" s="328"/>
      <c r="QVW62" s="328"/>
      <c r="QVX62" s="328"/>
      <c r="QVY62" s="328"/>
      <c r="QVZ62" s="328"/>
      <c r="QWA62" s="328"/>
      <c r="QWB62" s="328"/>
      <c r="QWC62" s="328"/>
      <c r="QWD62" s="328"/>
      <c r="QWE62" s="328"/>
      <c r="QWF62" s="328"/>
      <c r="QWG62" s="328"/>
      <c r="QWH62" s="328"/>
      <c r="QWI62" s="328"/>
      <c r="QWJ62" s="328"/>
      <c r="QWK62" s="328"/>
      <c r="QWL62" s="328"/>
      <c r="QWM62" s="328"/>
      <c r="QWN62" s="328"/>
      <c r="QWO62" s="328"/>
      <c r="QWP62" s="328"/>
      <c r="QWQ62" s="328"/>
      <c r="QWR62" s="328"/>
      <c r="QWS62" s="328"/>
      <c r="QWT62" s="328"/>
      <c r="QWU62" s="328"/>
      <c r="QWV62" s="328"/>
      <c r="QWW62" s="328"/>
      <c r="QWX62" s="328"/>
      <c r="QWY62" s="328"/>
      <c r="QWZ62" s="328"/>
      <c r="QXA62" s="328"/>
      <c r="QXB62" s="328"/>
      <c r="QXC62" s="328"/>
      <c r="QXD62" s="328"/>
      <c r="QXE62" s="328"/>
      <c r="QXF62" s="328"/>
      <c r="QXG62" s="328"/>
      <c r="QXH62" s="328"/>
      <c r="QXI62" s="328"/>
      <c r="QXJ62" s="328"/>
      <c r="QXK62" s="328"/>
      <c r="QXL62" s="328"/>
      <c r="QXM62" s="328"/>
      <c r="QXN62" s="328"/>
      <c r="QXO62" s="328"/>
      <c r="QXP62" s="328"/>
      <c r="QXQ62" s="328"/>
      <c r="QXR62" s="328"/>
      <c r="QXS62" s="328"/>
      <c r="QXT62" s="328"/>
      <c r="QXU62" s="328"/>
      <c r="QXV62" s="328"/>
      <c r="QXW62" s="328"/>
      <c r="QXX62" s="328"/>
      <c r="QXY62" s="328"/>
      <c r="QXZ62" s="328"/>
      <c r="QYA62" s="328"/>
      <c r="QYB62" s="328"/>
      <c r="QYC62" s="328"/>
      <c r="QYD62" s="328"/>
      <c r="QYE62" s="328"/>
      <c r="QYF62" s="328"/>
      <c r="QYG62" s="328"/>
      <c r="QYH62" s="328"/>
      <c r="QYI62" s="328"/>
      <c r="QYJ62" s="328"/>
      <c r="QYK62" s="328"/>
      <c r="QYL62" s="328"/>
      <c r="QYM62" s="328"/>
      <c r="QYN62" s="328"/>
      <c r="QYO62" s="328"/>
      <c r="QYP62" s="328"/>
      <c r="QYQ62" s="328"/>
      <c r="QYR62" s="328"/>
      <c r="QYS62" s="328"/>
      <c r="QYT62" s="328"/>
      <c r="QYU62" s="328"/>
      <c r="QYV62" s="328"/>
      <c r="QYW62" s="328"/>
      <c r="QYX62" s="328"/>
      <c r="QYY62" s="328"/>
      <c r="QYZ62" s="328"/>
      <c r="QZA62" s="328"/>
      <c r="QZB62" s="328"/>
      <c r="QZC62" s="328"/>
      <c r="QZD62" s="328"/>
      <c r="QZE62" s="328"/>
      <c r="QZF62" s="328"/>
      <c r="QZG62" s="328"/>
      <c r="QZH62" s="328"/>
      <c r="QZI62" s="328"/>
      <c r="QZJ62" s="328"/>
      <c r="QZK62" s="328"/>
      <c r="QZL62" s="328"/>
      <c r="QZM62" s="328"/>
      <c r="QZN62" s="328"/>
      <c r="QZO62" s="328"/>
      <c r="QZP62" s="328"/>
      <c r="QZQ62" s="328"/>
      <c r="QZR62" s="328"/>
      <c r="QZS62" s="328"/>
      <c r="QZT62" s="328"/>
      <c r="QZU62" s="328"/>
      <c r="QZV62" s="328"/>
      <c r="QZW62" s="328"/>
      <c r="QZX62" s="328"/>
      <c r="QZY62" s="328"/>
      <c r="QZZ62" s="328"/>
      <c r="RAA62" s="328"/>
      <c r="RAB62" s="328"/>
      <c r="RAC62" s="328"/>
      <c r="RAD62" s="328"/>
      <c r="RAE62" s="328"/>
      <c r="RAF62" s="328"/>
      <c r="RAG62" s="328"/>
      <c r="RAH62" s="328"/>
      <c r="RAI62" s="328"/>
      <c r="RAJ62" s="328"/>
      <c r="RAK62" s="328"/>
      <c r="RAL62" s="328"/>
      <c r="RAM62" s="328"/>
      <c r="RAN62" s="328"/>
      <c r="RAO62" s="328"/>
      <c r="RAP62" s="328"/>
      <c r="RAQ62" s="328"/>
      <c r="RAR62" s="328"/>
      <c r="RAS62" s="328"/>
      <c r="RAT62" s="328"/>
      <c r="RAU62" s="328"/>
      <c r="RAV62" s="328"/>
      <c r="RAW62" s="328"/>
      <c r="RAX62" s="328"/>
      <c r="RAY62" s="328"/>
      <c r="RAZ62" s="328"/>
      <c r="RBA62" s="328"/>
      <c r="RBB62" s="328"/>
      <c r="RBC62" s="328"/>
      <c r="RBD62" s="328"/>
      <c r="RBE62" s="328"/>
      <c r="RBF62" s="328"/>
      <c r="RBG62" s="328"/>
      <c r="RBH62" s="328"/>
      <c r="RBI62" s="328"/>
      <c r="RBJ62" s="328"/>
      <c r="RBK62" s="328"/>
      <c r="RBL62" s="328"/>
      <c r="RBM62" s="328"/>
      <c r="RBN62" s="328"/>
      <c r="RBO62" s="328"/>
      <c r="RBP62" s="328"/>
      <c r="RBQ62" s="328"/>
      <c r="RBR62" s="328"/>
      <c r="RBS62" s="328"/>
      <c r="RBT62" s="328"/>
      <c r="RBU62" s="328"/>
      <c r="RBV62" s="328"/>
      <c r="RBW62" s="328"/>
      <c r="RBX62" s="328"/>
      <c r="RBY62" s="328"/>
      <c r="RBZ62" s="328"/>
      <c r="RCA62" s="328"/>
      <c r="RCB62" s="328"/>
      <c r="RCC62" s="328"/>
      <c r="RCD62" s="328"/>
      <c r="RCE62" s="328"/>
      <c r="RCF62" s="328"/>
      <c r="RCG62" s="328"/>
      <c r="RCH62" s="328"/>
      <c r="RCI62" s="328"/>
      <c r="RCJ62" s="328"/>
      <c r="RCK62" s="328"/>
      <c r="RCL62" s="328"/>
      <c r="RCM62" s="328"/>
      <c r="RCN62" s="328"/>
      <c r="RCO62" s="328"/>
      <c r="RCP62" s="328"/>
      <c r="RCQ62" s="328"/>
      <c r="RCR62" s="328"/>
      <c r="RCS62" s="328"/>
      <c r="RCT62" s="328"/>
      <c r="RCU62" s="328"/>
      <c r="RCV62" s="328"/>
      <c r="RCW62" s="328"/>
      <c r="RCX62" s="328"/>
      <c r="RCY62" s="328"/>
      <c r="RCZ62" s="328"/>
      <c r="RDA62" s="328"/>
      <c r="RDB62" s="328"/>
      <c r="RDC62" s="328"/>
      <c r="RDD62" s="328"/>
      <c r="RDE62" s="328"/>
      <c r="RDF62" s="328"/>
      <c r="RDG62" s="328"/>
      <c r="RDH62" s="328"/>
      <c r="RDI62" s="328"/>
      <c r="RDJ62" s="328"/>
      <c r="RDK62" s="328"/>
      <c r="RDL62" s="328"/>
      <c r="RDM62" s="328"/>
      <c r="RDN62" s="328"/>
      <c r="RDO62" s="328"/>
      <c r="RDP62" s="328"/>
      <c r="RDQ62" s="328"/>
      <c r="RDR62" s="328"/>
      <c r="RDS62" s="328"/>
      <c r="RDT62" s="328"/>
      <c r="RDU62" s="328"/>
      <c r="RDV62" s="328"/>
      <c r="RDW62" s="328"/>
      <c r="RDX62" s="328"/>
      <c r="RDY62" s="328"/>
      <c r="RDZ62" s="328"/>
      <c r="REA62" s="328"/>
      <c r="REB62" s="328"/>
      <c r="REC62" s="328"/>
      <c r="RED62" s="328"/>
      <c r="REE62" s="328"/>
      <c r="REF62" s="328"/>
      <c r="REG62" s="328"/>
      <c r="REH62" s="328"/>
      <c r="REI62" s="328"/>
      <c r="REJ62" s="328"/>
      <c r="REK62" s="328"/>
      <c r="REL62" s="328"/>
      <c r="REM62" s="328"/>
      <c r="REN62" s="328"/>
      <c r="REO62" s="328"/>
      <c r="REP62" s="328"/>
      <c r="REQ62" s="328"/>
      <c r="RER62" s="328"/>
      <c r="RES62" s="328"/>
      <c r="RET62" s="328"/>
      <c r="REU62" s="328"/>
      <c r="REV62" s="328"/>
      <c r="REW62" s="328"/>
      <c r="REX62" s="328"/>
      <c r="REY62" s="328"/>
      <c r="REZ62" s="328"/>
      <c r="RFA62" s="328"/>
      <c r="RFB62" s="328"/>
      <c r="RFC62" s="328"/>
      <c r="RFD62" s="328"/>
      <c r="RFE62" s="328"/>
      <c r="RFF62" s="328"/>
      <c r="RFG62" s="328"/>
      <c r="RFH62" s="328"/>
      <c r="RFI62" s="328"/>
      <c r="RFJ62" s="328"/>
      <c r="RFK62" s="328"/>
      <c r="RFL62" s="328"/>
      <c r="RFM62" s="328"/>
      <c r="RFN62" s="328"/>
      <c r="RFO62" s="328"/>
      <c r="RFP62" s="328"/>
      <c r="RFQ62" s="328"/>
      <c r="RFR62" s="328"/>
      <c r="RFS62" s="328"/>
      <c r="RFT62" s="328"/>
      <c r="RFU62" s="328"/>
      <c r="RFV62" s="328"/>
      <c r="RFW62" s="328"/>
      <c r="RFX62" s="328"/>
      <c r="RFY62" s="328"/>
      <c r="RFZ62" s="328"/>
      <c r="RGA62" s="328"/>
      <c r="RGB62" s="328"/>
      <c r="RGC62" s="328"/>
      <c r="RGD62" s="328"/>
      <c r="RGE62" s="328"/>
      <c r="RGF62" s="328"/>
      <c r="RGG62" s="328"/>
      <c r="RGH62" s="328"/>
      <c r="RGI62" s="328"/>
      <c r="RGJ62" s="328"/>
      <c r="RGK62" s="328"/>
      <c r="RGL62" s="328"/>
      <c r="RGM62" s="328"/>
      <c r="RGN62" s="328"/>
      <c r="RGO62" s="328"/>
      <c r="RGP62" s="328"/>
      <c r="RGQ62" s="328"/>
      <c r="RGR62" s="328"/>
      <c r="RGS62" s="328"/>
      <c r="RGT62" s="328"/>
      <c r="RGU62" s="328"/>
      <c r="RGV62" s="328"/>
      <c r="RGW62" s="328"/>
      <c r="RGX62" s="328"/>
      <c r="RGY62" s="328"/>
      <c r="RGZ62" s="328"/>
      <c r="RHA62" s="328"/>
      <c r="RHB62" s="328"/>
      <c r="RHC62" s="328"/>
      <c r="RHD62" s="328"/>
      <c r="RHE62" s="328"/>
      <c r="RHF62" s="328"/>
      <c r="RHG62" s="328"/>
      <c r="RHH62" s="328"/>
      <c r="RHI62" s="328"/>
      <c r="RHJ62" s="328"/>
      <c r="RHK62" s="328"/>
      <c r="RHL62" s="328"/>
      <c r="RHM62" s="328"/>
      <c r="RHN62" s="328"/>
      <c r="RHO62" s="328"/>
      <c r="RHP62" s="328"/>
      <c r="RHQ62" s="328"/>
      <c r="RHR62" s="328"/>
      <c r="RHS62" s="328"/>
      <c r="RHT62" s="328"/>
      <c r="RHU62" s="328"/>
      <c r="RHV62" s="328"/>
      <c r="RHW62" s="328"/>
      <c r="RHX62" s="328"/>
      <c r="RHY62" s="328"/>
      <c r="RHZ62" s="328"/>
      <c r="RIA62" s="328"/>
      <c r="RIB62" s="328"/>
      <c r="RIC62" s="328"/>
      <c r="RID62" s="328"/>
      <c r="RIE62" s="328"/>
      <c r="RIF62" s="328"/>
      <c r="RIG62" s="328"/>
      <c r="RIH62" s="328"/>
      <c r="RII62" s="328"/>
      <c r="RIJ62" s="328"/>
      <c r="RIK62" s="328"/>
      <c r="RIL62" s="328"/>
      <c r="RIM62" s="328"/>
      <c r="RIN62" s="328"/>
      <c r="RIO62" s="328"/>
      <c r="RIP62" s="328"/>
      <c r="RIQ62" s="328"/>
      <c r="RIR62" s="328"/>
      <c r="RIS62" s="328"/>
      <c r="RIT62" s="328"/>
      <c r="RIU62" s="328"/>
      <c r="RIV62" s="328"/>
      <c r="RIW62" s="328"/>
      <c r="RIX62" s="328"/>
      <c r="RIY62" s="328"/>
      <c r="RIZ62" s="328"/>
      <c r="RJA62" s="328"/>
      <c r="RJB62" s="328"/>
      <c r="RJC62" s="328"/>
      <c r="RJD62" s="328"/>
      <c r="RJE62" s="328"/>
      <c r="RJF62" s="328"/>
      <c r="RJG62" s="328"/>
      <c r="RJH62" s="328"/>
      <c r="RJI62" s="328"/>
      <c r="RJJ62" s="328"/>
      <c r="RJK62" s="328"/>
      <c r="RJL62" s="328"/>
      <c r="RJM62" s="328"/>
      <c r="RJN62" s="328"/>
      <c r="RJO62" s="328"/>
      <c r="RJP62" s="328"/>
      <c r="RJQ62" s="328"/>
      <c r="RJR62" s="328"/>
      <c r="RJS62" s="328"/>
      <c r="RJT62" s="328"/>
      <c r="RJU62" s="328"/>
      <c r="RJV62" s="328"/>
      <c r="RJW62" s="328"/>
      <c r="RJX62" s="328"/>
      <c r="RJY62" s="328"/>
      <c r="RJZ62" s="328"/>
      <c r="RKA62" s="328"/>
      <c r="RKB62" s="328"/>
      <c r="RKC62" s="328"/>
      <c r="RKD62" s="328"/>
      <c r="RKE62" s="328"/>
      <c r="RKF62" s="328"/>
      <c r="RKG62" s="328"/>
      <c r="RKH62" s="328"/>
      <c r="RKI62" s="328"/>
      <c r="RKJ62" s="328"/>
      <c r="RKK62" s="328"/>
      <c r="RKL62" s="328"/>
      <c r="RKM62" s="328"/>
      <c r="RKN62" s="328"/>
      <c r="RKO62" s="328"/>
      <c r="RKP62" s="328"/>
      <c r="RKQ62" s="328"/>
      <c r="RKR62" s="328"/>
      <c r="RKS62" s="328"/>
      <c r="RKT62" s="328"/>
      <c r="RKU62" s="328"/>
      <c r="RKV62" s="328"/>
      <c r="RKW62" s="328"/>
      <c r="RKX62" s="328"/>
      <c r="RKY62" s="328"/>
      <c r="RKZ62" s="328"/>
      <c r="RLA62" s="328"/>
      <c r="RLB62" s="328"/>
      <c r="RLC62" s="328"/>
      <c r="RLD62" s="328"/>
      <c r="RLE62" s="328"/>
      <c r="RLF62" s="328"/>
      <c r="RLG62" s="328"/>
      <c r="RLH62" s="328"/>
      <c r="RLI62" s="328"/>
      <c r="RLJ62" s="328"/>
      <c r="RLK62" s="328"/>
      <c r="RLL62" s="328"/>
      <c r="RLM62" s="328"/>
      <c r="RLN62" s="328"/>
      <c r="RLO62" s="328"/>
      <c r="RLP62" s="328"/>
      <c r="RLQ62" s="328"/>
      <c r="RLR62" s="328"/>
      <c r="RLS62" s="328"/>
      <c r="RLT62" s="328"/>
      <c r="RLU62" s="328"/>
      <c r="RLV62" s="328"/>
      <c r="RLW62" s="328"/>
      <c r="RLX62" s="328"/>
      <c r="RLY62" s="328"/>
      <c r="RLZ62" s="328"/>
      <c r="RMA62" s="328"/>
      <c r="RMB62" s="328"/>
      <c r="RMC62" s="328"/>
      <c r="RMD62" s="328"/>
      <c r="RME62" s="328"/>
      <c r="RMF62" s="328"/>
      <c r="RMG62" s="328"/>
      <c r="RMH62" s="328"/>
      <c r="RMI62" s="328"/>
      <c r="RMJ62" s="328"/>
      <c r="RMK62" s="328"/>
      <c r="RML62" s="328"/>
      <c r="RMM62" s="328"/>
      <c r="RMN62" s="328"/>
      <c r="RMO62" s="328"/>
      <c r="RMP62" s="328"/>
      <c r="RMQ62" s="328"/>
      <c r="RMR62" s="328"/>
      <c r="RMS62" s="328"/>
      <c r="RMT62" s="328"/>
      <c r="RMU62" s="328"/>
      <c r="RMV62" s="328"/>
      <c r="RMW62" s="328"/>
      <c r="RMX62" s="328"/>
      <c r="RMY62" s="328"/>
      <c r="RMZ62" s="328"/>
      <c r="RNA62" s="328"/>
      <c r="RNB62" s="328"/>
      <c r="RNC62" s="328"/>
      <c r="RND62" s="328"/>
      <c r="RNE62" s="328"/>
      <c r="RNF62" s="328"/>
      <c r="RNG62" s="328"/>
      <c r="RNH62" s="328"/>
      <c r="RNI62" s="328"/>
      <c r="RNJ62" s="328"/>
      <c r="RNK62" s="328"/>
      <c r="RNL62" s="328"/>
      <c r="RNM62" s="328"/>
      <c r="RNN62" s="328"/>
      <c r="RNO62" s="328"/>
      <c r="RNP62" s="328"/>
      <c r="RNQ62" s="328"/>
      <c r="RNR62" s="328"/>
      <c r="RNS62" s="328"/>
      <c r="RNT62" s="328"/>
      <c r="RNU62" s="328"/>
      <c r="RNV62" s="328"/>
      <c r="RNW62" s="328"/>
      <c r="RNX62" s="328"/>
      <c r="RNY62" s="328"/>
      <c r="RNZ62" s="328"/>
      <c r="ROA62" s="328"/>
      <c r="ROB62" s="328"/>
      <c r="ROC62" s="328"/>
      <c r="ROD62" s="328"/>
      <c r="ROE62" s="328"/>
      <c r="ROF62" s="328"/>
      <c r="ROG62" s="328"/>
      <c r="ROH62" s="328"/>
      <c r="ROI62" s="328"/>
      <c r="ROJ62" s="328"/>
      <c r="ROK62" s="328"/>
      <c r="ROL62" s="328"/>
      <c r="ROM62" s="328"/>
      <c r="RON62" s="328"/>
      <c r="ROO62" s="328"/>
      <c r="ROP62" s="328"/>
      <c r="ROQ62" s="328"/>
      <c r="ROR62" s="328"/>
      <c r="ROS62" s="328"/>
      <c r="ROT62" s="328"/>
      <c r="ROU62" s="328"/>
      <c r="ROV62" s="328"/>
      <c r="ROW62" s="328"/>
      <c r="ROX62" s="328"/>
      <c r="ROY62" s="328"/>
      <c r="ROZ62" s="328"/>
      <c r="RPA62" s="328"/>
      <c r="RPB62" s="328"/>
      <c r="RPC62" s="328"/>
      <c r="RPD62" s="328"/>
      <c r="RPE62" s="328"/>
      <c r="RPF62" s="328"/>
      <c r="RPG62" s="328"/>
      <c r="RPH62" s="328"/>
      <c r="RPI62" s="328"/>
      <c r="RPJ62" s="328"/>
      <c r="RPK62" s="328"/>
      <c r="RPL62" s="328"/>
      <c r="RPM62" s="328"/>
      <c r="RPN62" s="328"/>
      <c r="RPO62" s="328"/>
      <c r="RPP62" s="328"/>
      <c r="RPQ62" s="328"/>
      <c r="RPR62" s="328"/>
      <c r="RPS62" s="328"/>
      <c r="RPT62" s="328"/>
      <c r="RPU62" s="328"/>
      <c r="RPV62" s="328"/>
      <c r="RPW62" s="328"/>
      <c r="RPX62" s="328"/>
      <c r="RPY62" s="328"/>
      <c r="RPZ62" s="328"/>
      <c r="RQA62" s="328"/>
      <c r="RQB62" s="328"/>
      <c r="RQC62" s="328"/>
      <c r="RQD62" s="328"/>
      <c r="RQE62" s="328"/>
      <c r="RQF62" s="328"/>
      <c r="RQG62" s="328"/>
      <c r="RQH62" s="328"/>
      <c r="RQI62" s="328"/>
      <c r="RQJ62" s="328"/>
      <c r="RQK62" s="328"/>
      <c r="RQL62" s="328"/>
      <c r="RQM62" s="328"/>
      <c r="RQN62" s="328"/>
      <c r="RQO62" s="328"/>
      <c r="RQP62" s="328"/>
      <c r="RQQ62" s="328"/>
      <c r="RQR62" s="328"/>
      <c r="RQS62" s="328"/>
      <c r="RQT62" s="328"/>
      <c r="RQU62" s="328"/>
      <c r="RQV62" s="328"/>
      <c r="RQW62" s="328"/>
      <c r="RQX62" s="328"/>
      <c r="RQY62" s="328"/>
      <c r="RQZ62" s="328"/>
      <c r="RRA62" s="328"/>
      <c r="RRB62" s="328"/>
      <c r="RRC62" s="328"/>
      <c r="RRD62" s="328"/>
      <c r="RRE62" s="328"/>
      <c r="RRF62" s="328"/>
      <c r="RRG62" s="328"/>
      <c r="RRH62" s="328"/>
      <c r="RRI62" s="328"/>
      <c r="RRJ62" s="328"/>
      <c r="RRK62" s="328"/>
      <c r="RRL62" s="328"/>
      <c r="RRM62" s="328"/>
      <c r="RRN62" s="328"/>
      <c r="RRO62" s="328"/>
      <c r="RRP62" s="328"/>
      <c r="RRQ62" s="328"/>
      <c r="RRR62" s="328"/>
      <c r="RRS62" s="328"/>
      <c r="RRT62" s="328"/>
      <c r="RRU62" s="328"/>
      <c r="RRV62" s="328"/>
      <c r="RRW62" s="328"/>
      <c r="RRX62" s="328"/>
      <c r="RRY62" s="328"/>
      <c r="RRZ62" s="328"/>
      <c r="RSA62" s="328"/>
      <c r="RSB62" s="328"/>
      <c r="RSC62" s="328"/>
      <c r="RSD62" s="328"/>
      <c r="RSE62" s="328"/>
      <c r="RSF62" s="328"/>
      <c r="RSG62" s="328"/>
      <c r="RSH62" s="328"/>
      <c r="RSI62" s="328"/>
      <c r="RSJ62" s="328"/>
      <c r="RSK62" s="328"/>
      <c r="RSL62" s="328"/>
      <c r="RSM62" s="328"/>
      <c r="RSN62" s="328"/>
      <c r="RSO62" s="328"/>
      <c r="RSP62" s="328"/>
      <c r="RSQ62" s="328"/>
      <c r="RSR62" s="328"/>
      <c r="RSS62" s="328"/>
      <c r="RST62" s="328"/>
      <c r="RSU62" s="328"/>
      <c r="RSV62" s="328"/>
      <c r="RSW62" s="328"/>
      <c r="RSX62" s="328"/>
      <c r="RSY62" s="328"/>
      <c r="RSZ62" s="328"/>
      <c r="RTA62" s="328"/>
      <c r="RTB62" s="328"/>
      <c r="RTC62" s="328"/>
      <c r="RTD62" s="328"/>
      <c r="RTE62" s="328"/>
      <c r="RTF62" s="328"/>
      <c r="RTG62" s="328"/>
      <c r="RTH62" s="328"/>
      <c r="RTI62" s="328"/>
      <c r="RTJ62" s="328"/>
      <c r="RTK62" s="328"/>
      <c r="RTL62" s="328"/>
      <c r="RTM62" s="328"/>
      <c r="RTN62" s="328"/>
      <c r="RTO62" s="328"/>
      <c r="RTP62" s="328"/>
      <c r="RTQ62" s="328"/>
      <c r="RTR62" s="328"/>
      <c r="RTS62" s="328"/>
      <c r="RTT62" s="328"/>
      <c r="RTU62" s="328"/>
      <c r="RTV62" s="328"/>
      <c r="RTW62" s="328"/>
      <c r="RTX62" s="328"/>
      <c r="RTY62" s="328"/>
      <c r="RTZ62" s="328"/>
      <c r="RUA62" s="328"/>
      <c r="RUB62" s="328"/>
      <c r="RUC62" s="328"/>
      <c r="RUD62" s="328"/>
      <c r="RUE62" s="328"/>
      <c r="RUF62" s="328"/>
      <c r="RUG62" s="328"/>
      <c r="RUH62" s="328"/>
      <c r="RUI62" s="328"/>
      <c r="RUJ62" s="328"/>
      <c r="RUK62" s="328"/>
      <c r="RUL62" s="328"/>
      <c r="RUM62" s="328"/>
      <c r="RUN62" s="328"/>
      <c r="RUO62" s="328"/>
      <c r="RUP62" s="328"/>
      <c r="RUQ62" s="328"/>
      <c r="RUR62" s="328"/>
      <c r="RUS62" s="328"/>
      <c r="RUT62" s="328"/>
      <c r="RUU62" s="328"/>
      <c r="RUV62" s="328"/>
      <c r="RUW62" s="328"/>
      <c r="RUX62" s="328"/>
      <c r="RUY62" s="328"/>
      <c r="RUZ62" s="328"/>
      <c r="RVA62" s="328"/>
      <c r="RVB62" s="328"/>
      <c r="RVC62" s="328"/>
      <c r="RVD62" s="328"/>
      <c r="RVE62" s="328"/>
      <c r="RVF62" s="328"/>
      <c r="RVG62" s="328"/>
      <c r="RVH62" s="328"/>
      <c r="RVI62" s="328"/>
      <c r="RVJ62" s="328"/>
      <c r="RVK62" s="328"/>
      <c r="RVL62" s="328"/>
      <c r="RVM62" s="328"/>
      <c r="RVN62" s="328"/>
      <c r="RVO62" s="328"/>
      <c r="RVP62" s="328"/>
      <c r="RVQ62" s="328"/>
      <c r="RVR62" s="328"/>
      <c r="RVS62" s="328"/>
      <c r="RVT62" s="328"/>
      <c r="RVU62" s="328"/>
      <c r="RVV62" s="328"/>
      <c r="RVW62" s="328"/>
      <c r="RVX62" s="328"/>
      <c r="RVY62" s="328"/>
      <c r="RVZ62" s="328"/>
      <c r="RWA62" s="328"/>
      <c r="RWB62" s="328"/>
      <c r="RWC62" s="328"/>
      <c r="RWD62" s="328"/>
      <c r="RWE62" s="328"/>
      <c r="RWF62" s="328"/>
      <c r="RWG62" s="328"/>
      <c r="RWH62" s="328"/>
      <c r="RWI62" s="328"/>
      <c r="RWJ62" s="328"/>
      <c r="RWK62" s="328"/>
      <c r="RWL62" s="328"/>
      <c r="RWM62" s="328"/>
      <c r="RWN62" s="328"/>
      <c r="RWO62" s="328"/>
      <c r="RWP62" s="328"/>
      <c r="RWQ62" s="328"/>
      <c r="RWR62" s="328"/>
      <c r="RWS62" s="328"/>
      <c r="RWT62" s="328"/>
      <c r="RWU62" s="328"/>
      <c r="RWV62" s="328"/>
      <c r="RWW62" s="328"/>
      <c r="RWX62" s="328"/>
      <c r="RWY62" s="328"/>
      <c r="RWZ62" s="328"/>
      <c r="RXA62" s="328"/>
      <c r="RXB62" s="328"/>
      <c r="RXC62" s="328"/>
      <c r="RXD62" s="328"/>
      <c r="RXE62" s="328"/>
      <c r="RXF62" s="328"/>
      <c r="RXG62" s="328"/>
      <c r="RXH62" s="328"/>
      <c r="RXI62" s="328"/>
      <c r="RXJ62" s="328"/>
      <c r="RXK62" s="328"/>
      <c r="RXL62" s="328"/>
      <c r="RXM62" s="328"/>
      <c r="RXN62" s="328"/>
      <c r="RXO62" s="328"/>
      <c r="RXP62" s="328"/>
      <c r="RXQ62" s="328"/>
      <c r="RXR62" s="328"/>
      <c r="RXS62" s="328"/>
      <c r="RXT62" s="328"/>
      <c r="RXU62" s="328"/>
      <c r="RXV62" s="328"/>
      <c r="RXW62" s="328"/>
      <c r="RXX62" s="328"/>
      <c r="RXY62" s="328"/>
      <c r="RXZ62" s="328"/>
      <c r="RYA62" s="328"/>
      <c r="RYB62" s="328"/>
      <c r="RYC62" s="328"/>
      <c r="RYD62" s="328"/>
      <c r="RYE62" s="328"/>
      <c r="RYF62" s="328"/>
      <c r="RYG62" s="328"/>
      <c r="RYH62" s="328"/>
      <c r="RYI62" s="328"/>
      <c r="RYJ62" s="328"/>
      <c r="RYK62" s="328"/>
      <c r="RYL62" s="328"/>
      <c r="RYM62" s="328"/>
      <c r="RYN62" s="328"/>
      <c r="RYO62" s="328"/>
      <c r="RYP62" s="328"/>
      <c r="RYQ62" s="328"/>
      <c r="RYR62" s="328"/>
      <c r="RYS62" s="328"/>
      <c r="RYT62" s="328"/>
      <c r="RYU62" s="328"/>
      <c r="RYV62" s="328"/>
      <c r="RYW62" s="328"/>
      <c r="RYX62" s="328"/>
      <c r="RYY62" s="328"/>
      <c r="RYZ62" s="328"/>
      <c r="RZA62" s="328"/>
      <c r="RZB62" s="328"/>
      <c r="RZC62" s="328"/>
      <c r="RZD62" s="328"/>
      <c r="RZE62" s="328"/>
      <c r="RZF62" s="328"/>
      <c r="RZG62" s="328"/>
      <c r="RZH62" s="328"/>
      <c r="RZI62" s="328"/>
      <c r="RZJ62" s="328"/>
      <c r="RZK62" s="328"/>
      <c r="RZL62" s="328"/>
      <c r="RZM62" s="328"/>
      <c r="RZN62" s="328"/>
      <c r="RZO62" s="328"/>
      <c r="RZP62" s="328"/>
      <c r="RZQ62" s="328"/>
      <c r="RZR62" s="328"/>
      <c r="RZS62" s="328"/>
      <c r="RZT62" s="328"/>
      <c r="RZU62" s="328"/>
      <c r="RZV62" s="328"/>
      <c r="RZW62" s="328"/>
      <c r="RZX62" s="328"/>
      <c r="RZY62" s="328"/>
      <c r="RZZ62" s="328"/>
      <c r="SAA62" s="328"/>
      <c r="SAB62" s="328"/>
      <c r="SAC62" s="328"/>
      <c r="SAD62" s="328"/>
      <c r="SAE62" s="328"/>
      <c r="SAF62" s="328"/>
      <c r="SAG62" s="328"/>
      <c r="SAH62" s="328"/>
      <c r="SAI62" s="328"/>
      <c r="SAJ62" s="328"/>
      <c r="SAK62" s="328"/>
      <c r="SAL62" s="328"/>
      <c r="SAM62" s="328"/>
      <c r="SAN62" s="328"/>
      <c r="SAO62" s="328"/>
      <c r="SAP62" s="328"/>
      <c r="SAQ62" s="328"/>
      <c r="SAR62" s="328"/>
      <c r="SAS62" s="328"/>
      <c r="SAT62" s="328"/>
      <c r="SAU62" s="328"/>
      <c r="SAV62" s="328"/>
      <c r="SAW62" s="328"/>
      <c r="SAX62" s="328"/>
      <c r="SAY62" s="328"/>
      <c r="SAZ62" s="328"/>
      <c r="SBA62" s="328"/>
      <c r="SBB62" s="328"/>
      <c r="SBC62" s="328"/>
      <c r="SBD62" s="328"/>
      <c r="SBE62" s="328"/>
      <c r="SBF62" s="328"/>
      <c r="SBG62" s="328"/>
      <c r="SBH62" s="328"/>
      <c r="SBI62" s="328"/>
      <c r="SBJ62" s="328"/>
      <c r="SBK62" s="328"/>
      <c r="SBL62" s="328"/>
      <c r="SBM62" s="328"/>
      <c r="SBN62" s="328"/>
      <c r="SBO62" s="328"/>
      <c r="SBP62" s="328"/>
      <c r="SBQ62" s="328"/>
      <c r="SBR62" s="328"/>
      <c r="SBS62" s="328"/>
      <c r="SBT62" s="328"/>
      <c r="SBU62" s="328"/>
      <c r="SBV62" s="328"/>
      <c r="SBW62" s="328"/>
      <c r="SBX62" s="328"/>
      <c r="SBY62" s="328"/>
      <c r="SBZ62" s="328"/>
      <c r="SCA62" s="328"/>
      <c r="SCB62" s="328"/>
      <c r="SCC62" s="328"/>
      <c r="SCD62" s="328"/>
      <c r="SCE62" s="328"/>
      <c r="SCF62" s="328"/>
      <c r="SCG62" s="328"/>
      <c r="SCH62" s="328"/>
      <c r="SCI62" s="328"/>
      <c r="SCJ62" s="328"/>
      <c r="SCK62" s="328"/>
      <c r="SCL62" s="328"/>
      <c r="SCM62" s="328"/>
      <c r="SCN62" s="328"/>
      <c r="SCO62" s="328"/>
      <c r="SCP62" s="328"/>
      <c r="SCQ62" s="328"/>
      <c r="SCR62" s="328"/>
      <c r="SCS62" s="328"/>
      <c r="SCT62" s="328"/>
      <c r="SCU62" s="328"/>
      <c r="SCV62" s="328"/>
      <c r="SCW62" s="328"/>
      <c r="SCX62" s="328"/>
      <c r="SCY62" s="328"/>
      <c r="SCZ62" s="328"/>
      <c r="SDA62" s="328"/>
      <c r="SDB62" s="328"/>
      <c r="SDC62" s="328"/>
      <c r="SDD62" s="328"/>
      <c r="SDE62" s="328"/>
      <c r="SDF62" s="328"/>
      <c r="SDG62" s="328"/>
      <c r="SDH62" s="328"/>
      <c r="SDI62" s="328"/>
      <c r="SDJ62" s="328"/>
      <c r="SDK62" s="328"/>
      <c r="SDL62" s="328"/>
      <c r="SDM62" s="328"/>
      <c r="SDN62" s="328"/>
      <c r="SDO62" s="328"/>
      <c r="SDP62" s="328"/>
      <c r="SDQ62" s="328"/>
      <c r="SDR62" s="328"/>
      <c r="SDS62" s="328"/>
      <c r="SDT62" s="328"/>
      <c r="SDU62" s="328"/>
      <c r="SDV62" s="328"/>
      <c r="SDW62" s="328"/>
      <c r="SDX62" s="328"/>
      <c r="SDY62" s="328"/>
      <c r="SDZ62" s="328"/>
      <c r="SEA62" s="328"/>
      <c r="SEB62" s="328"/>
      <c r="SEC62" s="328"/>
      <c r="SED62" s="328"/>
      <c r="SEE62" s="328"/>
      <c r="SEF62" s="328"/>
      <c r="SEG62" s="328"/>
      <c r="SEH62" s="328"/>
      <c r="SEI62" s="328"/>
      <c r="SEJ62" s="328"/>
      <c r="SEK62" s="328"/>
      <c r="SEL62" s="328"/>
      <c r="SEM62" s="328"/>
      <c r="SEN62" s="328"/>
      <c r="SEO62" s="328"/>
      <c r="SEP62" s="328"/>
      <c r="SEQ62" s="328"/>
      <c r="SER62" s="328"/>
      <c r="SES62" s="328"/>
      <c r="SET62" s="328"/>
      <c r="SEU62" s="328"/>
      <c r="SEV62" s="328"/>
      <c r="SEW62" s="328"/>
      <c r="SEX62" s="328"/>
      <c r="SEY62" s="328"/>
      <c r="SEZ62" s="328"/>
      <c r="SFA62" s="328"/>
      <c r="SFB62" s="328"/>
      <c r="SFC62" s="328"/>
      <c r="SFD62" s="328"/>
      <c r="SFE62" s="328"/>
      <c r="SFF62" s="328"/>
      <c r="SFG62" s="328"/>
      <c r="SFH62" s="328"/>
      <c r="SFI62" s="328"/>
      <c r="SFJ62" s="328"/>
      <c r="SFK62" s="328"/>
      <c r="SFL62" s="328"/>
      <c r="SFM62" s="328"/>
      <c r="SFN62" s="328"/>
      <c r="SFO62" s="328"/>
      <c r="SFP62" s="328"/>
      <c r="SFQ62" s="328"/>
      <c r="SFR62" s="328"/>
      <c r="SFS62" s="328"/>
      <c r="SFT62" s="328"/>
      <c r="SFU62" s="328"/>
      <c r="SFV62" s="328"/>
      <c r="SFW62" s="328"/>
      <c r="SFX62" s="328"/>
      <c r="SFY62" s="328"/>
      <c r="SFZ62" s="328"/>
      <c r="SGA62" s="328"/>
      <c r="SGB62" s="328"/>
      <c r="SGC62" s="328"/>
      <c r="SGD62" s="328"/>
      <c r="SGE62" s="328"/>
      <c r="SGF62" s="328"/>
      <c r="SGG62" s="328"/>
      <c r="SGH62" s="328"/>
      <c r="SGI62" s="328"/>
      <c r="SGJ62" s="328"/>
      <c r="SGK62" s="328"/>
      <c r="SGL62" s="328"/>
      <c r="SGM62" s="328"/>
      <c r="SGN62" s="328"/>
      <c r="SGO62" s="328"/>
      <c r="SGP62" s="328"/>
      <c r="SGQ62" s="328"/>
      <c r="SGR62" s="328"/>
      <c r="SGS62" s="328"/>
      <c r="SGT62" s="328"/>
      <c r="SGU62" s="328"/>
      <c r="SGV62" s="328"/>
      <c r="SGW62" s="328"/>
      <c r="SGX62" s="328"/>
      <c r="SGY62" s="328"/>
      <c r="SGZ62" s="328"/>
      <c r="SHA62" s="328"/>
      <c r="SHB62" s="328"/>
      <c r="SHC62" s="328"/>
      <c r="SHD62" s="328"/>
      <c r="SHE62" s="328"/>
      <c r="SHF62" s="328"/>
      <c r="SHG62" s="328"/>
      <c r="SHH62" s="328"/>
      <c r="SHI62" s="328"/>
      <c r="SHJ62" s="328"/>
      <c r="SHK62" s="328"/>
      <c r="SHL62" s="328"/>
      <c r="SHM62" s="328"/>
      <c r="SHN62" s="328"/>
      <c r="SHO62" s="328"/>
      <c r="SHP62" s="328"/>
      <c r="SHQ62" s="328"/>
      <c r="SHR62" s="328"/>
      <c r="SHS62" s="328"/>
      <c r="SHT62" s="328"/>
      <c r="SHU62" s="328"/>
      <c r="SHV62" s="328"/>
      <c r="SHW62" s="328"/>
      <c r="SHX62" s="328"/>
      <c r="SHY62" s="328"/>
      <c r="SHZ62" s="328"/>
      <c r="SIA62" s="328"/>
      <c r="SIB62" s="328"/>
      <c r="SIC62" s="328"/>
      <c r="SID62" s="328"/>
      <c r="SIE62" s="328"/>
      <c r="SIF62" s="328"/>
      <c r="SIG62" s="328"/>
      <c r="SIH62" s="328"/>
      <c r="SII62" s="328"/>
      <c r="SIJ62" s="328"/>
      <c r="SIK62" s="328"/>
      <c r="SIL62" s="328"/>
      <c r="SIM62" s="328"/>
      <c r="SIN62" s="328"/>
      <c r="SIO62" s="328"/>
      <c r="SIP62" s="328"/>
      <c r="SIQ62" s="328"/>
      <c r="SIR62" s="328"/>
      <c r="SIS62" s="328"/>
      <c r="SIT62" s="328"/>
      <c r="SIU62" s="328"/>
      <c r="SIV62" s="328"/>
      <c r="SIW62" s="328"/>
      <c r="SIX62" s="328"/>
      <c r="SIY62" s="328"/>
      <c r="SIZ62" s="328"/>
      <c r="SJA62" s="328"/>
      <c r="SJB62" s="328"/>
      <c r="SJC62" s="328"/>
      <c r="SJD62" s="328"/>
      <c r="SJE62" s="328"/>
      <c r="SJF62" s="328"/>
      <c r="SJG62" s="328"/>
      <c r="SJH62" s="328"/>
      <c r="SJI62" s="328"/>
      <c r="SJJ62" s="328"/>
      <c r="SJK62" s="328"/>
      <c r="SJL62" s="328"/>
      <c r="SJM62" s="328"/>
      <c r="SJN62" s="328"/>
      <c r="SJO62" s="328"/>
      <c r="SJP62" s="328"/>
      <c r="SJQ62" s="328"/>
      <c r="SJR62" s="328"/>
      <c r="SJS62" s="328"/>
      <c r="SJT62" s="328"/>
      <c r="SJU62" s="328"/>
      <c r="SJV62" s="328"/>
      <c r="SJW62" s="328"/>
      <c r="SJX62" s="328"/>
      <c r="SJY62" s="328"/>
      <c r="SJZ62" s="328"/>
      <c r="SKA62" s="328"/>
      <c r="SKB62" s="328"/>
      <c r="SKC62" s="328"/>
      <c r="SKD62" s="328"/>
      <c r="SKE62" s="328"/>
      <c r="SKF62" s="328"/>
      <c r="SKG62" s="328"/>
      <c r="SKH62" s="328"/>
      <c r="SKI62" s="328"/>
      <c r="SKJ62" s="328"/>
      <c r="SKK62" s="328"/>
      <c r="SKL62" s="328"/>
      <c r="SKM62" s="328"/>
      <c r="SKN62" s="328"/>
      <c r="SKO62" s="328"/>
      <c r="SKP62" s="328"/>
      <c r="SKQ62" s="328"/>
      <c r="SKR62" s="328"/>
      <c r="SKS62" s="328"/>
      <c r="SKT62" s="328"/>
      <c r="SKU62" s="328"/>
      <c r="SKV62" s="328"/>
      <c r="SKW62" s="328"/>
      <c r="SKX62" s="328"/>
      <c r="SKY62" s="328"/>
      <c r="SKZ62" s="328"/>
      <c r="SLA62" s="328"/>
      <c r="SLB62" s="328"/>
      <c r="SLC62" s="328"/>
      <c r="SLD62" s="328"/>
      <c r="SLE62" s="328"/>
      <c r="SLF62" s="328"/>
      <c r="SLG62" s="328"/>
      <c r="SLH62" s="328"/>
      <c r="SLI62" s="328"/>
      <c r="SLJ62" s="328"/>
      <c r="SLK62" s="328"/>
      <c r="SLL62" s="328"/>
      <c r="SLM62" s="328"/>
      <c r="SLN62" s="328"/>
      <c r="SLO62" s="328"/>
      <c r="SLP62" s="328"/>
      <c r="SLQ62" s="328"/>
      <c r="SLR62" s="328"/>
      <c r="SLS62" s="328"/>
      <c r="SLT62" s="328"/>
      <c r="SLU62" s="328"/>
      <c r="SLV62" s="328"/>
      <c r="SLW62" s="328"/>
      <c r="SLX62" s="328"/>
      <c r="SLY62" s="328"/>
      <c r="SLZ62" s="328"/>
      <c r="SMA62" s="328"/>
      <c r="SMB62" s="328"/>
      <c r="SMC62" s="328"/>
      <c r="SMD62" s="328"/>
      <c r="SME62" s="328"/>
      <c r="SMF62" s="328"/>
      <c r="SMG62" s="328"/>
      <c r="SMH62" s="328"/>
      <c r="SMI62" s="328"/>
      <c r="SMJ62" s="328"/>
      <c r="SMK62" s="328"/>
      <c r="SML62" s="328"/>
      <c r="SMM62" s="328"/>
      <c r="SMN62" s="328"/>
      <c r="SMO62" s="328"/>
      <c r="SMP62" s="328"/>
      <c r="SMQ62" s="328"/>
      <c r="SMR62" s="328"/>
      <c r="SMS62" s="328"/>
      <c r="SMT62" s="328"/>
      <c r="SMU62" s="328"/>
      <c r="SMV62" s="328"/>
      <c r="SMW62" s="328"/>
      <c r="SMX62" s="328"/>
      <c r="SMY62" s="328"/>
      <c r="SMZ62" s="328"/>
      <c r="SNA62" s="328"/>
      <c r="SNB62" s="328"/>
      <c r="SNC62" s="328"/>
      <c r="SND62" s="328"/>
      <c r="SNE62" s="328"/>
      <c r="SNF62" s="328"/>
      <c r="SNG62" s="328"/>
      <c r="SNH62" s="328"/>
      <c r="SNI62" s="328"/>
      <c r="SNJ62" s="328"/>
      <c r="SNK62" s="328"/>
      <c r="SNL62" s="328"/>
      <c r="SNM62" s="328"/>
      <c r="SNN62" s="328"/>
      <c r="SNO62" s="328"/>
      <c r="SNP62" s="328"/>
      <c r="SNQ62" s="328"/>
      <c r="SNR62" s="328"/>
      <c r="SNS62" s="328"/>
      <c r="SNT62" s="328"/>
      <c r="SNU62" s="328"/>
      <c r="SNV62" s="328"/>
      <c r="SNW62" s="328"/>
      <c r="SNX62" s="328"/>
      <c r="SNY62" s="328"/>
      <c r="SNZ62" s="328"/>
      <c r="SOA62" s="328"/>
      <c r="SOB62" s="328"/>
      <c r="SOC62" s="328"/>
      <c r="SOD62" s="328"/>
      <c r="SOE62" s="328"/>
      <c r="SOF62" s="328"/>
      <c r="SOG62" s="328"/>
      <c r="SOH62" s="328"/>
      <c r="SOI62" s="328"/>
      <c r="SOJ62" s="328"/>
      <c r="SOK62" s="328"/>
      <c r="SOL62" s="328"/>
      <c r="SOM62" s="328"/>
      <c r="SON62" s="328"/>
      <c r="SOO62" s="328"/>
      <c r="SOP62" s="328"/>
      <c r="SOQ62" s="328"/>
      <c r="SOR62" s="328"/>
      <c r="SOS62" s="328"/>
      <c r="SOT62" s="328"/>
      <c r="SOU62" s="328"/>
      <c r="SOV62" s="328"/>
      <c r="SOW62" s="328"/>
      <c r="SOX62" s="328"/>
      <c r="SOY62" s="328"/>
      <c r="SOZ62" s="328"/>
      <c r="SPA62" s="328"/>
      <c r="SPB62" s="328"/>
      <c r="SPC62" s="328"/>
      <c r="SPD62" s="328"/>
      <c r="SPE62" s="328"/>
      <c r="SPF62" s="328"/>
      <c r="SPG62" s="328"/>
      <c r="SPH62" s="328"/>
      <c r="SPI62" s="328"/>
      <c r="SPJ62" s="328"/>
      <c r="SPK62" s="328"/>
      <c r="SPL62" s="328"/>
      <c r="SPM62" s="328"/>
      <c r="SPN62" s="328"/>
      <c r="SPO62" s="328"/>
      <c r="SPP62" s="328"/>
      <c r="SPQ62" s="328"/>
      <c r="SPR62" s="328"/>
      <c r="SPS62" s="328"/>
      <c r="SPT62" s="328"/>
      <c r="SPU62" s="328"/>
      <c r="SPV62" s="328"/>
      <c r="SPW62" s="328"/>
      <c r="SPX62" s="328"/>
      <c r="SPY62" s="328"/>
      <c r="SPZ62" s="328"/>
      <c r="SQA62" s="328"/>
      <c r="SQB62" s="328"/>
      <c r="SQC62" s="328"/>
      <c r="SQD62" s="328"/>
      <c r="SQE62" s="328"/>
      <c r="SQF62" s="328"/>
      <c r="SQG62" s="328"/>
      <c r="SQH62" s="328"/>
      <c r="SQI62" s="328"/>
      <c r="SQJ62" s="328"/>
      <c r="SQK62" s="328"/>
      <c r="SQL62" s="328"/>
      <c r="SQM62" s="328"/>
      <c r="SQN62" s="328"/>
      <c r="SQO62" s="328"/>
      <c r="SQP62" s="328"/>
      <c r="SQQ62" s="328"/>
      <c r="SQR62" s="328"/>
      <c r="SQS62" s="328"/>
      <c r="SQT62" s="328"/>
      <c r="SQU62" s="328"/>
      <c r="SQV62" s="328"/>
      <c r="SQW62" s="328"/>
      <c r="SQX62" s="328"/>
      <c r="SQY62" s="328"/>
      <c r="SQZ62" s="328"/>
      <c r="SRA62" s="328"/>
      <c r="SRB62" s="328"/>
      <c r="SRC62" s="328"/>
      <c r="SRD62" s="328"/>
      <c r="SRE62" s="328"/>
      <c r="SRF62" s="328"/>
      <c r="SRG62" s="328"/>
      <c r="SRH62" s="328"/>
      <c r="SRI62" s="328"/>
      <c r="SRJ62" s="328"/>
      <c r="SRK62" s="328"/>
      <c r="SRL62" s="328"/>
      <c r="SRM62" s="328"/>
      <c r="SRN62" s="328"/>
      <c r="SRO62" s="328"/>
      <c r="SRP62" s="328"/>
      <c r="SRQ62" s="328"/>
      <c r="SRR62" s="328"/>
      <c r="SRS62" s="328"/>
      <c r="SRT62" s="328"/>
      <c r="SRU62" s="328"/>
      <c r="SRV62" s="328"/>
      <c r="SRW62" s="328"/>
      <c r="SRX62" s="328"/>
      <c r="SRY62" s="328"/>
      <c r="SRZ62" s="328"/>
      <c r="SSA62" s="328"/>
      <c r="SSB62" s="328"/>
      <c r="SSC62" s="328"/>
      <c r="SSD62" s="328"/>
      <c r="SSE62" s="328"/>
      <c r="SSF62" s="328"/>
      <c r="SSG62" s="328"/>
      <c r="SSH62" s="328"/>
      <c r="SSI62" s="328"/>
      <c r="SSJ62" s="328"/>
      <c r="SSK62" s="328"/>
      <c r="SSL62" s="328"/>
      <c r="SSM62" s="328"/>
      <c r="SSN62" s="328"/>
      <c r="SSO62" s="328"/>
      <c r="SSP62" s="328"/>
      <c r="SSQ62" s="328"/>
      <c r="SSR62" s="328"/>
      <c r="SSS62" s="328"/>
      <c r="SST62" s="328"/>
      <c r="SSU62" s="328"/>
      <c r="SSV62" s="328"/>
      <c r="SSW62" s="328"/>
      <c r="SSX62" s="328"/>
      <c r="SSY62" s="328"/>
      <c r="SSZ62" s="328"/>
      <c r="STA62" s="328"/>
      <c r="STB62" s="328"/>
      <c r="STC62" s="328"/>
      <c r="STD62" s="328"/>
      <c r="STE62" s="328"/>
      <c r="STF62" s="328"/>
      <c r="STG62" s="328"/>
      <c r="STH62" s="328"/>
      <c r="STI62" s="328"/>
      <c r="STJ62" s="328"/>
      <c r="STK62" s="328"/>
      <c r="STL62" s="328"/>
      <c r="STM62" s="328"/>
      <c r="STN62" s="328"/>
      <c r="STO62" s="328"/>
      <c r="STP62" s="328"/>
      <c r="STQ62" s="328"/>
      <c r="STR62" s="328"/>
      <c r="STS62" s="328"/>
      <c r="STT62" s="328"/>
      <c r="STU62" s="328"/>
      <c r="STV62" s="328"/>
      <c r="STW62" s="328"/>
      <c r="STX62" s="328"/>
      <c r="STY62" s="328"/>
      <c r="STZ62" s="328"/>
      <c r="SUA62" s="328"/>
      <c r="SUB62" s="328"/>
      <c r="SUC62" s="328"/>
      <c r="SUD62" s="328"/>
      <c r="SUE62" s="328"/>
      <c r="SUF62" s="328"/>
      <c r="SUG62" s="328"/>
      <c r="SUH62" s="328"/>
      <c r="SUI62" s="328"/>
      <c r="SUJ62" s="328"/>
      <c r="SUK62" s="328"/>
      <c r="SUL62" s="328"/>
      <c r="SUM62" s="328"/>
      <c r="SUN62" s="328"/>
      <c r="SUO62" s="328"/>
      <c r="SUP62" s="328"/>
      <c r="SUQ62" s="328"/>
      <c r="SUR62" s="328"/>
      <c r="SUS62" s="328"/>
      <c r="SUT62" s="328"/>
      <c r="SUU62" s="328"/>
      <c r="SUV62" s="328"/>
      <c r="SUW62" s="328"/>
      <c r="SUX62" s="328"/>
      <c r="SUY62" s="328"/>
      <c r="SUZ62" s="328"/>
      <c r="SVA62" s="328"/>
      <c r="SVB62" s="328"/>
      <c r="SVC62" s="328"/>
      <c r="SVD62" s="328"/>
      <c r="SVE62" s="328"/>
      <c r="SVF62" s="328"/>
      <c r="SVG62" s="328"/>
      <c r="SVH62" s="328"/>
      <c r="SVI62" s="328"/>
      <c r="SVJ62" s="328"/>
      <c r="SVK62" s="328"/>
      <c r="SVL62" s="328"/>
      <c r="SVM62" s="328"/>
      <c r="SVN62" s="328"/>
      <c r="SVO62" s="328"/>
      <c r="SVP62" s="328"/>
      <c r="SVQ62" s="328"/>
      <c r="SVR62" s="328"/>
      <c r="SVS62" s="328"/>
      <c r="SVT62" s="328"/>
      <c r="SVU62" s="328"/>
      <c r="SVV62" s="328"/>
      <c r="SVW62" s="328"/>
      <c r="SVX62" s="328"/>
      <c r="SVY62" s="328"/>
      <c r="SVZ62" s="328"/>
      <c r="SWA62" s="328"/>
      <c r="SWB62" s="328"/>
      <c r="SWC62" s="328"/>
      <c r="SWD62" s="328"/>
      <c r="SWE62" s="328"/>
      <c r="SWF62" s="328"/>
      <c r="SWG62" s="328"/>
      <c r="SWH62" s="328"/>
      <c r="SWI62" s="328"/>
      <c r="SWJ62" s="328"/>
      <c r="SWK62" s="328"/>
      <c r="SWL62" s="328"/>
      <c r="SWM62" s="328"/>
      <c r="SWN62" s="328"/>
      <c r="SWO62" s="328"/>
      <c r="SWP62" s="328"/>
      <c r="SWQ62" s="328"/>
      <c r="SWR62" s="328"/>
      <c r="SWS62" s="328"/>
      <c r="SWT62" s="328"/>
      <c r="SWU62" s="328"/>
      <c r="SWV62" s="328"/>
      <c r="SWW62" s="328"/>
      <c r="SWX62" s="328"/>
      <c r="SWY62" s="328"/>
      <c r="SWZ62" s="328"/>
      <c r="SXA62" s="328"/>
      <c r="SXB62" s="328"/>
      <c r="SXC62" s="328"/>
      <c r="SXD62" s="328"/>
      <c r="SXE62" s="328"/>
      <c r="SXF62" s="328"/>
      <c r="SXG62" s="328"/>
      <c r="SXH62" s="328"/>
      <c r="SXI62" s="328"/>
      <c r="SXJ62" s="328"/>
      <c r="SXK62" s="328"/>
      <c r="SXL62" s="328"/>
      <c r="SXM62" s="328"/>
      <c r="SXN62" s="328"/>
      <c r="SXO62" s="328"/>
      <c r="SXP62" s="328"/>
      <c r="SXQ62" s="328"/>
      <c r="SXR62" s="328"/>
      <c r="SXS62" s="328"/>
      <c r="SXT62" s="328"/>
      <c r="SXU62" s="328"/>
      <c r="SXV62" s="328"/>
      <c r="SXW62" s="328"/>
      <c r="SXX62" s="328"/>
      <c r="SXY62" s="328"/>
      <c r="SXZ62" s="328"/>
      <c r="SYA62" s="328"/>
      <c r="SYB62" s="328"/>
      <c r="SYC62" s="328"/>
      <c r="SYD62" s="328"/>
      <c r="SYE62" s="328"/>
      <c r="SYF62" s="328"/>
      <c r="SYG62" s="328"/>
      <c r="SYH62" s="328"/>
      <c r="SYI62" s="328"/>
      <c r="SYJ62" s="328"/>
      <c r="SYK62" s="328"/>
      <c r="SYL62" s="328"/>
      <c r="SYM62" s="328"/>
      <c r="SYN62" s="328"/>
      <c r="SYO62" s="328"/>
      <c r="SYP62" s="328"/>
      <c r="SYQ62" s="328"/>
      <c r="SYR62" s="328"/>
      <c r="SYS62" s="328"/>
      <c r="SYT62" s="328"/>
      <c r="SYU62" s="328"/>
      <c r="SYV62" s="328"/>
      <c r="SYW62" s="328"/>
      <c r="SYX62" s="328"/>
      <c r="SYY62" s="328"/>
      <c r="SYZ62" s="328"/>
      <c r="SZA62" s="328"/>
      <c r="SZB62" s="328"/>
      <c r="SZC62" s="328"/>
      <c r="SZD62" s="328"/>
      <c r="SZE62" s="328"/>
      <c r="SZF62" s="328"/>
      <c r="SZG62" s="328"/>
      <c r="SZH62" s="328"/>
      <c r="SZI62" s="328"/>
      <c r="SZJ62" s="328"/>
      <c r="SZK62" s="328"/>
      <c r="SZL62" s="328"/>
      <c r="SZM62" s="328"/>
      <c r="SZN62" s="328"/>
      <c r="SZO62" s="328"/>
      <c r="SZP62" s="328"/>
      <c r="SZQ62" s="328"/>
      <c r="SZR62" s="328"/>
      <c r="SZS62" s="328"/>
      <c r="SZT62" s="328"/>
      <c r="SZU62" s="328"/>
      <c r="SZV62" s="328"/>
      <c r="SZW62" s="328"/>
      <c r="SZX62" s="328"/>
      <c r="SZY62" s="328"/>
      <c r="SZZ62" s="328"/>
      <c r="TAA62" s="328"/>
      <c r="TAB62" s="328"/>
      <c r="TAC62" s="328"/>
      <c r="TAD62" s="328"/>
      <c r="TAE62" s="328"/>
      <c r="TAF62" s="328"/>
      <c r="TAG62" s="328"/>
      <c r="TAH62" s="328"/>
      <c r="TAI62" s="328"/>
      <c r="TAJ62" s="328"/>
      <c r="TAK62" s="328"/>
      <c r="TAL62" s="328"/>
      <c r="TAM62" s="328"/>
      <c r="TAN62" s="328"/>
      <c r="TAO62" s="328"/>
      <c r="TAP62" s="328"/>
      <c r="TAQ62" s="328"/>
      <c r="TAR62" s="328"/>
      <c r="TAS62" s="328"/>
      <c r="TAT62" s="328"/>
      <c r="TAU62" s="328"/>
      <c r="TAV62" s="328"/>
      <c r="TAW62" s="328"/>
      <c r="TAX62" s="328"/>
      <c r="TAY62" s="328"/>
      <c r="TAZ62" s="328"/>
      <c r="TBA62" s="328"/>
      <c r="TBB62" s="328"/>
      <c r="TBC62" s="328"/>
      <c r="TBD62" s="328"/>
      <c r="TBE62" s="328"/>
      <c r="TBF62" s="328"/>
      <c r="TBG62" s="328"/>
      <c r="TBH62" s="328"/>
      <c r="TBI62" s="328"/>
      <c r="TBJ62" s="328"/>
      <c r="TBK62" s="328"/>
      <c r="TBL62" s="328"/>
      <c r="TBM62" s="328"/>
      <c r="TBN62" s="328"/>
      <c r="TBO62" s="328"/>
      <c r="TBP62" s="328"/>
      <c r="TBQ62" s="328"/>
      <c r="TBR62" s="328"/>
      <c r="TBS62" s="328"/>
      <c r="TBT62" s="328"/>
      <c r="TBU62" s="328"/>
      <c r="TBV62" s="328"/>
      <c r="TBW62" s="328"/>
      <c r="TBX62" s="328"/>
      <c r="TBY62" s="328"/>
      <c r="TBZ62" s="328"/>
      <c r="TCA62" s="328"/>
      <c r="TCB62" s="328"/>
      <c r="TCC62" s="328"/>
      <c r="TCD62" s="328"/>
      <c r="TCE62" s="328"/>
      <c r="TCF62" s="328"/>
      <c r="TCG62" s="328"/>
      <c r="TCH62" s="328"/>
      <c r="TCI62" s="328"/>
      <c r="TCJ62" s="328"/>
      <c r="TCK62" s="328"/>
      <c r="TCL62" s="328"/>
      <c r="TCM62" s="328"/>
      <c r="TCN62" s="328"/>
      <c r="TCO62" s="328"/>
      <c r="TCP62" s="328"/>
      <c r="TCQ62" s="328"/>
      <c r="TCR62" s="328"/>
      <c r="TCS62" s="328"/>
      <c r="TCT62" s="328"/>
      <c r="TCU62" s="328"/>
      <c r="TCV62" s="328"/>
      <c r="TCW62" s="328"/>
      <c r="TCX62" s="328"/>
      <c r="TCY62" s="328"/>
      <c r="TCZ62" s="328"/>
      <c r="TDA62" s="328"/>
      <c r="TDB62" s="328"/>
      <c r="TDC62" s="328"/>
      <c r="TDD62" s="328"/>
      <c r="TDE62" s="328"/>
      <c r="TDF62" s="328"/>
      <c r="TDG62" s="328"/>
      <c r="TDH62" s="328"/>
      <c r="TDI62" s="328"/>
      <c r="TDJ62" s="328"/>
      <c r="TDK62" s="328"/>
      <c r="TDL62" s="328"/>
      <c r="TDM62" s="328"/>
      <c r="TDN62" s="328"/>
      <c r="TDO62" s="328"/>
      <c r="TDP62" s="328"/>
      <c r="TDQ62" s="328"/>
      <c r="TDR62" s="328"/>
      <c r="TDS62" s="328"/>
      <c r="TDT62" s="328"/>
      <c r="TDU62" s="328"/>
      <c r="TDV62" s="328"/>
      <c r="TDW62" s="328"/>
      <c r="TDX62" s="328"/>
      <c r="TDY62" s="328"/>
      <c r="TDZ62" s="328"/>
      <c r="TEA62" s="328"/>
      <c r="TEB62" s="328"/>
      <c r="TEC62" s="328"/>
      <c r="TED62" s="328"/>
      <c r="TEE62" s="328"/>
      <c r="TEF62" s="328"/>
      <c r="TEG62" s="328"/>
      <c r="TEH62" s="328"/>
      <c r="TEI62" s="328"/>
      <c r="TEJ62" s="328"/>
      <c r="TEK62" s="328"/>
      <c r="TEL62" s="328"/>
      <c r="TEM62" s="328"/>
      <c r="TEN62" s="328"/>
      <c r="TEO62" s="328"/>
      <c r="TEP62" s="328"/>
      <c r="TEQ62" s="328"/>
      <c r="TER62" s="328"/>
      <c r="TES62" s="328"/>
      <c r="TET62" s="328"/>
      <c r="TEU62" s="328"/>
      <c r="TEV62" s="328"/>
      <c r="TEW62" s="328"/>
      <c r="TEX62" s="328"/>
      <c r="TEY62" s="328"/>
      <c r="TEZ62" s="328"/>
      <c r="TFA62" s="328"/>
      <c r="TFB62" s="328"/>
      <c r="TFC62" s="328"/>
      <c r="TFD62" s="328"/>
      <c r="TFE62" s="328"/>
      <c r="TFF62" s="328"/>
      <c r="TFG62" s="328"/>
      <c r="TFH62" s="328"/>
      <c r="TFI62" s="328"/>
      <c r="TFJ62" s="328"/>
      <c r="TFK62" s="328"/>
      <c r="TFL62" s="328"/>
      <c r="TFM62" s="328"/>
      <c r="TFN62" s="328"/>
      <c r="TFO62" s="328"/>
      <c r="TFP62" s="328"/>
      <c r="TFQ62" s="328"/>
      <c r="TFR62" s="328"/>
      <c r="TFS62" s="328"/>
      <c r="TFT62" s="328"/>
      <c r="TFU62" s="328"/>
      <c r="TFV62" s="328"/>
      <c r="TFW62" s="328"/>
      <c r="TFX62" s="328"/>
      <c r="TFY62" s="328"/>
      <c r="TFZ62" s="328"/>
      <c r="TGA62" s="328"/>
      <c r="TGB62" s="328"/>
      <c r="TGC62" s="328"/>
      <c r="TGD62" s="328"/>
      <c r="TGE62" s="328"/>
      <c r="TGF62" s="328"/>
      <c r="TGG62" s="328"/>
      <c r="TGH62" s="328"/>
      <c r="TGI62" s="328"/>
      <c r="TGJ62" s="328"/>
      <c r="TGK62" s="328"/>
      <c r="TGL62" s="328"/>
      <c r="TGM62" s="328"/>
      <c r="TGN62" s="328"/>
      <c r="TGO62" s="328"/>
      <c r="TGP62" s="328"/>
      <c r="TGQ62" s="328"/>
      <c r="TGR62" s="328"/>
      <c r="TGS62" s="328"/>
      <c r="TGT62" s="328"/>
      <c r="TGU62" s="328"/>
      <c r="TGV62" s="328"/>
      <c r="TGW62" s="328"/>
      <c r="TGX62" s="328"/>
      <c r="TGY62" s="328"/>
      <c r="TGZ62" s="328"/>
      <c r="THA62" s="328"/>
      <c r="THB62" s="328"/>
      <c r="THC62" s="328"/>
      <c r="THD62" s="328"/>
      <c r="THE62" s="328"/>
      <c r="THF62" s="328"/>
      <c r="THG62" s="328"/>
      <c r="THH62" s="328"/>
      <c r="THI62" s="328"/>
      <c r="THJ62" s="328"/>
      <c r="THK62" s="328"/>
      <c r="THL62" s="328"/>
      <c r="THM62" s="328"/>
      <c r="THN62" s="328"/>
      <c r="THO62" s="328"/>
      <c r="THP62" s="328"/>
      <c r="THQ62" s="328"/>
      <c r="THR62" s="328"/>
      <c r="THS62" s="328"/>
      <c r="THT62" s="328"/>
      <c r="THU62" s="328"/>
      <c r="THV62" s="328"/>
      <c r="THW62" s="328"/>
      <c r="THX62" s="328"/>
      <c r="THY62" s="328"/>
      <c r="THZ62" s="328"/>
      <c r="TIA62" s="328"/>
      <c r="TIB62" s="328"/>
      <c r="TIC62" s="328"/>
      <c r="TID62" s="328"/>
      <c r="TIE62" s="328"/>
      <c r="TIF62" s="328"/>
      <c r="TIG62" s="328"/>
      <c r="TIH62" s="328"/>
      <c r="TII62" s="328"/>
      <c r="TIJ62" s="328"/>
      <c r="TIK62" s="328"/>
      <c r="TIL62" s="328"/>
      <c r="TIM62" s="328"/>
      <c r="TIN62" s="328"/>
      <c r="TIO62" s="328"/>
      <c r="TIP62" s="328"/>
      <c r="TIQ62" s="328"/>
      <c r="TIR62" s="328"/>
      <c r="TIS62" s="328"/>
      <c r="TIT62" s="328"/>
      <c r="TIU62" s="328"/>
      <c r="TIV62" s="328"/>
      <c r="TIW62" s="328"/>
      <c r="TIX62" s="328"/>
      <c r="TIY62" s="328"/>
      <c r="TIZ62" s="328"/>
      <c r="TJA62" s="328"/>
      <c r="TJB62" s="328"/>
      <c r="TJC62" s="328"/>
      <c r="TJD62" s="328"/>
      <c r="TJE62" s="328"/>
      <c r="TJF62" s="328"/>
      <c r="TJG62" s="328"/>
      <c r="TJH62" s="328"/>
      <c r="TJI62" s="328"/>
      <c r="TJJ62" s="328"/>
      <c r="TJK62" s="328"/>
      <c r="TJL62" s="328"/>
      <c r="TJM62" s="328"/>
      <c r="TJN62" s="328"/>
      <c r="TJO62" s="328"/>
      <c r="TJP62" s="328"/>
      <c r="TJQ62" s="328"/>
      <c r="TJR62" s="328"/>
      <c r="TJS62" s="328"/>
      <c r="TJT62" s="328"/>
      <c r="TJU62" s="328"/>
      <c r="TJV62" s="328"/>
      <c r="TJW62" s="328"/>
      <c r="TJX62" s="328"/>
      <c r="TJY62" s="328"/>
      <c r="TJZ62" s="328"/>
      <c r="TKA62" s="328"/>
      <c r="TKB62" s="328"/>
      <c r="TKC62" s="328"/>
      <c r="TKD62" s="328"/>
      <c r="TKE62" s="328"/>
      <c r="TKF62" s="328"/>
      <c r="TKG62" s="328"/>
      <c r="TKH62" s="328"/>
      <c r="TKI62" s="328"/>
      <c r="TKJ62" s="328"/>
      <c r="TKK62" s="328"/>
      <c r="TKL62" s="328"/>
      <c r="TKM62" s="328"/>
      <c r="TKN62" s="328"/>
      <c r="TKO62" s="328"/>
      <c r="TKP62" s="328"/>
      <c r="TKQ62" s="328"/>
      <c r="TKR62" s="328"/>
      <c r="TKS62" s="328"/>
      <c r="TKT62" s="328"/>
      <c r="TKU62" s="328"/>
      <c r="TKV62" s="328"/>
      <c r="TKW62" s="328"/>
      <c r="TKX62" s="328"/>
      <c r="TKY62" s="328"/>
      <c r="TKZ62" s="328"/>
      <c r="TLA62" s="328"/>
      <c r="TLB62" s="328"/>
      <c r="TLC62" s="328"/>
      <c r="TLD62" s="328"/>
      <c r="TLE62" s="328"/>
      <c r="TLF62" s="328"/>
      <c r="TLG62" s="328"/>
      <c r="TLH62" s="328"/>
      <c r="TLI62" s="328"/>
      <c r="TLJ62" s="328"/>
      <c r="TLK62" s="328"/>
      <c r="TLL62" s="328"/>
      <c r="TLM62" s="328"/>
      <c r="TLN62" s="328"/>
      <c r="TLO62" s="328"/>
      <c r="TLP62" s="328"/>
      <c r="TLQ62" s="328"/>
      <c r="TLR62" s="328"/>
      <c r="TLS62" s="328"/>
      <c r="TLT62" s="328"/>
      <c r="TLU62" s="328"/>
      <c r="TLV62" s="328"/>
      <c r="TLW62" s="328"/>
      <c r="TLX62" s="328"/>
      <c r="TLY62" s="328"/>
      <c r="TLZ62" s="328"/>
      <c r="TMA62" s="328"/>
      <c r="TMB62" s="328"/>
      <c r="TMC62" s="328"/>
      <c r="TMD62" s="328"/>
      <c r="TME62" s="328"/>
      <c r="TMF62" s="328"/>
      <c r="TMG62" s="328"/>
      <c r="TMH62" s="328"/>
      <c r="TMI62" s="328"/>
      <c r="TMJ62" s="328"/>
      <c r="TMK62" s="328"/>
      <c r="TML62" s="328"/>
      <c r="TMM62" s="328"/>
      <c r="TMN62" s="328"/>
      <c r="TMO62" s="328"/>
      <c r="TMP62" s="328"/>
      <c r="TMQ62" s="328"/>
      <c r="TMR62" s="328"/>
      <c r="TMS62" s="328"/>
      <c r="TMT62" s="328"/>
      <c r="TMU62" s="328"/>
      <c r="TMV62" s="328"/>
      <c r="TMW62" s="328"/>
      <c r="TMX62" s="328"/>
      <c r="TMY62" s="328"/>
      <c r="TMZ62" s="328"/>
      <c r="TNA62" s="328"/>
      <c r="TNB62" s="328"/>
      <c r="TNC62" s="328"/>
      <c r="TND62" s="328"/>
      <c r="TNE62" s="328"/>
      <c r="TNF62" s="328"/>
      <c r="TNG62" s="328"/>
      <c r="TNH62" s="328"/>
      <c r="TNI62" s="328"/>
      <c r="TNJ62" s="328"/>
      <c r="TNK62" s="328"/>
      <c r="TNL62" s="328"/>
      <c r="TNM62" s="328"/>
      <c r="TNN62" s="328"/>
      <c r="TNO62" s="328"/>
      <c r="TNP62" s="328"/>
      <c r="TNQ62" s="328"/>
      <c r="TNR62" s="328"/>
      <c r="TNS62" s="328"/>
      <c r="TNT62" s="328"/>
      <c r="TNU62" s="328"/>
      <c r="TNV62" s="328"/>
      <c r="TNW62" s="328"/>
      <c r="TNX62" s="328"/>
      <c r="TNY62" s="328"/>
      <c r="TNZ62" s="328"/>
      <c r="TOA62" s="328"/>
      <c r="TOB62" s="328"/>
      <c r="TOC62" s="328"/>
      <c r="TOD62" s="328"/>
      <c r="TOE62" s="328"/>
      <c r="TOF62" s="328"/>
      <c r="TOG62" s="328"/>
      <c r="TOH62" s="328"/>
      <c r="TOI62" s="328"/>
      <c r="TOJ62" s="328"/>
      <c r="TOK62" s="328"/>
      <c r="TOL62" s="328"/>
      <c r="TOM62" s="328"/>
      <c r="TON62" s="328"/>
      <c r="TOO62" s="328"/>
      <c r="TOP62" s="328"/>
      <c r="TOQ62" s="328"/>
      <c r="TOR62" s="328"/>
      <c r="TOS62" s="328"/>
      <c r="TOT62" s="328"/>
      <c r="TOU62" s="328"/>
      <c r="TOV62" s="328"/>
      <c r="TOW62" s="328"/>
      <c r="TOX62" s="328"/>
      <c r="TOY62" s="328"/>
      <c r="TOZ62" s="328"/>
      <c r="TPA62" s="328"/>
      <c r="TPB62" s="328"/>
      <c r="TPC62" s="328"/>
      <c r="TPD62" s="328"/>
      <c r="TPE62" s="328"/>
      <c r="TPF62" s="328"/>
      <c r="TPG62" s="328"/>
      <c r="TPH62" s="328"/>
      <c r="TPI62" s="328"/>
      <c r="TPJ62" s="328"/>
      <c r="TPK62" s="328"/>
      <c r="TPL62" s="328"/>
      <c r="TPM62" s="328"/>
      <c r="TPN62" s="328"/>
      <c r="TPO62" s="328"/>
      <c r="TPP62" s="328"/>
      <c r="TPQ62" s="328"/>
      <c r="TPR62" s="328"/>
      <c r="TPS62" s="328"/>
      <c r="TPT62" s="328"/>
      <c r="TPU62" s="328"/>
      <c r="TPV62" s="328"/>
      <c r="TPW62" s="328"/>
      <c r="TPX62" s="328"/>
      <c r="TPY62" s="328"/>
      <c r="TPZ62" s="328"/>
      <c r="TQA62" s="328"/>
      <c r="TQB62" s="328"/>
      <c r="TQC62" s="328"/>
      <c r="TQD62" s="328"/>
      <c r="TQE62" s="328"/>
      <c r="TQF62" s="328"/>
      <c r="TQG62" s="328"/>
      <c r="TQH62" s="328"/>
      <c r="TQI62" s="328"/>
      <c r="TQJ62" s="328"/>
      <c r="TQK62" s="328"/>
      <c r="TQL62" s="328"/>
      <c r="TQM62" s="328"/>
      <c r="TQN62" s="328"/>
      <c r="TQO62" s="328"/>
      <c r="TQP62" s="328"/>
      <c r="TQQ62" s="328"/>
      <c r="TQR62" s="328"/>
      <c r="TQS62" s="328"/>
      <c r="TQT62" s="328"/>
      <c r="TQU62" s="328"/>
      <c r="TQV62" s="328"/>
      <c r="TQW62" s="328"/>
      <c r="TQX62" s="328"/>
      <c r="TQY62" s="328"/>
      <c r="TQZ62" s="328"/>
      <c r="TRA62" s="328"/>
      <c r="TRB62" s="328"/>
      <c r="TRC62" s="328"/>
      <c r="TRD62" s="328"/>
      <c r="TRE62" s="328"/>
      <c r="TRF62" s="328"/>
      <c r="TRG62" s="328"/>
      <c r="TRH62" s="328"/>
      <c r="TRI62" s="328"/>
      <c r="TRJ62" s="328"/>
      <c r="TRK62" s="328"/>
      <c r="TRL62" s="328"/>
      <c r="TRM62" s="328"/>
      <c r="TRN62" s="328"/>
      <c r="TRO62" s="328"/>
      <c r="TRP62" s="328"/>
      <c r="TRQ62" s="328"/>
      <c r="TRR62" s="328"/>
      <c r="TRS62" s="328"/>
      <c r="TRT62" s="328"/>
      <c r="TRU62" s="328"/>
      <c r="TRV62" s="328"/>
      <c r="TRW62" s="328"/>
      <c r="TRX62" s="328"/>
      <c r="TRY62" s="328"/>
      <c r="TRZ62" s="328"/>
      <c r="TSA62" s="328"/>
      <c r="TSB62" s="328"/>
      <c r="TSC62" s="328"/>
      <c r="TSD62" s="328"/>
      <c r="TSE62" s="328"/>
      <c r="TSF62" s="328"/>
      <c r="TSG62" s="328"/>
      <c r="TSH62" s="328"/>
      <c r="TSI62" s="328"/>
      <c r="TSJ62" s="328"/>
      <c r="TSK62" s="328"/>
      <c r="TSL62" s="328"/>
      <c r="TSM62" s="328"/>
      <c r="TSN62" s="328"/>
      <c r="TSO62" s="328"/>
      <c r="TSP62" s="328"/>
      <c r="TSQ62" s="328"/>
      <c r="TSR62" s="328"/>
      <c r="TSS62" s="328"/>
      <c r="TST62" s="328"/>
      <c r="TSU62" s="328"/>
      <c r="TSV62" s="328"/>
      <c r="TSW62" s="328"/>
      <c r="TSX62" s="328"/>
      <c r="TSY62" s="328"/>
      <c r="TSZ62" s="328"/>
      <c r="TTA62" s="328"/>
      <c r="TTB62" s="328"/>
      <c r="TTC62" s="328"/>
      <c r="TTD62" s="328"/>
      <c r="TTE62" s="328"/>
      <c r="TTF62" s="328"/>
      <c r="TTG62" s="328"/>
      <c r="TTH62" s="328"/>
      <c r="TTI62" s="328"/>
      <c r="TTJ62" s="328"/>
      <c r="TTK62" s="328"/>
      <c r="TTL62" s="328"/>
      <c r="TTM62" s="328"/>
      <c r="TTN62" s="328"/>
      <c r="TTO62" s="328"/>
      <c r="TTP62" s="328"/>
      <c r="TTQ62" s="328"/>
      <c r="TTR62" s="328"/>
      <c r="TTS62" s="328"/>
      <c r="TTT62" s="328"/>
      <c r="TTU62" s="328"/>
      <c r="TTV62" s="328"/>
      <c r="TTW62" s="328"/>
      <c r="TTX62" s="328"/>
      <c r="TTY62" s="328"/>
      <c r="TTZ62" s="328"/>
      <c r="TUA62" s="328"/>
      <c r="TUB62" s="328"/>
      <c r="TUC62" s="328"/>
      <c r="TUD62" s="328"/>
      <c r="TUE62" s="328"/>
      <c r="TUF62" s="328"/>
      <c r="TUG62" s="328"/>
      <c r="TUH62" s="328"/>
      <c r="TUI62" s="328"/>
      <c r="TUJ62" s="328"/>
      <c r="TUK62" s="328"/>
      <c r="TUL62" s="328"/>
      <c r="TUM62" s="328"/>
      <c r="TUN62" s="328"/>
      <c r="TUO62" s="328"/>
      <c r="TUP62" s="328"/>
      <c r="TUQ62" s="328"/>
      <c r="TUR62" s="328"/>
      <c r="TUS62" s="328"/>
      <c r="TUT62" s="328"/>
      <c r="TUU62" s="328"/>
      <c r="TUV62" s="328"/>
      <c r="TUW62" s="328"/>
      <c r="TUX62" s="328"/>
      <c r="TUY62" s="328"/>
      <c r="TUZ62" s="328"/>
      <c r="TVA62" s="328"/>
      <c r="TVB62" s="328"/>
      <c r="TVC62" s="328"/>
      <c r="TVD62" s="328"/>
      <c r="TVE62" s="328"/>
      <c r="TVF62" s="328"/>
      <c r="TVG62" s="328"/>
      <c r="TVH62" s="328"/>
      <c r="TVI62" s="328"/>
      <c r="TVJ62" s="328"/>
      <c r="TVK62" s="328"/>
      <c r="TVL62" s="328"/>
      <c r="TVM62" s="328"/>
      <c r="TVN62" s="328"/>
      <c r="TVO62" s="328"/>
      <c r="TVP62" s="328"/>
      <c r="TVQ62" s="328"/>
      <c r="TVR62" s="328"/>
      <c r="TVS62" s="328"/>
      <c r="TVT62" s="328"/>
      <c r="TVU62" s="328"/>
      <c r="TVV62" s="328"/>
      <c r="TVW62" s="328"/>
      <c r="TVX62" s="328"/>
      <c r="TVY62" s="328"/>
      <c r="TVZ62" s="328"/>
      <c r="TWA62" s="328"/>
      <c r="TWB62" s="328"/>
      <c r="TWC62" s="328"/>
      <c r="TWD62" s="328"/>
      <c r="TWE62" s="328"/>
      <c r="TWF62" s="328"/>
      <c r="TWG62" s="328"/>
      <c r="TWH62" s="328"/>
      <c r="TWI62" s="328"/>
      <c r="TWJ62" s="328"/>
      <c r="TWK62" s="328"/>
      <c r="TWL62" s="328"/>
      <c r="TWM62" s="328"/>
      <c r="TWN62" s="328"/>
      <c r="TWO62" s="328"/>
      <c r="TWP62" s="328"/>
      <c r="TWQ62" s="328"/>
      <c r="TWR62" s="328"/>
      <c r="TWS62" s="328"/>
      <c r="TWT62" s="328"/>
      <c r="TWU62" s="328"/>
      <c r="TWV62" s="328"/>
      <c r="TWW62" s="328"/>
      <c r="TWX62" s="328"/>
      <c r="TWY62" s="328"/>
      <c r="TWZ62" s="328"/>
      <c r="TXA62" s="328"/>
      <c r="TXB62" s="328"/>
      <c r="TXC62" s="328"/>
      <c r="TXD62" s="328"/>
      <c r="TXE62" s="328"/>
      <c r="TXF62" s="328"/>
      <c r="TXG62" s="328"/>
      <c r="TXH62" s="328"/>
      <c r="TXI62" s="328"/>
      <c r="TXJ62" s="328"/>
      <c r="TXK62" s="328"/>
      <c r="TXL62" s="328"/>
      <c r="TXM62" s="328"/>
      <c r="TXN62" s="328"/>
      <c r="TXO62" s="328"/>
      <c r="TXP62" s="328"/>
      <c r="TXQ62" s="328"/>
      <c r="TXR62" s="328"/>
      <c r="TXS62" s="328"/>
      <c r="TXT62" s="328"/>
      <c r="TXU62" s="328"/>
      <c r="TXV62" s="328"/>
      <c r="TXW62" s="328"/>
      <c r="TXX62" s="328"/>
      <c r="TXY62" s="328"/>
      <c r="TXZ62" s="328"/>
      <c r="TYA62" s="328"/>
      <c r="TYB62" s="328"/>
      <c r="TYC62" s="328"/>
      <c r="TYD62" s="328"/>
      <c r="TYE62" s="328"/>
      <c r="TYF62" s="328"/>
      <c r="TYG62" s="328"/>
      <c r="TYH62" s="328"/>
      <c r="TYI62" s="328"/>
      <c r="TYJ62" s="328"/>
      <c r="TYK62" s="328"/>
      <c r="TYL62" s="328"/>
      <c r="TYM62" s="328"/>
      <c r="TYN62" s="328"/>
      <c r="TYO62" s="328"/>
      <c r="TYP62" s="328"/>
      <c r="TYQ62" s="328"/>
      <c r="TYR62" s="328"/>
      <c r="TYS62" s="328"/>
      <c r="TYT62" s="328"/>
      <c r="TYU62" s="328"/>
      <c r="TYV62" s="328"/>
      <c r="TYW62" s="328"/>
      <c r="TYX62" s="328"/>
      <c r="TYY62" s="328"/>
      <c r="TYZ62" s="328"/>
      <c r="TZA62" s="328"/>
      <c r="TZB62" s="328"/>
      <c r="TZC62" s="328"/>
      <c r="TZD62" s="328"/>
      <c r="TZE62" s="328"/>
      <c r="TZF62" s="328"/>
      <c r="TZG62" s="328"/>
      <c r="TZH62" s="328"/>
      <c r="TZI62" s="328"/>
      <c r="TZJ62" s="328"/>
      <c r="TZK62" s="328"/>
      <c r="TZL62" s="328"/>
      <c r="TZM62" s="328"/>
      <c r="TZN62" s="328"/>
      <c r="TZO62" s="328"/>
      <c r="TZP62" s="328"/>
      <c r="TZQ62" s="328"/>
      <c r="TZR62" s="328"/>
      <c r="TZS62" s="328"/>
      <c r="TZT62" s="328"/>
      <c r="TZU62" s="328"/>
      <c r="TZV62" s="328"/>
      <c r="TZW62" s="328"/>
      <c r="TZX62" s="328"/>
      <c r="TZY62" s="328"/>
      <c r="TZZ62" s="328"/>
      <c r="UAA62" s="328"/>
      <c r="UAB62" s="328"/>
      <c r="UAC62" s="328"/>
      <c r="UAD62" s="328"/>
      <c r="UAE62" s="328"/>
      <c r="UAF62" s="328"/>
      <c r="UAG62" s="328"/>
      <c r="UAH62" s="328"/>
      <c r="UAI62" s="328"/>
      <c r="UAJ62" s="328"/>
      <c r="UAK62" s="328"/>
      <c r="UAL62" s="328"/>
      <c r="UAM62" s="328"/>
      <c r="UAN62" s="328"/>
      <c r="UAO62" s="328"/>
      <c r="UAP62" s="328"/>
      <c r="UAQ62" s="328"/>
      <c r="UAR62" s="328"/>
      <c r="UAS62" s="328"/>
      <c r="UAT62" s="328"/>
      <c r="UAU62" s="328"/>
      <c r="UAV62" s="328"/>
      <c r="UAW62" s="328"/>
      <c r="UAX62" s="328"/>
      <c r="UAY62" s="328"/>
      <c r="UAZ62" s="328"/>
      <c r="UBA62" s="328"/>
      <c r="UBB62" s="328"/>
      <c r="UBC62" s="328"/>
      <c r="UBD62" s="328"/>
      <c r="UBE62" s="328"/>
      <c r="UBF62" s="328"/>
      <c r="UBG62" s="328"/>
      <c r="UBH62" s="328"/>
      <c r="UBI62" s="328"/>
      <c r="UBJ62" s="328"/>
      <c r="UBK62" s="328"/>
      <c r="UBL62" s="328"/>
      <c r="UBM62" s="328"/>
      <c r="UBN62" s="328"/>
      <c r="UBO62" s="328"/>
      <c r="UBP62" s="328"/>
      <c r="UBQ62" s="328"/>
      <c r="UBR62" s="328"/>
      <c r="UBS62" s="328"/>
      <c r="UBT62" s="328"/>
      <c r="UBU62" s="328"/>
      <c r="UBV62" s="328"/>
      <c r="UBW62" s="328"/>
      <c r="UBX62" s="328"/>
      <c r="UBY62" s="328"/>
      <c r="UBZ62" s="328"/>
      <c r="UCA62" s="328"/>
      <c r="UCB62" s="328"/>
      <c r="UCC62" s="328"/>
      <c r="UCD62" s="328"/>
      <c r="UCE62" s="328"/>
      <c r="UCF62" s="328"/>
      <c r="UCG62" s="328"/>
      <c r="UCH62" s="328"/>
      <c r="UCI62" s="328"/>
      <c r="UCJ62" s="328"/>
      <c r="UCK62" s="328"/>
      <c r="UCL62" s="328"/>
      <c r="UCM62" s="328"/>
      <c r="UCN62" s="328"/>
      <c r="UCO62" s="328"/>
      <c r="UCP62" s="328"/>
      <c r="UCQ62" s="328"/>
      <c r="UCR62" s="328"/>
      <c r="UCS62" s="328"/>
      <c r="UCT62" s="328"/>
      <c r="UCU62" s="328"/>
      <c r="UCV62" s="328"/>
      <c r="UCW62" s="328"/>
      <c r="UCX62" s="328"/>
      <c r="UCY62" s="328"/>
      <c r="UCZ62" s="328"/>
      <c r="UDA62" s="328"/>
      <c r="UDB62" s="328"/>
      <c r="UDC62" s="328"/>
      <c r="UDD62" s="328"/>
      <c r="UDE62" s="328"/>
      <c r="UDF62" s="328"/>
      <c r="UDG62" s="328"/>
      <c r="UDH62" s="328"/>
      <c r="UDI62" s="328"/>
      <c r="UDJ62" s="328"/>
      <c r="UDK62" s="328"/>
      <c r="UDL62" s="328"/>
      <c r="UDM62" s="328"/>
      <c r="UDN62" s="328"/>
      <c r="UDO62" s="328"/>
      <c r="UDP62" s="328"/>
      <c r="UDQ62" s="328"/>
      <c r="UDR62" s="328"/>
      <c r="UDS62" s="328"/>
      <c r="UDT62" s="328"/>
      <c r="UDU62" s="328"/>
      <c r="UDV62" s="328"/>
      <c r="UDW62" s="328"/>
      <c r="UDX62" s="328"/>
      <c r="UDY62" s="328"/>
      <c r="UDZ62" s="328"/>
      <c r="UEA62" s="328"/>
      <c r="UEB62" s="328"/>
      <c r="UEC62" s="328"/>
      <c r="UED62" s="328"/>
      <c r="UEE62" s="328"/>
      <c r="UEF62" s="328"/>
      <c r="UEG62" s="328"/>
      <c r="UEH62" s="328"/>
      <c r="UEI62" s="328"/>
      <c r="UEJ62" s="328"/>
      <c r="UEK62" s="328"/>
      <c r="UEL62" s="328"/>
      <c r="UEM62" s="328"/>
      <c r="UEN62" s="328"/>
      <c r="UEO62" s="328"/>
      <c r="UEP62" s="328"/>
      <c r="UEQ62" s="328"/>
      <c r="UER62" s="328"/>
      <c r="UES62" s="328"/>
      <c r="UET62" s="328"/>
      <c r="UEU62" s="328"/>
      <c r="UEV62" s="328"/>
      <c r="UEW62" s="328"/>
      <c r="UEX62" s="328"/>
      <c r="UEY62" s="328"/>
      <c r="UEZ62" s="328"/>
      <c r="UFA62" s="328"/>
      <c r="UFB62" s="328"/>
      <c r="UFC62" s="328"/>
      <c r="UFD62" s="328"/>
      <c r="UFE62" s="328"/>
      <c r="UFF62" s="328"/>
      <c r="UFG62" s="328"/>
      <c r="UFH62" s="328"/>
      <c r="UFI62" s="328"/>
      <c r="UFJ62" s="328"/>
      <c r="UFK62" s="328"/>
      <c r="UFL62" s="328"/>
      <c r="UFM62" s="328"/>
      <c r="UFN62" s="328"/>
      <c r="UFO62" s="328"/>
      <c r="UFP62" s="328"/>
      <c r="UFQ62" s="328"/>
      <c r="UFR62" s="328"/>
      <c r="UFS62" s="328"/>
      <c r="UFT62" s="328"/>
      <c r="UFU62" s="328"/>
      <c r="UFV62" s="328"/>
      <c r="UFW62" s="328"/>
      <c r="UFX62" s="328"/>
      <c r="UFY62" s="328"/>
      <c r="UFZ62" s="328"/>
      <c r="UGA62" s="328"/>
      <c r="UGB62" s="328"/>
      <c r="UGC62" s="328"/>
      <c r="UGD62" s="328"/>
      <c r="UGE62" s="328"/>
      <c r="UGF62" s="328"/>
      <c r="UGG62" s="328"/>
      <c r="UGH62" s="328"/>
      <c r="UGI62" s="328"/>
      <c r="UGJ62" s="328"/>
      <c r="UGK62" s="328"/>
      <c r="UGL62" s="328"/>
      <c r="UGM62" s="328"/>
      <c r="UGN62" s="328"/>
      <c r="UGO62" s="328"/>
      <c r="UGP62" s="328"/>
      <c r="UGQ62" s="328"/>
      <c r="UGR62" s="328"/>
      <c r="UGS62" s="328"/>
      <c r="UGT62" s="328"/>
      <c r="UGU62" s="328"/>
      <c r="UGV62" s="328"/>
      <c r="UGW62" s="328"/>
      <c r="UGX62" s="328"/>
      <c r="UGY62" s="328"/>
      <c r="UGZ62" s="328"/>
      <c r="UHA62" s="328"/>
      <c r="UHB62" s="328"/>
      <c r="UHC62" s="328"/>
      <c r="UHD62" s="328"/>
      <c r="UHE62" s="328"/>
      <c r="UHF62" s="328"/>
      <c r="UHG62" s="328"/>
      <c r="UHH62" s="328"/>
      <c r="UHI62" s="328"/>
      <c r="UHJ62" s="328"/>
      <c r="UHK62" s="328"/>
      <c r="UHL62" s="328"/>
      <c r="UHM62" s="328"/>
      <c r="UHN62" s="328"/>
      <c r="UHO62" s="328"/>
      <c r="UHP62" s="328"/>
      <c r="UHQ62" s="328"/>
      <c r="UHR62" s="328"/>
      <c r="UHS62" s="328"/>
      <c r="UHT62" s="328"/>
      <c r="UHU62" s="328"/>
      <c r="UHV62" s="328"/>
      <c r="UHW62" s="328"/>
      <c r="UHX62" s="328"/>
      <c r="UHY62" s="328"/>
      <c r="UHZ62" s="328"/>
      <c r="UIA62" s="328"/>
      <c r="UIB62" s="328"/>
      <c r="UIC62" s="328"/>
      <c r="UID62" s="328"/>
      <c r="UIE62" s="328"/>
      <c r="UIF62" s="328"/>
      <c r="UIG62" s="328"/>
      <c r="UIH62" s="328"/>
      <c r="UII62" s="328"/>
      <c r="UIJ62" s="328"/>
      <c r="UIK62" s="328"/>
      <c r="UIL62" s="328"/>
      <c r="UIM62" s="328"/>
      <c r="UIN62" s="328"/>
      <c r="UIO62" s="328"/>
      <c r="UIP62" s="328"/>
      <c r="UIQ62" s="328"/>
      <c r="UIR62" s="328"/>
      <c r="UIS62" s="328"/>
      <c r="UIT62" s="328"/>
      <c r="UIU62" s="328"/>
      <c r="UIV62" s="328"/>
      <c r="UIW62" s="328"/>
      <c r="UIX62" s="328"/>
      <c r="UIY62" s="328"/>
      <c r="UIZ62" s="328"/>
      <c r="UJA62" s="328"/>
      <c r="UJB62" s="328"/>
      <c r="UJC62" s="328"/>
      <c r="UJD62" s="328"/>
      <c r="UJE62" s="328"/>
      <c r="UJF62" s="328"/>
      <c r="UJG62" s="328"/>
      <c r="UJH62" s="328"/>
      <c r="UJI62" s="328"/>
      <c r="UJJ62" s="328"/>
      <c r="UJK62" s="328"/>
      <c r="UJL62" s="328"/>
      <c r="UJM62" s="328"/>
      <c r="UJN62" s="328"/>
      <c r="UJO62" s="328"/>
      <c r="UJP62" s="328"/>
      <c r="UJQ62" s="328"/>
      <c r="UJR62" s="328"/>
      <c r="UJS62" s="328"/>
      <c r="UJT62" s="328"/>
      <c r="UJU62" s="328"/>
      <c r="UJV62" s="328"/>
      <c r="UJW62" s="328"/>
      <c r="UJX62" s="328"/>
      <c r="UJY62" s="328"/>
      <c r="UJZ62" s="328"/>
      <c r="UKA62" s="328"/>
      <c r="UKB62" s="328"/>
      <c r="UKC62" s="328"/>
      <c r="UKD62" s="328"/>
      <c r="UKE62" s="328"/>
      <c r="UKF62" s="328"/>
      <c r="UKG62" s="328"/>
      <c r="UKH62" s="328"/>
      <c r="UKI62" s="328"/>
      <c r="UKJ62" s="328"/>
      <c r="UKK62" s="328"/>
      <c r="UKL62" s="328"/>
      <c r="UKM62" s="328"/>
      <c r="UKN62" s="328"/>
      <c r="UKO62" s="328"/>
      <c r="UKP62" s="328"/>
      <c r="UKQ62" s="328"/>
      <c r="UKR62" s="328"/>
      <c r="UKS62" s="328"/>
      <c r="UKT62" s="328"/>
      <c r="UKU62" s="328"/>
      <c r="UKV62" s="328"/>
      <c r="UKW62" s="328"/>
      <c r="UKX62" s="328"/>
      <c r="UKY62" s="328"/>
      <c r="UKZ62" s="328"/>
      <c r="ULA62" s="328"/>
      <c r="ULB62" s="328"/>
      <c r="ULC62" s="328"/>
      <c r="ULD62" s="328"/>
      <c r="ULE62" s="328"/>
      <c r="ULF62" s="328"/>
      <c r="ULG62" s="328"/>
      <c r="ULH62" s="328"/>
      <c r="ULI62" s="328"/>
      <c r="ULJ62" s="328"/>
      <c r="ULK62" s="328"/>
      <c r="ULL62" s="328"/>
      <c r="ULM62" s="328"/>
      <c r="ULN62" s="328"/>
      <c r="ULO62" s="328"/>
      <c r="ULP62" s="328"/>
      <c r="ULQ62" s="328"/>
      <c r="ULR62" s="328"/>
      <c r="ULS62" s="328"/>
      <c r="ULT62" s="328"/>
      <c r="ULU62" s="328"/>
      <c r="ULV62" s="328"/>
      <c r="ULW62" s="328"/>
      <c r="ULX62" s="328"/>
      <c r="ULY62" s="328"/>
      <c r="ULZ62" s="328"/>
      <c r="UMA62" s="328"/>
      <c r="UMB62" s="328"/>
      <c r="UMC62" s="328"/>
      <c r="UMD62" s="328"/>
      <c r="UME62" s="328"/>
      <c r="UMF62" s="328"/>
      <c r="UMG62" s="328"/>
      <c r="UMH62" s="328"/>
      <c r="UMI62" s="328"/>
      <c r="UMJ62" s="328"/>
      <c r="UMK62" s="328"/>
      <c r="UML62" s="328"/>
      <c r="UMM62" s="328"/>
      <c r="UMN62" s="328"/>
      <c r="UMO62" s="328"/>
      <c r="UMP62" s="328"/>
      <c r="UMQ62" s="328"/>
      <c r="UMR62" s="328"/>
      <c r="UMS62" s="328"/>
      <c r="UMT62" s="328"/>
      <c r="UMU62" s="328"/>
      <c r="UMV62" s="328"/>
      <c r="UMW62" s="328"/>
      <c r="UMX62" s="328"/>
      <c r="UMY62" s="328"/>
      <c r="UMZ62" s="328"/>
      <c r="UNA62" s="328"/>
      <c r="UNB62" s="328"/>
      <c r="UNC62" s="328"/>
      <c r="UND62" s="328"/>
      <c r="UNE62" s="328"/>
      <c r="UNF62" s="328"/>
      <c r="UNG62" s="328"/>
      <c r="UNH62" s="328"/>
      <c r="UNI62" s="328"/>
      <c r="UNJ62" s="328"/>
      <c r="UNK62" s="328"/>
      <c r="UNL62" s="328"/>
      <c r="UNM62" s="328"/>
      <c r="UNN62" s="328"/>
      <c r="UNO62" s="328"/>
      <c r="UNP62" s="328"/>
      <c r="UNQ62" s="328"/>
      <c r="UNR62" s="328"/>
      <c r="UNS62" s="328"/>
      <c r="UNT62" s="328"/>
      <c r="UNU62" s="328"/>
      <c r="UNV62" s="328"/>
      <c r="UNW62" s="328"/>
      <c r="UNX62" s="328"/>
      <c r="UNY62" s="328"/>
      <c r="UNZ62" s="328"/>
      <c r="UOA62" s="328"/>
      <c r="UOB62" s="328"/>
      <c r="UOC62" s="328"/>
      <c r="UOD62" s="328"/>
      <c r="UOE62" s="328"/>
      <c r="UOF62" s="328"/>
      <c r="UOG62" s="328"/>
      <c r="UOH62" s="328"/>
      <c r="UOI62" s="328"/>
      <c r="UOJ62" s="328"/>
      <c r="UOK62" s="328"/>
      <c r="UOL62" s="328"/>
      <c r="UOM62" s="328"/>
      <c r="UON62" s="328"/>
      <c r="UOO62" s="328"/>
      <c r="UOP62" s="328"/>
      <c r="UOQ62" s="328"/>
      <c r="UOR62" s="328"/>
      <c r="UOS62" s="328"/>
      <c r="UOT62" s="328"/>
      <c r="UOU62" s="328"/>
      <c r="UOV62" s="328"/>
      <c r="UOW62" s="328"/>
      <c r="UOX62" s="328"/>
      <c r="UOY62" s="328"/>
      <c r="UOZ62" s="328"/>
      <c r="UPA62" s="328"/>
      <c r="UPB62" s="328"/>
      <c r="UPC62" s="328"/>
      <c r="UPD62" s="328"/>
      <c r="UPE62" s="328"/>
      <c r="UPF62" s="328"/>
      <c r="UPG62" s="328"/>
      <c r="UPH62" s="328"/>
      <c r="UPI62" s="328"/>
      <c r="UPJ62" s="328"/>
      <c r="UPK62" s="328"/>
      <c r="UPL62" s="328"/>
      <c r="UPM62" s="328"/>
      <c r="UPN62" s="328"/>
      <c r="UPO62" s="328"/>
      <c r="UPP62" s="328"/>
      <c r="UPQ62" s="328"/>
      <c r="UPR62" s="328"/>
      <c r="UPS62" s="328"/>
      <c r="UPT62" s="328"/>
      <c r="UPU62" s="328"/>
      <c r="UPV62" s="328"/>
      <c r="UPW62" s="328"/>
      <c r="UPX62" s="328"/>
      <c r="UPY62" s="328"/>
      <c r="UPZ62" s="328"/>
      <c r="UQA62" s="328"/>
      <c r="UQB62" s="328"/>
      <c r="UQC62" s="328"/>
      <c r="UQD62" s="328"/>
      <c r="UQE62" s="328"/>
      <c r="UQF62" s="328"/>
      <c r="UQG62" s="328"/>
      <c r="UQH62" s="328"/>
      <c r="UQI62" s="328"/>
      <c r="UQJ62" s="328"/>
      <c r="UQK62" s="328"/>
      <c r="UQL62" s="328"/>
      <c r="UQM62" s="328"/>
      <c r="UQN62" s="328"/>
      <c r="UQO62" s="328"/>
      <c r="UQP62" s="328"/>
      <c r="UQQ62" s="328"/>
      <c r="UQR62" s="328"/>
      <c r="UQS62" s="328"/>
      <c r="UQT62" s="328"/>
      <c r="UQU62" s="328"/>
      <c r="UQV62" s="328"/>
      <c r="UQW62" s="328"/>
      <c r="UQX62" s="328"/>
      <c r="UQY62" s="328"/>
      <c r="UQZ62" s="328"/>
      <c r="URA62" s="328"/>
      <c r="URB62" s="328"/>
      <c r="URC62" s="328"/>
      <c r="URD62" s="328"/>
      <c r="URE62" s="328"/>
      <c r="URF62" s="328"/>
      <c r="URG62" s="328"/>
      <c r="URH62" s="328"/>
      <c r="URI62" s="328"/>
      <c r="URJ62" s="328"/>
      <c r="URK62" s="328"/>
      <c r="URL62" s="328"/>
      <c r="URM62" s="328"/>
      <c r="URN62" s="328"/>
      <c r="URO62" s="328"/>
      <c r="URP62" s="328"/>
      <c r="URQ62" s="328"/>
      <c r="URR62" s="328"/>
      <c r="URS62" s="328"/>
      <c r="URT62" s="328"/>
      <c r="URU62" s="328"/>
      <c r="URV62" s="328"/>
      <c r="URW62" s="328"/>
      <c r="URX62" s="328"/>
      <c r="URY62" s="328"/>
      <c r="URZ62" s="328"/>
      <c r="USA62" s="328"/>
      <c r="USB62" s="328"/>
      <c r="USC62" s="328"/>
      <c r="USD62" s="328"/>
      <c r="USE62" s="328"/>
      <c r="USF62" s="328"/>
      <c r="USG62" s="328"/>
      <c r="USH62" s="328"/>
      <c r="USI62" s="328"/>
      <c r="USJ62" s="328"/>
      <c r="USK62" s="328"/>
      <c r="USL62" s="328"/>
      <c r="USM62" s="328"/>
      <c r="USN62" s="328"/>
      <c r="USO62" s="328"/>
      <c r="USP62" s="328"/>
      <c r="USQ62" s="328"/>
      <c r="USR62" s="328"/>
      <c r="USS62" s="328"/>
      <c r="UST62" s="328"/>
      <c r="USU62" s="328"/>
      <c r="USV62" s="328"/>
      <c r="USW62" s="328"/>
      <c r="USX62" s="328"/>
      <c r="USY62" s="328"/>
      <c r="USZ62" s="328"/>
      <c r="UTA62" s="328"/>
      <c r="UTB62" s="328"/>
      <c r="UTC62" s="328"/>
      <c r="UTD62" s="328"/>
      <c r="UTE62" s="328"/>
      <c r="UTF62" s="328"/>
      <c r="UTG62" s="328"/>
      <c r="UTH62" s="328"/>
      <c r="UTI62" s="328"/>
      <c r="UTJ62" s="328"/>
      <c r="UTK62" s="328"/>
      <c r="UTL62" s="328"/>
      <c r="UTM62" s="328"/>
      <c r="UTN62" s="328"/>
      <c r="UTO62" s="328"/>
      <c r="UTP62" s="328"/>
      <c r="UTQ62" s="328"/>
      <c r="UTR62" s="328"/>
      <c r="UTS62" s="328"/>
      <c r="UTT62" s="328"/>
      <c r="UTU62" s="328"/>
      <c r="UTV62" s="328"/>
      <c r="UTW62" s="328"/>
      <c r="UTX62" s="328"/>
      <c r="UTY62" s="328"/>
      <c r="UTZ62" s="328"/>
      <c r="UUA62" s="328"/>
      <c r="UUB62" s="328"/>
      <c r="UUC62" s="328"/>
      <c r="UUD62" s="328"/>
      <c r="UUE62" s="328"/>
      <c r="UUF62" s="328"/>
      <c r="UUG62" s="328"/>
      <c r="UUH62" s="328"/>
      <c r="UUI62" s="328"/>
      <c r="UUJ62" s="328"/>
      <c r="UUK62" s="328"/>
      <c r="UUL62" s="328"/>
      <c r="UUM62" s="328"/>
      <c r="UUN62" s="328"/>
      <c r="UUO62" s="328"/>
      <c r="UUP62" s="328"/>
      <c r="UUQ62" s="328"/>
      <c r="UUR62" s="328"/>
      <c r="UUS62" s="328"/>
      <c r="UUT62" s="328"/>
      <c r="UUU62" s="328"/>
      <c r="UUV62" s="328"/>
      <c r="UUW62" s="328"/>
      <c r="UUX62" s="328"/>
      <c r="UUY62" s="328"/>
      <c r="UUZ62" s="328"/>
      <c r="UVA62" s="328"/>
      <c r="UVB62" s="328"/>
      <c r="UVC62" s="328"/>
      <c r="UVD62" s="328"/>
      <c r="UVE62" s="328"/>
      <c r="UVF62" s="328"/>
      <c r="UVG62" s="328"/>
      <c r="UVH62" s="328"/>
      <c r="UVI62" s="328"/>
      <c r="UVJ62" s="328"/>
      <c r="UVK62" s="328"/>
      <c r="UVL62" s="328"/>
      <c r="UVM62" s="328"/>
      <c r="UVN62" s="328"/>
      <c r="UVO62" s="328"/>
      <c r="UVP62" s="328"/>
      <c r="UVQ62" s="328"/>
      <c r="UVR62" s="328"/>
      <c r="UVS62" s="328"/>
      <c r="UVT62" s="328"/>
      <c r="UVU62" s="328"/>
      <c r="UVV62" s="328"/>
      <c r="UVW62" s="328"/>
      <c r="UVX62" s="328"/>
      <c r="UVY62" s="328"/>
      <c r="UVZ62" s="328"/>
      <c r="UWA62" s="328"/>
      <c r="UWB62" s="328"/>
      <c r="UWC62" s="328"/>
      <c r="UWD62" s="328"/>
      <c r="UWE62" s="328"/>
      <c r="UWF62" s="328"/>
      <c r="UWG62" s="328"/>
      <c r="UWH62" s="328"/>
      <c r="UWI62" s="328"/>
      <c r="UWJ62" s="328"/>
      <c r="UWK62" s="328"/>
      <c r="UWL62" s="328"/>
      <c r="UWM62" s="328"/>
      <c r="UWN62" s="328"/>
      <c r="UWO62" s="328"/>
      <c r="UWP62" s="328"/>
      <c r="UWQ62" s="328"/>
      <c r="UWR62" s="328"/>
      <c r="UWS62" s="328"/>
      <c r="UWT62" s="328"/>
      <c r="UWU62" s="328"/>
      <c r="UWV62" s="328"/>
      <c r="UWW62" s="328"/>
      <c r="UWX62" s="328"/>
      <c r="UWY62" s="328"/>
      <c r="UWZ62" s="328"/>
      <c r="UXA62" s="328"/>
      <c r="UXB62" s="328"/>
      <c r="UXC62" s="328"/>
      <c r="UXD62" s="328"/>
      <c r="UXE62" s="328"/>
      <c r="UXF62" s="328"/>
      <c r="UXG62" s="328"/>
      <c r="UXH62" s="328"/>
      <c r="UXI62" s="328"/>
      <c r="UXJ62" s="328"/>
      <c r="UXK62" s="328"/>
      <c r="UXL62" s="328"/>
      <c r="UXM62" s="328"/>
      <c r="UXN62" s="328"/>
      <c r="UXO62" s="328"/>
      <c r="UXP62" s="328"/>
      <c r="UXQ62" s="328"/>
      <c r="UXR62" s="328"/>
      <c r="UXS62" s="328"/>
      <c r="UXT62" s="328"/>
      <c r="UXU62" s="328"/>
      <c r="UXV62" s="328"/>
      <c r="UXW62" s="328"/>
      <c r="UXX62" s="328"/>
      <c r="UXY62" s="328"/>
      <c r="UXZ62" s="328"/>
      <c r="UYA62" s="328"/>
      <c r="UYB62" s="328"/>
      <c r="UYC62" s="328"/>
      <c r="UYD62" s="328"/>
      <c r="UYE62" s="328"/>
      <c r="UYF62" s="328"/>
      <c r="UYG62" s="328"/>
      <c r="UYH62" s="328"/>
      <c r="UYI62" s="328"/>
      <c r="UYJ62" s="328"/>
      <c r="UYK62" s="328"/>
      <c r="UYL62" s="328"/>
      <c r="UYM62" s="328"/>
      <c r="UYN62" s="328"/>
      <c r="UYO62" s="328"/>
      <c r="UYP62" s="328"/>
      <c r="UYQ62" s="328"/>
      <c r="UYR62" s="328"/>
      <c r="UYS62" s="328"/>
      <c r="UYT62" s="328"/>
      <c r="UYU62" s="328"/>
      <c r="UYV62" s="328"/>
      <c r="UYW62" s="328"/>
      <c r="UYX62" s="328"/>
      <c r="UYY62" s="328"/>
      <c r="UYZ62" s="328"/>
      <c r="UZA62" s="328"/>
      <c r="UZB62" s="328"/>
      <c r="UZC62" s="328"/>
      <c r="UZD62" s="328"/>
      <c r="UZE62" s="328"/>
      <c r="UZF62" s="328"/>
      <c r="UZG62" s="328"/>
      <c r="UZH62" s="328"/>
      <c r="UZI62" s="328"/>
      <c r="UZJ62" s="328"/>
      <c r="UZK62" s="328"/>
      <c r="UZL62" s="328"/>
      <c r="UZM62" s="328"/>
      <c r="UZN62" s="328"/>
      <c r="UZO62" s="328"/>
      <c r="UZP62" s="328"/>
      <c r="UZQ62" s="328"/>
      <c r="UZR62" s="328"/>
      <c r="UZS62" s="328"/>
      <c r="UZT62" s="328"/>
      <c r="UZU62" s="328"/>
      <c r="UZV62" s="328"/>
      <c r="UZW62" s="328"/>
      <c r="UZX62" s="328"/>
      <c r="UZY62" s="328"/>
      <c r="UZZ62" s="328"/>
      <c r="VAA62" s="328"/>
      <c r="VAB62" s="328"/>
      <c r="VAC62" s="328"/>
      <c r="VAD62" s="328"/>
      <c r="VAE62" s="328"/>
      <c r="VAF62" s="328"/>
      <c r="VAG62" s="328"/>
      <c r="VAH62" s="328"/>
      <c r="VAI62" s="328"/>
      <c r="VAJ62" s="328"/>
      <c r="VAK62" s="328"/>
      <c r="VAL62" s="328"/>
      <c r="VAM62" s="328"/>
      <c r="VAN62" s="328"/>
      <c r="VAO62" s="328"/>
      <c r="VAP62" s="328"/>
      <c r="VAQ62" s="328"/>
      <c r="VAR62" s="328"/>
      <c r="VAS62" s="328"/>
      <c r="VAT62" s="328"/>
      <c r="VAU62" s="328"/>
      <c r="VAV62" s="328"/>
      <c r="VAW62" s="328"/>
      <c r="VAX62" s="328"/>
      <c r="VAY62" s="328"/>
      <c r="VAZ62" s="328"/>
      <c r="VBA62" s="328"/>
      <c r="VBB62" s="328"/>
      <c r="VBC62" s="328"/>
      <c r="VBD62" s="328"/>
      <c r="VBE62" s="328"/>
      <c r="VBF62" s="328"/>
      <c r="VBG62" s="328"/>
      <c r="VBH62" s="328"/>
      <c r="VBI62" s="328"/>
      <c r="VBJ62" s="328"/>
      <c r="VBK62" s="328"/>
      <c r="VBL62" s="328"/>
      <c r="VBM62" s="328"/>
      <c r="VBN62" s="328"/>
      <c r="VBO62" s="328"/>
      <c r="VBP62" s="328"/>
      <c r="VBQ62" s="328"/>
      <c r="VBR62" s="328"/>
      <c r="VBS62" s="328"/>
      <c r="VBT62" s="328"/>
      <c r="VBU62" s="328"/>
      <c r="VBV62" s="328"/>
      <c r="VBW62" s="328"/>
      <c r="VBX62" s="328"/>
      <c r="VBY62" s="328"/>
      <c r="VBZ62" s="328"/>
      <c r="VCA62" s="328"/>
      <c r="VCB62" s="328"/>
      <c r="VCC62" s="328"/>
      <c r="VCD62" s="328"/>
      <c r="VCE62" s="328"/>
      <c r="VCF62" s="328"/>
      <c r="VCG62" s="328"/>
      <c r="VCH62" s="328"/>
      <c r="VCI62" s="328"/>
      <c r="VCJ62" s="328"/>
      <c r="VCK62" s="328"/>
      <c r="VCL62" s="328"/>
      <c r="VCM62" s="328"/>
      <c r="VCN62" s="328"/>
      <c r="VCO62" s="328"/>
      <c r="VCP62" s="328"/>
      <c r="VCQ62" s="328"/>
      <c r="VCR62" s="328"/>
      <c r="VCS62" s="328"/>
      <c r="VCT62" s="328"/>
      <c r="VCU62" s="328"/>
      <c r="VCV62" s="328"/>
      <c r="VCW62" s="328"/>
      <c r="VCX62" s="328"/>
      <c r="VCY62" s="328"/>
      <c r="VCZ62" s="328"/>
      <c r="VDA62" s="328"/>
      <c r="VDB62" s="328"/>
      <c r="VDC62" s="328"/>
      <c r="VDD62" s="328"/>
      <c r="VDE62" s="328"/>
      <c r="VDF62" s="328"/>
      <c r="VDG62" s="328"/>
      <c r="VDH62" s="328"/>
      <c r="VDI62" s="328"/>
      <c r="VDJ62" s="328"/>
      <c r="VDK62" s="328"/>
      <c r="VDL62" s="328"/>
      <c r="VDM62" s="328"/>
      <c r="VDN62" s="328"/>
      <c r="VDO62" s="328"/>
      <c r="VDP62" s="328"/>
      <c r="VDQ62" s="328"/>
      <c r="VDR62" s="328"/>
      <c r="VDS62" s="328"/>
      <c r="VDT62" s="328"/>
      <c r="VDU62" s="328"/>
      <c r="VDV62" s="328"/>
      <c r="VDW62" s="328"/>
      <c r="VDX62" s="328"/>
      <c r="VDY62" s="328"/>
      <c r="VDZ62" s="328"/>
      <c r="VEA62" s="328"/>
      <c r="VEB62" s="328"/>
      <c r="VEC62" s="328"/>
      <c r="VED62" s="328"/>
      <c r="VEE62" s="328"/>
      <c r="VEF62" s="328"/>
      <c r="VEG62" s="328"/>
      <c r="VEH62" s="328"/>
      <c r="VEI62" s="328"/>
      <c r="VEJ62" s="328"/>
      <c r="VEK62" s="328"/>
      <c r="VEL62" s="328"/>
      <c r="VEM62" s="328"/>
      <c r="VEN62" s="328"/>
      <c r="VEO62" s="328"/>
      <c r="VEP62" s="328"/>
      <c r="VEQ62" s="328"/>
      <c r="VER62" s="328"/>
      <c r="VES62" s="328"/>
      <c r="VET62" s="328"/>
      <c r="VEU62" s="328"/>
      <c r="VEV62" s="328"/>
      <c r="VEW62" s="328"/>
      <c r="VEX62" s="328"/>
      <c r="VEY62" s="328"/>
      <c r="VEZ62" s="328"/>
      <c r="VFA62" s="328"/>
      <c r="VFB62" s="328"/>
      <c r="VFC62" s="328"/>
      <c r="VFD62" s="328"/>
      <c r="VFE62" s="328"/>
      <c r="VFF62" s="328"/>
      <c r="VFG62" s="328"/>
      <c r="VFH62" s="328"/>
      <c r="VFI62" s="328"/>
      <c r="VFJ62" s="328"/>
      <c r="VFK62" s="328"/>
      <c r="VFL62" s="328"/>
      <c r="VFM62" s="328"/>
      <c r="VFN62" s="328"/>
      <c r="VFO62" s="328"/>
      <c r="VFP62" s="328"/>
      <c r="VFQ62" s="328"/>
      <c r="VFR62" s="328"/>
      <c r="VFS62" s="328"/>
      <c r="VFT62" s="328"/>
      <c r="VFU62" s="328"/>
      <c r="VFV62" s="328"/>
      <c r="VFW62" s="328"/>
      <c r="VFX62" s="328"/>
      <c r="VFY62" s="328"/>
      <c r="VFZ62" s="328"/>
      <c r="VGA62" s="328"/>
      <c r="VGB62" s="328"/>
      <c r="VGC62" s="328"/>
      <c r="VGD62" s="328"/>
      <c r="VGE62" s="328"/>
      <c r="VGF62" s="328"/>
      <c r="VGG62" s="328"/>
      <c r="VGH62" s="328"/>
      <c r="VGI62" s="328"/>
      <c r="VGJ62" s="328"/>
      <c r="VGK62" s="328"/>
      <c r="VGL62" s="328"/>
      <c r="VGM62" s="328"/>
      <c r="VGN62" s="328"/>
      <c r="VGO62" s="328"/>
      <c r="VGP62" s="328"/>
      <c r="VGQ62" s="328"/>
      <c r="VGR62" s="328"/>
      <c r="VGS62" s="328"/>
      <c r="VGT62" s="328"/>
      <c r="VGU62" s="328"/>
      <c r="VGV62" s="328"/>
      <c r="VGW62" s="328"/>
      <c r="VGX62" s="328"/>
      <c r="VGY62" s="328"/>
      <c r="VGZ62" s="328"/>
      <c r="VHA62" s="328"/>
      <c r="VHB62" s="328"/>
      <c r="VHC62" s="328"/>
      <c r="VHD62" s="328"/>
      <c r="VHE62" s="328"/>
      <c r="VHF62" s="328"/>
      <c r="VHG62" s="328"/>
      <c r="VHH62" s="328"/>
      <c r="VHI62" s="328"/>
      <c r="VHJ62" s="328"/>
      <c r="VHK62" s="328"/>
      <c r="VHL62" s="328"/>
      <c r="VHM62" s="328"/>
      <c r="VHN62" s="328"/>
      <c r="VHO62" s="328"/>
      <c r="VHP62" s="328"/>
      <c r="VHQ62" s="328"/>
      <c r="VHR62" s="328"/>
      <c r="VHS62" s="328"/>
      <c r="VHT62" s="328"/>
      <c r="VHU62" s="328"/>
      <c r="VHV62" s="328"/>
      <c r="VHW62" s="328"/>
      <c r="VHX62" s="328"/>
      <c r="VHY62" s="328"/>
      <c r="VHZ62" s="328"/>
      <c r="VIA62" s="328"/>
      <c r="VIB62" s="328"/>
      <c r="VIC62" s="328"/>
      <c r="VID62" s="328"/>
      <c r="VIE62" s="328"/>
      <c r="VIF62" s="328"/>
      <c r="VIG62" s="328"/>
      <c r="VIH62" s="328"/>
      <c r="VII62" s="328"/>
      <c r="VIJ62" s="328"/>
      <c r="VIK62" s="328"/>
      <c r="VIL62" s="328"/>
      <c r="VIM62" s="328"/>
      <c r="VIN62" s="328"/>
      <c r="VIO62" s="328"/>
      <c r="VIP62" s="328"/>
      <c r="VIQ62" s="328"/>
      <c r="VIR62" s="328"/>
      <c r="VIS62" s="328"/>
      <c r="VIT62" s="328"/>
      <c r="VIU62" s="328"/>
      <c r="VIV62" s="328"/>
      <c r="VIW62" s="328"/>
      <c r="VIX62" s="328"/>
      <c r="VIY62" s="328"/>
      <c r="VIZ62" s="328"/>
      <c r="VJA62" s="328"/>
      <c r="VJB62" s="328"/>
      <c r="VJC62" s="328"/>
      <c r="VJD62" s="328"/>
      <c r="VJE62" s="328"/>
      <c r="VJF62" s="328"/>
      <c r="VJG62" s="328"/>
      <c r="VJH62" s="328"/>
      <c r="VJI62" s="328"/>
      <c r="VJJ62" s="328"/>
      <c r="VJK62" s="328"/>
      <c r="VJL62" s="328"/>
      <c r="VJM62" s="328"/>
      <c r="VJN62" s="328"/>
      <c r="VJO62" s="328"/>
      <c r="VJP62" s="328"/>
      <c r="VJQ62" s="328"/>
      <c r="VJR62" s="328"/>
      <c r="VJS62" s="328"/>
      <c r="VJT62" s="328"/>
      <c r="VJU62" s="328"/>
      <c r="VJV62" s="328"/>
      <c r="VJW62" s="328"/>
      <c r="VJX62" s="328"/>
      <c r="VJY62" s="328"/>
      <c r="VJZ62" s="328"/>
      <c r="VKA62" s="328"/>
      <c r="VKB62" s="328"/>
      <c r="VKC62" s="328"/>
      <c r="VKD62" s="328"/>
      <c r="VKE62" s="328"/>
      <c r="VKF62" s="328"/>
      <c r="VKG62" s="328"/>
      <c r="VKH62" s="328"/>
      <c r="VKI62" s="328"/>
      <c r="VKJ62" s="328"/>
      <c r="VKK62" s="328"/>
      <c r="VKL62" s="328"/>
      <c r="VKM62" s="328"/>
      <c r="VKN62" s="328"/>
      <c r="VKO62" s="328"/>
      <c r="VKP62" s="328"/>
      <c r="VKQ62" s="328"/>
      <c r="VKR62" s="328"/>
      <c r="VKS62" s="328"/>
      <c r="VKT62" s="328"/>
      <c r="VKU62" s="328"/>
      <c r="VKV62" s="328"/>
      <c r="VKW62" s="328"/>
      <c r="VKX62" s="328"/>
      <c r="VKY62" s="328"/>
      <c r="VKZ62" s="328"/>
      <c r="VLA62" s="328"/>
      <c r="VLB62" s="328"/>
      <c r="VLC62" s="328"/>
      <c r="VLD62" s="328"/>
      <c r="VLE62" s="328"/>
      <c r="VLF62" s="328"/>
      <c r="VLG62" s="328"/>
      <c r="VLH62" s="328"/>
      <c r="VLI62" s="328"/>
      <c r="VLJ62" s="328"/>
      <c r="VLK62" s="328"/>
      <c r="VLL62" s="328"/>
      <c r="VLM62" s="328"/>
      <c r="VLN62" s="328"/>
      <c r="VLO62" s="328"/>
      <c r="VLP62" s="328"/>
      <c r="VLQ62" s="328"/>
      <c r="VLR62" s="328"/>
      <c r="VLS62" s="328"/>
      <c r="VLT62" s="328"/>
      <c r="VLU62" s="328"/>
      <c r="VLV62" s="328"/>
      <c r="VLW62" s="328"/>
      <c r="VLX62" s="328"/>
      <c r="VLY62" s="328"/>
      <c r="VLZ62" s="328"/>
      <c r="VMA62" s="328"/>
      <c r="VMB62" s="328"/>
      <c r="VMC62" s="328"/>
      <c r="VMD62" s="328"/>
      <c r="VME62" s="328"/>
      <c r="VMF62" s="328"/>
      <c r="VMG62" s="328"/>
      <c r="VMH62" s="328"/>
      <c r="VMI62" s="328"/>
      <c r="VMJ62" s="328"/>
      <c r="VMK62" s="328"/>
      <c r="VML62" s="328"/>
      <c r="VMM62" s="328"/>
      <c r="VMN62" s="328"/>
      <c r="VMO62" s="328"/>
      <c r="VMP62" s="328"/>
      <c r="VMQ62" s="328"/>
      <c r="VMR62" s="328"/>
      <c r="VMS62" s="328"/>
      <c r="VMT62" s="328"/>
      <c r="VMU62" s="328"/>
      <c r="VMV62" s="328"/>
      <c r="VMW62" s="328"/>
      <c r="VMX62" s="328"/>
      <c r="VMY62" s="328"/>
      <c r="VMZ62" s="328"/>
      <c r="VNA62" s="328"/>
      <c r="VNB62" s="328"/>
      <c r="VNC62" s="328"/>
      <c r="VND62" s="328"/>
      <c r="VNE62" s="328"/>
      <c r="VNF62" s="328"/>
      <c r="VNG62" s="328"/>
      <c r="VNH62" s="328"/>
      <c r="VNI62" s="328"/>
      <c r="VNJ62" s="328"/>
      <c r="VNK62" s="328"/>
      <c r="VNL62" s="328"/>
      <c r="VNM62" s="328"/>
      <c r="VNN62" s="328"/>
      <c r="VNO62" s="328"/>
      <c r="VNP62" s="328"/>
      <c r="VNQ62" s="328"/>
      <c r="VNR62" s="328"/>
      <c r="VNS62" s="328"/>
      <c r="VNT62" s="328"/>
      <c r="VNU62" s="328"/>
      <c r="VNV62" s="328"/>
      <c r="VNW62" s="328"/>
      <c r="VNX62" s="328"/>
      <c r="VNY62" s="328"/>
      <c r="VNZ62" s="328"/>
      <c r="VOA62" s="328"/>
      <c r="VOB62" s="328"/>
      <c r="VOC62" s="328"/>
      <c r="VOD62" s="328"/>
      <c r="VOE62" s="328"/>
      <c r="VOF62" s="328"/>
      <c r="VOG62" s="328"/>
      <c r="VOH62" s="328"/>
      <c r="VOI62" s="328"/>
      <c r="VOJ62" s="328"/>
      <c r="VOK62" s="328"/>
      <c r="VOL62" s="328"/>
      <c r="VOM62" s="328"/>
      <c r="VON62" s="328"/>
      <c r="VOO62" s="328"/>
      <c r="VOP62" s="328"/>
      <c r="VOQ62" s="328"/>
      <c r="VOR62" s="328"/>
      <c r="VOS62" s="328"/>
      <c r="VOT62" s="328"/>
      <c r="VOU62" s="328"/>
      <c r="VOV62" s="328"/>
      <c r="VOW62" s="328"/>
      <c r="VOX62" s="328"/>
      <c r="VOY62" s="328"/>
      <c r="VOZ62" s="328"/>
      <c r="VPA62" s="328"/>
      <c r="VPB62" s="328"/>
      <c r="VPC62" s="328"/>
      <c r="VPD62" s="328"/>
      <c r="VPE62" s="328"/>
      <c r="VPF62" s="328"/>
      <c r="VPG62" s="328"/>
      <c r="VPH62" s="328"/>
      <c r="VPI62" s="328"/>
      <c r="VPJ62" s="328"/>
      <c r="VPK62" s="328"/>
      <c r="VPL62" s="328"/>
      <c r="VPM62" s="328"/>
      <c r="VPN62" s="328"/>
      <c r="VPO62" s="328"/>
      <c r="VPP62" s="328"/>
      <c r="VPQ62" s="328"/>
      <c r="VPR62" s="328"/>
      <c r="VPS62" s="328"/>
      <c r="VPT62" s="328"/>
      <c r="VPU62" s="328"/>
      <c r="VPV62" s="328"/>
      <c r="VPW62" s="328"/>
      <c r="VPX62" s="328"/>
      <c r="VPY62" s="328"/>
      <c r="VPZ62" s="328"/>
      <c r="VQA62" s="328"/>
      <c r="VQB62" s="328"/>
      <c r="VQC62" s="328"/>
      <c r="VQD62" s="328"/>
      <c r="VQE62" s="328"/>
      <c r="VQF62" s="328"/>
      <c r="VQG62" s="328"/>
      <c r="VQH62" s="328"/>
      <c r="VQI62" s="328"/>
      <c r="VQJ62" s="328"/>
      <c r="VQK62" s="328"/>
      <c r="VQL62" s="328"/>
      <c r="VQM62" s="328"/>
      <c r="VQN62" s="328"/>
      <c r="VQO62" s="328"/>
      <c r="VQP62" s="328"/>
      <c r="VQQ62" s="328"/>
      <c r="VQR62" s="328"/>
      <c r="VQS62" s="328"/>
      <c r="VQT62" s="328"/>
      <c r="VQU62" s="328"/>
      <c r="VQV62" s="328"/>
      <c r="VQW62" s="328"/>
      <c r="VQX62" s="328"/>
      <c r="VQY62" s="328"/>
      <c r="VQZ62" s="328"/>
      <c r="VRA62" s="328"/>
      <c r="VRB62" s="328"/>
      <c r="VRC62" s="328"/>
      <c r="VRD62" s="328"/>
      <c r="VRE62" s="328"/>
      <c r="VRF62" s="328"/>
      <c r="VRG62" s="328"/>
      <c r="VRH62" s="328"/>
      <c r="VRI62" s="328"/>
      <c r="VRJ62" s="328"/>
      <c r="VRK62" s="328"/>
      <c r="VRL62" s="328"/>
      <c r="VRM62" s="328"/>
      <c r="VRN62" s="328"/>
      <c r="VRO62" s="328"/>
      <c r="VRP62" s="328"/>
      <c r="VRQ62" s="328"/>
      <c r="VRR62" s="328"/>
      <c r="VRS62" s="328"/>
      <c r="VRT62" s="328"/>
      <c r="VRU62" s="328"/>
      <c r="VRV62" s="328"/>
      <c r="VRW62" s="328"/>
      <c r="VRX62" s="328"/>
      <c r="VRY62" s="328"/>
      <c r="VRZ62" s="328"/>
      <c r="VSA62" s="328"/>
      <c r="VSB62" s="328"/>
      <c r="VSC62" s="328"/>
      <c r="VSD62" s="328"/>
      <c r="VSE62" s="328"/>
      <c r="VSF62" s="328"/>
      <c r="VSG62" s="328"/>
      <c r="VSH62" s="328"/>
      <c r="VSI62" s="328"/>
      <c r="VSJ62" s="328"/>
      <c r="VSK62" s="328"/>
      <c r="VSL62" s="328"/>
      <c r="VSM62" s="328"/>
      <c r="VSN62" s="328"/>
      <c r="VSO62" s="328"/>
      <c r="VSP62" s="328"/>
      <c r="VSQ62" s="328"/>
      <c r="VSR62" s="328"/>
      <c r="VSS62" s="328"/>
      <c r="VST62" s="328"/>
      <c r="VSU62" s="328"/>
      <c r="VSV62" s="328"/>
      <c r="VSW62" s="328"/>
      <c r="VSX62" s="328"/>
      <c r="VSY62" s="328"/>
      <c r="VSZ62" s="328"/>
      <c r="VTA62" s="328"/>
      <c r="VTB62" s="328"/>
      <c r="VTC62" s="328"/>
      <c r="VTD62" s="328"/>
      <c r="VTE62" s="328"/>
      <c r="VTF62" s="328"/>
      <c r="VTG62" s="328"/>
      <c r="VTH62" s="328"/>
      <c r="VTI62" s="328"/>
      <c r="VTJ62" s="328"/>
      <c r="VTK62" s="328"/>
      <c r="VTL62" s="328"/>
      <c r="VTM62" s="328"/>
      <c r="VTN62" s="328"/>
      <c r="VTO62" s="328"/>
      <c r="VTP62" s="328"/>
      <c r="VTQ62" s="328"/>
      <c r="VTR62" s="328"/>
      <c r="VTS62" s="328"/>
      <c r="VTT62" s="328"/>
      <c r="VTU62" s="328"/>
      <c r="VTV62" s="328"/>
      <c r="VTW62" s="328"/>
      <c r="VTX62" s="328"/>
      <c r="VTY62" s="328"/>
      <c r="VTZ62" s="328"/>
      <c r="VUA62" s="328"/>
      <c r="VUB62" s="328"/>
      <c r="VUC62" s="328"/>
      <c r="VUD62" s="328"/>
      <c r="VUE62" s="328"/>
      <c r="VUF62" s="328"/>
      <c r="VUG62" s="328"/>
      <c r="VUH62" s="328"/>
      <c r="VUI62" s="328"/>
      <c r="VUJ62" s="328"/>
      <c r="VUK62" s="328"/>
      <c r="VUL62" s="328"/>
      <c r="VUM62" s="328"/>
      <c r="VUN62" s="328"/>
      <c r="VUO62" s="328"/>
      <c r="VUP62" s="328"/>
      <c r="VUQ62" s="328"/>
      <c r="VUR62" s="328"/>
      <c r="VUS62" s="328"/>
      <c r="VUT62" s="328"/>
      <c r="VUU62" s="328"/>
      <c r="VUV62" s="328"/>
      <c r="VUW62" s="328"/>
      <c r="VUX62" s="328"/>
      <c r="VUY62" s="328"/>
      <c r="VUZ62" s="328"/>
      <c r="VVA62" s="328"/>
      <c r="VVB62" s="328"/>
      <c r="VVC62" s="328"/>
      <c r="VVD62" s="328"/>
      <c r="VVE62" s="328"/>
      <c r="VVF62" s="328"/>
      <c r="VVG62" s="328"/>
      <c r="VVH62" s="328"/>
      <c r="VVI62" s="328"/>
      <c r="VVJ62" s="328"/>
      <c r="VVK62" s="328"/>
      <c r="VVL62" s="328"/>
      <c r="VVM62" s="328"/>
      <c r="VVN62" s="328"/>
      <c r="VVO62" s="328"/>
      <c r="VVP62" s="328"/>
      <c r="VVQ62" s="328"/>
      <c r="VVR62" s="328"/>
      <c r="VVS62" s="328"/>
      <c r="VVT62" s="328"/>
      <c r="VVU62" s="328"/>
      <c r="VVV62" s="328"/>
      <c r="VVW62" s="328"/>
      <c r="VVX62" s="328"/>
      <c r="VVY62" s="328"/>
      <c r="VVZ62" s="328"/>
      <c r="VWA62" s="328"/>
      <c r="VWB62" s="328"/>
      <c r="VWC62" s="328"/>
      <c r="VWD62" s="328"/>
      <c r="VWE62" s="328"/>
      <c r="VWF62" s="328"/>
      <c r="VWG62" s="328"/>
      <c r="VWH62" s="328"/>
      <c r="VWI62" s="328"/>
      <c r="VWJ62" s="328"/>
      <c r="VWK62" s="328"/>
      <c r="VWL62" s="328"/>
      <c r="VWM62" s="328"/>
      <c r="VWN62" s="328"/>
      <c r="VWO62" s="328"/>
      <c r="VWP62" s="328"/>
      <c r="VWQ62" s="328"/>
      <c r="VWR62" s="328"/>
      <c r="VWS62" s="328"/>
      <c r="VWT62" s="328"/>
      <c r="VWU62" s="328"/>
      <c r="VWV62" s="328"/>
      <c r="VWW62" s="328"/>
      <c r="VWX62" s="328"/>
      <c r="VWY62" s="328"/>
      <c r="VWZ62" s="328"/>
      <c r="VXA62" s="328"/>
      <c r="VXB62" s="328"/>
      <c r="VXC62" s="328"/>
      <c r="VXD62" s="328"/>
      <c r="VXE62" s="328"/>
      <c r="VXF62" s="328"/>
      <c r="VXG62" s="328"/>
      <c r="VXH62" s="328"/>
      <c r="VXI62" s="328"/>
      <c r="VXJ62" s="328"/>
      <c r="VXK62" s="328"/>
      <c r="VXL62" s="328"/>
      <c r="VXM62" s="328"/>
      <c r="VXN62" s="328"/>
      <c r="VXO62" s="328"/>
      <c r="VXP62" s="328"/>
      <c r="VXQ62" s="328"/>
      <c r="VXR62" s="328"/>
      <c r="VXS62" s="328"/>
      <c r="VXT62" s="328"/>
      <c r="VXU62" s="328"/>
      <c r="VXV62" s="328"/>
      <c r="VXW62" s="328"/>
      <c r="VXX62" s="328"/>
      <c r="VXY62" s="328"/>
      <c r="VXZ62" s="328"/>
      <c r="VYA62" s="328"/>
      <c r="VYB62" s="328"/>
      <c r="VYC62" s="328"/>
      <c r="VYD62" s="328"/>
      <c r="VYE62" s="328"/>
      <c r="VYF62" s="328"/>
      <c r="VYG62" s="328"/>
      <c r="VYH62" s="328"/>
      <c r="VYI62" s="328"/>
      <c r="VYJ62" s="328"/>
      <c r="VYK62" s="328"/>
      <c r="VYL62" s="328"/>
      <c r="VYM62" s="328"/>
      <c r="VYN62" s="328"/>
      <c r="VYO62" s="328"/>
      <c r="VYP62" s="328"/>
      <c r="VYQ62" s="328"/>
      <c r="VYR62" s="328"/>
      <c r="VYS62" s="328"/>
      <c r="VYT62" s="328"/>
      <c r="VYU62" s="328"/>
      <c r="VYV62" s="328"/>
      <c r="VYW62" s="328"/>
      <c r="VYX62" s="328"/>
      <c r="VYY62" s="328"/>
      <c r="VYZ62" s="328"/>
      <c r="VZA62" s="328"/>
      <c r="VZB62" s="328"/>
      <c r="VZC62" s="328"/>
      <c r="VZD62" s="328"/>
      <c r="VZE62" s="328"/>
      <c r="VZF62" s="328"/>
      <c r="VZG62" s="328"/>
      <c r="VZH62" s="328"/>
      <c r="VZI62" s="328"/>
      <c r="VZJ62" s="328"/>
      <c r="VZK62" s="328"/>
      <c r="VZL62" s="328"/>
      <c r="VZM62" s="328"/>
      <c r="VZN62" s="328"/>
      <c r="VZO62" s="328"/>
      <c r="VZP62" s="328"/>
      <c r="VZQ62" s="328"/>
      <c r="VZR62" s="328"/>
      <c r="VZS62" s="328"/>
      <c r="VZT62" s="328"/>
      <c r="VZU62" s="328"/>
      <c r="VZV62" s="328"/>
      <c r="VZW62" s="328"/>
      <c r="VZX62" s="328"/>
      <c r="VZY62" s="328"/>
      <c r="VZZ62" s="328"/>
      <c r="WAA62" s="328"/>
      <c r="WAB62" s="328"/>
      <c r="WAC62" s="328"/>
      <c r="WAD62" s="328"/>
      <c r="WAE62" s="328"/>
      <c r="WAF62" s="328"/>
      <c r="WAG62" s="328"/>
      <c r="WAH62" s="328"/>
      <c r="WAI62" s="328"/>
      <c r="WAJ62" s="328"/>
      <c r="WAK62" s="328"/>
      <c r="WAL62" s="328"/>
      <c r="WAM62" s="328"/>
      <c r="WAN62" s="328"/>
      <c r="WAO62" s="328"/>
      <c r="WAP62" s="328"/>
      <c r="WAQ62" s="328"/>
      <c r="WAR62" s="328"/>
      <c r="WAS62" s="328"/>
      <c r="WAT62" s="328"/>
      <c r="WAU62" s="328"/>
      <c r="WAV62" s="328"/>
      <c r="WAW62" s="328"/>
      <c r="WAX62" s="328"/>
      <c r="WAY62" s="328"/>
      <c r="WAZ62" s="328"/>
      <c r="WBA62" s="328"/>
      <c r="WBB62" s="328"/>
      <c r="WBC62" s="328"/>
      <c r="WBD62" s="328"/>
      <c r="WBE62" s="328"/>
      <c r="WBF62" s="328"/>
      <c r="WBG62" s="328"/>
      <c r="WBH62" s="328"/>
      <c r="WBI62" s="328"/>
      <c r="WBJ62" s="328"/>
      <c r="WBK62" s="328"/>
      <c r="WBL62" s="328"/>
      <c r="WBM62" s="328"/>
      <c r="WBN62" s="328"/>
      <c r="WBO62" s="328"/>
      <c r="WBP62" s="328"/>
      <c r="WBQ62" s="328"/>
      <c r="WBR62" s="328"/>
      <c r="WBS62" s="328"/>
      <c r="WBT62" s="328"/>
      <c r="WBU62" s="328"/>
      <c r="WBV62" s="328"/>
      <c r="WBW62" s="328"/>
      <c r="WBX62" s="328"/>
      <c r="WBY62" s="328"/>
      <c r="WBZ62" s="328"/>
      <c r="WCA62" s="328"/>
      <c r="WCB62" s="328"/>
      <c r="WCC62" s="328"/>
      <c r="WCD62" s="328"/>
      <c r="WCE62" s="328"/>
      <c r="WCF62" s="328"/>
      <c r="WCG62" s="328"/>
      <c r="WCH62" s="328"/>
      <c r="WCI62" s="328"/>
      <c r="WCJ62" s="328"/>
      <c r="WCK62" s="328"/>
      <c r="WCL62" s="328"/>
      <c r="WCM62" s="328"/>
      <c r="WCN62" s="328"/>
      <c r="WCO62" s="328"/>
      <c r="WCP62" s="328"/>
      <c r="WCQ62" s="328"/>
      <c r="WCR62" s="328"/>
      <c r="WCS62" s="328"/>
      <c r="WCT62" s="328"/>
      <c r="WCU62" s="328"/>
      <c r="WCV62" s="328"/>
      <c r="WCW62" s="328"/>
      <c r="WCX62" s="328"/>
      <c r="WCY62" s="328"/>
      <c r="WCZ62" s="328"/>
      <c r="WDA62" s="328"/>
      <c r="WDB62" s="328"/>
      <c r="WDC62" s="328"/>
      <c r="WDD62" s="328"/>
      <c r="WDE62" s="328"/>
      <c r="WDF62" s="328"/>
      <c r="WDG62" s="328"/>
      <c r="WDH62" s="328"/>
      <c r="WDI62" s="328"/>
      <c r="WDJ62" s="328"/>
      <c r="WDK62" s="328"/>
      <c r="WDL62" s="328"/>
      <c r="WDM62" s="328"/>
      <c r="WDN62" s="328"/>
      <c r="WDO62" s="328"/>
      <c r="WDP62" s="328"/>
      <c r="WDQ62" s="328"/>
      <c r="WDR62" s="328"/>
      <c r="WDS62" s="328"/>
      <c r="WDT62" s="328"/>
      <c r="WDU62" s="328"/>
      <c r="WDV62" s="328"/>
      <c r="WDW62" s="328"/>
      <c r="WDX62" s="328"/>
      <c r="WDY62" s="328"/>
      <c r="WDZ62" s="328"/>
      <c r="WEA62" s="328"/>
      <c r="WEB62" s="328"/>
      <c r="WEC62" s="328"/>
      <c r="WED62" s="328"/>
      <c r="WEE62" s="328"/>
      <c r="WEF62" s="328"/>
      <c r="WEG62" s="328"/>
      <c r="WEH62" s="328"/>
      <c r="WEI62" s="328"/>
      <c r="WEJ62" s="328"/>
      <c r="WEK62" s="328"/>
      <c r="WEL62" s="328"/>
      <c r="WEM62" s="328"/>
      <c r="WEN62" s="328"/>
      <c r="WEO62" s="328"/>
      <c r="WEP62" s="328"/>
      <c r="WEQ62" s="328"/>
      <c r="WER62" s="328"/>
      <c r="WES62" s="328"/>
      <c r="WET62" s="328"/>
      <c r="WEU62" s="328"/>
      <c r="WEV62" s="328"/>
      <c r="WEW62" s="328"/>
      <c r="WEX62" s="328"/>
      <c r="WEY62" s="328"/>
      <c r="WEZ62" s="328"/>
      <c r="WFA62" s="328"/>
      <c r="WFB62" s="328"/>
      <c r="WFC62" s="328"/>
      <c r="WFD62" s="328"/>
      <c r="WFE62" s="328"/>
      <c r="WFF62" s="328"/>
      <c r="WFG62" s="328"/>
      <c r="WFH62" s="328"/>
      <c r="WFI62" s="328"/>
      <c r="WFJ62" s="328"/>
      <c r="WFK62" s="328"/>
      <c r="WFL62" s="328"/>
      <c r="WFM62" s="328"/>
      <c r="WFN62" s="328"/>
      <c r="WFO62" s="328"/>
      <c r="WFP62" s="328"/>
      <c r="WFQ62" s="328"/>
      <c r="WFR62" s="328"/>
      <c r="WFS62" s="328"/>
      <c r="WFT62" s="328"/>
      <c r="WFU62" s="328"/>
      <c r="WFV62" s="328"/>
      <c r="WFW62" s="328"/>
      <c r="WFX62" s="328"/>
      <c r="WFY62" s="328"/>
      <c r="WFZ62" s="328"/>
      <c r="WGA62" s="328"/>
      <c r="WGB62" s="328"/>
      <c r="WGC62" s="328"/>
      <c r="WGD62" s="328"/>
      <c r="WGE62" s="328"/>
      <c r="WGF62" s="328"/>
      <c r="WGG62" s="328"/>
      <c r="WGH62" s="328"/>
      <c r="WGI62" s="328"/>
      <c r="WGJ62" s="328"/>
      <c r="WGK62" s="328"/>
      <c r="WGL62" s="328"/>
      <c r="WGM62" s="328"/>
      <c r="WGN62" s="328"/>
      <c r="WGO62" s="328"/>
      <c r="WGP62" s="328"/>
      <c r="WGQ62" s="328"/>
      <c r="WGR62" s="328"/>
      <c r="WGS62" s="328"/>
      <c r="WGT62" s="328"/>
      <c r="WGU62" s="328"/>
      <c r="WGV62" s="328"/>
      <c r="WGW62" s="328"/>
      <c r="WGX62" s="328"/>
      <c r="WGY62" s="328"/>
      <c r="WGZ62" s="328"/>
      <c r="WHA62" s="328"/>
      <c r="WHB62" s="328"/>
      <c r="WHC62" s="328"/>
      <c r="WHD62" s="328"/>
      <c r="WHE62" s="328"/>
      <c r="WHF62" s="328"/>
      <c r="WHG62" s="328"/>
      <c r="WHH62" s="328"/>
      <c r="WHI62" s="328"/>
      <c r="WHJ62" s="328"/>
      <c r="WHK62" s="328"/>
      <c r="WHL62" s="328"/>
      <c r="WHM62" s="328"/>
      <c r="WHN62" s="328"/>
      <c r="WHO62" s="328"/>
      <c r="WHP62" s="328"/>
      <c r="WHQ62" s="328"/>
      <c r="WHR62" s="328"/>
      <c r="WHS62" s="328"/>
      <c r="WHT62" s="328"/>
      <c r="WHU62" s="328"/>
      <c r="WHV62" s="328"/>
      <c r="WHW62" s="328"/>
      <c r="WHX62" s="328"/>
      <c r="WHY62" s="328"/>
      <c r="WHZ62" s="328"/>
      <c r="WIA62" s="328"/>
      <c r="WIB62" s="328"/>
      <c r="WIC62" s="328"/>
      <c r="WID62" s="328"/>
      <c r="WIE62" s="328"/>
      <c r="WIF62" s="328"/>
      <c r="WIG62" s="328"/>
      <c r="WIH62" s="328"/>
      <c r="WII62" s="328"/>
      <c r="WIJ62" s="328"/>
      <c r="WIK62" s="328"/>
      <c r="WIL62" s="328"/>
      <c r="WIM62" s="328"/>
      <c r="WIN62" s="328"/>
      <c r="WIO62" s="328"/>
      <c r="WIP62" s="328"/>
      <c r="WIQ62" s="328"/>
      <c r="WIR62" s="328"/>
      <c r="WIS62" s="328"/>
      <c r="WIT62" s="328"/>
      <c r="WIU62" s="328"/>
      <c r="WIV62" s="328"/>
      <c r="WIW62" s="328"/>
      <c r="WIX62" s="328"/>
      <c r="WIY62" s="328"/>
      <c r="WIZ62" s="328"/>
      <c r="WJA62" s="328"/>
      <c r="WJB62" s="328"/>
      <c r="WJC62" s="328"/>
      <c r="WJD62" s="328"/>
      <c r="WJE62" s="328"/>
      <c r="WJF62" s="328"/>
      <c r="WJG62" s="328"/>
      <c r="WJH62" s="328"/>
      <c r="WJI62" s="328"/>
      <c r="WJJ62" s="328"/>
      <c r="WJK62" s="328"/>
      <c r="WJL62" s="328"/>
      <c r="WJM62" s="328"/>
      <c r="WJN62" s="328"/>
      <c r="WJO62" s="328"/>
      <c r="WJP62" s="328"/>
      <c r="WJQ62" s="328"/>
      <c r="WJR62" s="328"/>
      <c r="WJS62" s="328"/>
      <c r="WJT62" s="328"/>
      <c r="WJU62" s="328"/>
      <c r="WJV62" s="328"/>
      <c r="WJW62" s="328"/>
      <c r="WJX62" s="328"/>
      <c r="WJY62" s="328"/>
      <c r="WJZ62" s="328"/>
      <c r="WKA62" s="328"/>
      <c r="WKB62" s="328"/>
      <c r="WKC62" s="328"/>
      <c r="WKD62" s="328"/>
      <c r="WKE62" s="328"/>
      <c r="WKF62" s="328"/>
      <c r="WKG62" s="328"/>
      <c r="WKH62" s="328"/>
      <c r="WKI62" s="328"/>
      <c r="WKJ62" s="328"/>
      <c r="WKK62" s="328"/>
      <c r="WKL62" s="328"/>
      <c r="WKM62" s="328"/>
      <c r="WKN62" s="328"/>
      <c r="WKO62" s="328"/>
      <c r="WKP62" s="328"/>
      <c r="WKQ62" s="328"/>
      <c r="WKR62" s="328"/>
      <c r="WKS62" s="328"/>
      <c r="WKT62" s="328"/>
      <c r="WKU62" s="328"/>
      <c r="WKV62" s="328"/>
      <c r="WKW62" s="328"/>
      <c r="WKX62" s="328"/>
      <c r="WKY62" s="328"/>
      <c r="WKZ62" s="328"/>
      <c r="WLA62" s="328"/>
      <c r="WLB62" s="328"/>
      <c r="WLC62" s="328"/>
      <c r="WLD62" s="328"/>
      <c r="WLE62" s="328"/>
      <c r="WLF62" s="328"/>
      <c r="WLG62" s="328"/>
      <c r="WLH62" s="328"/>
      <c r="WLI62" s="328"/>
      <c r="WLJ62" s="328"/>
      <c r="WLK62" s="328"/>
      <c r="WLL62" s="328"/>
      <c r="WLM62" s="328"/>
      <c r="WLN62" s="328"/>
      <c r="WLO62" s="328"/>
      <c r="WLP62" s="328"/>
      <c r="WLQ62" s="328"/>
      <c r="WLR62" s="328"/>
      <c r="WLS62" s="328"/>
      <c r="WLT62" s="328"/>
      <c r="WLU62" s="328"/>
      <c r="WLV62" s="328"/>
      <c r="WLW62" s="328"/>
      <c r="WLX62" s="328"/>
      <c r="WLY62" s="328"/>
      <c r="WLZ62" s="328"/>
      <c r="WMA62" s="328"/>
      <c r="WMB62" s="328"/>
      <c r="WMC62" s="328"/>
      <c r="WMD62" s="328"/>
      <c r="WME62" s="328"/>
      <c r="WMF62" s="328"/>
      <c r="WMG62" s="328"/>
      <c r="WMH62" s="328"/>
      <c r="WMI62" s="328"/>
      <c r="WMJ62" s="328"/>
      <c r="WMK62" s="328"/>
      <c r="WML62" s="328"/>
      <c r="WMM62" s="328"/>
      <c r="WMN62" s="328"/>
      <c r="WMO62" s="328"/>
      <c r="WMP62" s="328"/>
      <c r="WMQ62" s="328"/>
      <c r="WMR62" s="328"/>
      <c r="WMS62" s="328"/>
      <c r="WMT62" s="328"/>
      <c r="WMU62" s="328"/>
      <c r="WMV62" s="328"/>
      <c r="WMW62" s="328"/>
      <c r="WMX62" s="328"/>
      <c r="WMY62" s="328"/>
      <c r="WMZ62" s="328"/>
      <c r="WNA62" s="328"/>
      <c r="WNB62" s="328"/>
      <c r="WNC62" s="328"/>
      <c r="WND62" s="328"/>
      <c r="WNE62" s="328"/>
      <c r="WNF62" s="328"/>
      <c r="WNG62" s="328"/>
      <c r="WNH62" s="328"/>
      <c r="WNI62" s="328"/>
      <c r="WNJ62" s="328"/>
      <c r="WNK62" s="328"/>
      <c r="WNL62" s="328"/>
      <c r="WNM62" s="328"/>
      <c r="WNN62" s="328"/>
      <c r="WNO62" s="328"/>
      <c r="WNP62" s="328"/>
      <c r="WNQ62" s="328"/>
      <c r="WNR62" s="328"/>
      <c r="WNS62" s="328"/>
      <c r="WNT62" s="328"/>
      <c r="WNU62" s="328"/>
      <c r="WNV62" s="328"/>
      <c r="WNW62" s="328"/>
      <c r="WNX62" s="328"/>
      <c r="WNY62" s="328"/>
      <c r="WNZ62" s="328"/>
      <c r="WOA62" s="328"/>
      <c r="WOB62" s="328"/>
      <c r="WOC62" s="328"/>
      <c r="WOD62" s="328"/>
      <c r="WOE62" s="328"/>
      <c r="WOF62" s="328"/>
      <c r="WOG62" s="328"/>
      <c r="WOH62" s="328"/>
      <c r="WOI62" s="328"/>
      <c r="WOJ62" s="328"/>
      <c r="WOK62" s="328"/>
      <c r="WOL62" s="328"/>
      <c r="WOM62" s="328"/>
      <c r="WON62" s="328"/>
      <c r="WOO62" s="328"/>
      <c r="WOP62" s="328"/>
      <c r="WOQ62" s="328"/>
      <c r="WOR62" s="328"/>
      <c r="WOS62" s="328"/>
      <c r="WOT62" s="328"/>
      <c r="WOU62" s="328"/>
      <c r="WOV62" s="328"/>
      <c r="WOW62" s="328"/>
      <c r="WOX62" s="328"/>
      <c r="WOY62" s="328"/>
      <c r="WOZ62" s="328"/>
      <c r="WPA62" s="328"/>
      <c r="WPB62" s="328"/>
      <c r="WPC62" s="328"/>
      <c r="WPD62" s="328"/>
      <c r="WPE62" s="328"/>
      <c r="WPF62" s="328"/>
      <c r="WPG62" s="328"/>
      <c r="WPH62" s="328"/>
      <c r="WPI62" s="328"/>
      <c r="WPJ62" s="328"/>
      <c r="WPK62" s="328"/>
      <c r="WPL62" s="328"/>
      <c r="WPM62" s="328"/>
      <c r="WPN62" s="328"/>
      <c r="WPO62" s="328"/>
      <c r="WPP62" s="328"/>
      <c r="WPQ62" s="328"/>
      <c r="WPR62" s="328"/>
      <c r="WPS62" s="328"/>
      <c r="WPT62" s="328"/>
      <c r="WPU62" s="328"/>
      <c r="WPV62" s="328"/>
      <c r="WPW62" s="328"/>
      <c r="WPX62" s="328"/>
      <c r="WPY62" s="328"/>
      <c r="WPZ62" s="328"/>
      <c r="WQA62" s="328"/>
      <c r="WQB62" s="328"/>
      <c r="WQC62" s="328"/>
      <c r="WQD62" s="328"/>
      <c r="WQE62" s="328"/>
      <c r="WQF62" s="328"/>
      <c r="WQG62" s="328"/>
      <c r="WQH62" s="328"/>
      <c r="WQI62" s="328"/>
      <c r="WQJ62" s="328"/>
      <c r="WQK62" s="328"/>
      <c r="WQL62" s="328"/>
      <c r="WQM62" s="328"/>
      <c r="WQN62" s="328"/>
      <c r="WQO62" s="328"/>
      <c r="WQP62" s="328"/>
      <c r="WQQ62" s="328"/>
      <c r="WQR62" s="328"/>
      <c r="WQS62" s="328"/>
      <c r="WQT62" s="328"/>
      <c r="WQU62" s="328"/>
      <c r="WQV62" s="328"/>
      <c r="WQW62" s="328"/>
      <c r="WQX62" s="328"/>
      <c r="WQY62" s="328"/>
      <c r="WQZ62" s="328"/>
      <c r="WRA62" s="328"/>
      <c r="WRB62" s="328"/>
      <c r="WRC62" s="328"/>
      <c r="WRD62" s="328"/>
      <c r="WRE62" s="328"/>
      <c r="WRF62" s="328"/>
      <c r="WRG62" s="328"/>
      <c r="WRH62" s="328"/>
      <c r="WRI62" s="328"/>
      <c r="WRJ62" s="328"/>
      <c r="WRK62" s="328"/>
      <c r="WRL62" s="328"/>
      <c r="WRM62" s="328"/>
      <c r="WRN62" s="328"/>
      <c r="WRO62" s="328"/>
      <c r="WRP62" s="328"/>
      <c r="WRQ62" s="328"/>
      <c r="WRR62" s="328"/>
      <c r="WRS62" s="328"/>
      <c r="WRT62" s="328"/>
      <c r="WRU62" s="328"/>
      <c r="WRV62" s="328"/>
      <c r="WRW62" s="328"/>
      <c r="WRX62" s="328"/>
      <c r="WRY62" s="328"/>
      <c r="WRZ62" s="328"/>
      <c r="WSA62" s="328"/>
      <c r="WSB62" s="328"/>
      <c r="WSC62" s="328"/>
      <c r="WSD62" s="328"/>
      <c r="WSE62" s="328"/>
      <c r="WSF62" s="328"/>
      <c r="WSG62" s="328"/>
      <c r="WSH62" s="328"/>
      <c r="WSI62" s="328"/>
      <c r="WSJ62" s="328"/>
      <c r="WSK62" s="328"/>
      <c r="WSL62" s="328"/>
      <c r="WSM62" s="328"/>
      <c r="WSN62" s="328"/>
      <c r="WSO62" s="328"/>
      <c r="WSP62" s="328"/>
      <c r="WSQ62" s="328"/>
      <c r="WSR62" s="328"/>
      <c r="WSS62" s="328"/>
      <c r="WST62" s="328"/>
      <c r="WSU62" s="328"/>
      <c r="WSV62" s="328"/>
      <c r="WSW62" s="328"/>
      <c r="WSX62" s="328"/>
      <c r="WSY62" s="328"/>
      <c r="WSZ62" s="328"/>
      <c r="WTA62" s="328"/>
      <c r="WTB62" s="328"/>
      <c r="WTC62" s="328"/>
      <c r="WTD62" s="328"/>
      <c r="WTE62" s="328"/>
      <c r="WTF62" s="328"/>
      <c r="WTG62" s="328"/>
      <c r="WTH62" s="328"/>
      <c r="WTI62" s="328"/>
      <c r="WTJ62" s="328"/>
      <c r="WTK62" s="328"/>
      <c r="WTL62" s="328"/>
      <c r="WTM62" s="328"/>
      <c r="WTN62" s="328"/>
      <c r="WTO62" s="328"/>
      <c r="WTP62" s="328"/>
      <c r="WTQ62" s="328"/>
      <c r="WTR62" s="328"/>
      <c r="WTS62" s="328"/>
      <c r="WTT62" s="328"/>
      <c r="WTU62" s="328"/>
      <c r="WTV62" s="328"/>
      <c r="WTW62" s="328"/>
      <c r="WTX62" s="328"/>
      <c r="WTY62" s="328"/>
      <c r="WTZ62" s="328"/>
      <c r="WUA62" s="328"/>
      <c r="WUB62" s="328"/>
      <c r="WUC62" s="328"/>
      <c r="WUD62" s="328"/>
      <c r="WUE62" s="328"/>
      <c r="WUF62" s="328"/>
      <c r="WUG62" s="328"/>
      <c r="WUH62" s="328"/>
      <c r="WUI62" s="328"/>
      <c r="WUJ62" s="328"/>
      <c r="WUK62" s="328"/>
      <c r="WUL62" s="328"/>
      <c r="WUM62" s="328"/>
      <c r="WUN62" s="328"/>
      <c r="WUO62" s="328"/>
      <c r="WUP62" s="328"/>
      <c r="WUQ62" s="328"/>
      <c r="WUR62" s="328"/>
      <c r="WUS62" s="328"/>
      <c r="WUT62" s="328"/>
      <c r="WUU62" s="328"/>
      <c r="WUV62" s="328"/>
      <c r="WUW62" s="328"/>
      <c r="WUX62" s="328"/>
      <c r="WUY62" s="328"/>
      <c r="WUZ62" s="328"/>
      <c r="WVA62" s="328"/>
      <c r="WVB62" s="328"/>
      <c r="WVC62" s="328"/>
      <c r="WVD62" s="328"/>
      <c r="WVE62" s="328"/>
      <c r="WVF62" s="328"/>
      <c r="WVG62" s="328"/>
      <c r="WVH62" s="328"/>
      <c r="WVI62" s="328"/>
      <c r="WVJ62" s="328"/>
      <c r="WVK62" s="328"/>
      <c r="WVL62" s="328"/>
      <c r="WVM62" s="328"/>
      <c r="WVN62" s="328"/>
      <c r="WVO62" s="328"/>
      <c r="WVP62" s="328"/>
      <c r="WVQ62" s="328"/>
      <c r="WVR62" s="328"/>
      <c r="WVS62" s="328"/>
      <c r="WVT62" s="328"/>
      <c r="WVU62" s="328"/>
      <c r="WVV62" s="328"/>
      <c r="WVW62" s="328"/>
      <c r="WVX62" s="328"/>
      <c r="WVY62" s="328"/>
      <c r="WVZ62" s="328"/>
      <c r="WWA62" s="328"/>
      <c r="WWB62" s="328"/>
      <c r="WWC62" s="328"/>
      <c r="WWD62" s="328"/>
      <c r="WWE62" s="328"/>
      <c r="WWF62" s="328"/>
      <c r="WWG62" s="328"/>
      <c r="WWH62" s="328"/>
      <c r="WWI62" s="328"/>
      <c r="WWJ62" s="328"/>
      <c r="WWK62" s="328"/>
      <c r="WWL62" s="328"/>
      <c r="WWM62" s="328"/>
      <c r="WWN62" s="328"/>
      <c r="WWO62" s="328"/>
      <c r="WWP62" s="328"/>
      <c r="WWQ62" s="328"/>
      <c r="WWR62" s="328"/>
      <c r="WWS62" s="328"/>
      <c r="WWT62" s="328"/>
      <c r="WWU62" s="328"/>
      <c r="WWV62" s="328"/>
      <c r="WWW62" s="328"/>
      <c r="WWX62" s="328"/>
      <c r="WWY62" s="328"/>
      <c r="WWZ62" s="328"/>
      <c r="WXA62" s="328"/>
      <c r="WXB62" s="328"/>
      <c r="WXC62" s="328"/>
      <c r="WXD62" s="328"/>
      <c r="WXE62" s="328"/>
      <c r="WXF62" s="328"/>
      <c r="WXG62" s="328"/>
      <c r="WXH62" s="328"/>
      <c r="WXI62" s="328"/>
      <c r="WXJ62" s="328"/>
      <c r="WXK62" s="328"/>
      <c r="WXL62" s="328"/>
      <c r="WXM62" s="328"/>
      <c r="WXN62" s="328"/>
      <c r="WXO62" s="328"/>
      <c r="WXP62" s="328"/>
      <c r="WXQ62" s="328"/>
      <c r="WXR62" s="328"/>
      <c r="WXS62" s="328"/>
      <c r="WXT62" s="328"/>
      <c r="WXU62" s="328"/>
      <c r="WXV62" s="328"/>
      <c r="WXW62" s="328"/>
      <c r="WXX62" s="328"/>
      <c r="WXY62" s="328"/>
      <c r="WXZ62" s="328"/>
      <c r="WYA62" s="328"/>
      <c r="WYB62" s="328"/>
      <c r="WYC62" s="328"/>
      <c r="WYD62" s="328"/>
      <c r="WYE62" s="328"/>
      <c r="WYF62" s="328"/>
      <c r="WYG62" s="328"/>
      <c r="WYH62" s="328"/>
      <c r="WYI62" s="328"/>
      <c r="WYJ62" s="328"/>
      <c r="WYK62" s="328"/>
      <c r="WYL62" s="328"/>
      <c r="WYM62" s="328"/>
      <c r="WYN62" s="328"/>
      <c r="WYO62" s="328"/>
      <c r="WYP62" s="328"/>
      <c r="WYQ62" s="328"/>
      <c r="WYR62" s="328"/>
      <c r="WYS62" s="328"/>
      <c r="WYT62" s="328"/>
      <c r="WYU62" s="328"/>
      <c r="WYV62" s="328"/>
      <c r="WYW62" s="328"/>
      <c r="WYX62" s="328"/>
      <c r="WYY62" s="328"/>
      <c r="WYZ62" s="328"/>
      <c r="WZA62" s="328"/>
      <c r="WZB62" s="328"/>
      <c r="WZC62" s="328"/>
      <c r="WZD62" s="328"/>
      <c r="WZE62" s="328"/>
      <c r="WZF62" s="328"/>
      <c r="WZG62" s="328"/>
      <c r="WZH62" s="328"/>
      <c r="WZI62" s="328"/>
      <c r="WZJ62" s="328"/>
      <c r="WZK62" s="328"/>
      <c r="WZL62" s="328"/>
      <c r="WZM62" s="328"/>
      <c r="WZN62" s="328"/>
      <c r="WZO62" s="328"/>
      <c r="WZP62" s="328"/>
      <c r="WZQ62" s="328"/>
      <c r="WZR62" s="328"/>
      <c r="WZS62" s="328"/>
      <c r="WZT62" s="328"/>
      <c r="WZU62" s="328"/>
      <c r="WZV62" s="328"/>
      <c r="WZW62" s="328"/>
      <c r="WZX62" s="328"/>
      <c r="WZY62" s="328"/>
      <c r="WZZ62" s="328"/>
      <c r="XAA62" s="328"/>
      <c r="XAB62" s="328"/>
      <c r="XAC62" s="328"/>
      <c r="XAD62" s="328"/>
      <c r="XAE62" s="328"/>
      <c r="XAF62" s="328"/>
      <c r="XAG62" s="328"/>
      <c r="XAH62" s="328"/>
      <c r="XAI62" s="328"/>
      <c r="XAJ62" s="328"/>
      <c r="XAK62" s="328"/>
      <c r="XAL62" s="328"/>
      <c r="XAM62" s="328"/>
      <c r="XAN62" s="328"/>
      <c r="XAO62" s="328"/>
      <c r="XAP62" s="328"/>
      <c r="XAQ62" s="328"/>
      <c r="XAR62" s="328"/>
      <c r="XAS62" s="328"/>
      <c r="XAT62" s="328"/>
      <c r="XAU62" s="328"/>
      <c r="XAV62" s="328"/>
      <c r="XAW62" s="328"/>
      <c r="XAX62" s="328"/>
      <c r="XAY62" s="328"/>
      <c r="XAZ62" s="328"/>
      <c r="XBA62" s="328"/>
      <c r="XBB62" s="328"/>
      <c r="XBC62" s="328"/>
      <c r="XBD62" s="328"/>
      <c r="XBE62" s="328"/>
      <c r="XBF62" s="328"/>
      <c r="XBG62" s="328"/>
      <c r="XBH62" s="328"/>
      <c r="XBI62" s="328"/>
      <c r="XBJ62" s="328"/>
      <c r="XBK62" s="328"/>
      <c r="XBL62" s="328"/>
      <c r="XBM62" s="328"/>
      <c r="XBN62" s="328"/>
      <c r="XBO62" s="328"/>
      <c r="XBP62" s="328"/>
      <c r="XBQ62" s="328"/>
      <c r="XBR62" s="328"/>
      <c r="XBS62" s="328"/>
      <c r="XBT62" s="328"/>
      <c r="XBU62" s="328"/>
      <c r="XBV62" s="328"/>
      <c r="XBW62" s="328"/>
      <c r="XBX62" s="328"/>
      <c r="XBY62" s="328"/>
      <c r="XBZ62" s="328"/>
      <c r="XCA62" s="328"/>
      <c r="XCB62" s="328"/>
      <c r="XCC62" s="328"/>
      <c r="XCD62" s="328"/>
      <c r="XCE62" s="328"/>
      <c r="XCF62" s="328"/>
      <c r="XCG62" s="328"/>
      <c r="XCH62" s="328"/>
      <c r="XCI62" s="328"/>
      <c r="XCJ62" s="328"/>
      <c r="XCK62" s="328"/>
      <c r="XCL62" s="328"/>
      <c r="XCM62" s="328"/>
      <c r="XCN62" s="328"/>
      <c r="XCO62" s="328"/>
      <c r="XCP62" s="328"/>
      <c r="XCQ62" s="328"/>
      <c r="XCR62" s="328"/>
      <c r="XCS62" s="328"/>
      <c r="XCT62" s="328"/>
      <c r="XCU62" s="328"/>
      <c r="XCV62" s="328"/>
      <c r="XCW62" s="328"/>
      <c r="XCX62" s="328"/>
      <c r="XCY62" s="328"/>
      <c r="XCZ62" s="328"/>
      <c r="XDA62" s="328"/>
    </row>
    <row r="63" spans="1:16329" ht="15" customHeight="1" x14ac:dyDescent="0.2">
      <c r="A63" s="306" t="s">
        <v>742</v>
      </c>
      <c r="B63" s="440"/>
      <c r="C63" s="425"/>
      <c r="D63" s="440"/>
      <c r="E63" s="426"/>
      <c r="F63" s="426"/>
      <c r="G63" s="440"/>
      <c r="H63" s="426"/>
      <c r="I63" s="425"/>
      <c r="J63" s="425"/>
      <c r="K63" s="440"/>
      <c r="L63" s="440"/>
      <c r="M63" s="443"/>
      <c r="N63" s="427"/>
      <c r="O63" s="425"/>
      <c r="P63" s="440"/>
      <c r="Q63" s="426"/>
    </row>
    <row r="64" spans="1:16329" ht="15" customHeight="1" x14ac:dyDescent="0.2">
      <c r="A64" s="294" t="s">
        <v>565</v>
      </c>
      <c r="B64" s="439">
        <v>1947</v>
      </c>
      <c r="C64" s="431"/>
      <c r="D64" s="439">
        <v>37</v>
      </c>
      <c r="E64" s="432">
        <v>1.9</v>
      </c>
      <c r="F64" s="426"/>
      <c r="G64" s="439">
        <v>1908</v>
      </c>
      <c r="H64" s="432">
        <v>98</v>
      </c>
      <c r="I64" s="425"/>
      <c r="J64" s="425"/>
      <c r="K64" s="439">
        <v>3801</v>
      </c>
      <c r="L64" s="439"/>
      <c r="M64" s="439">
        <v>762</v>
      </c>
      <c r="N64" s="432">
        <v>20</v>
      </c>
      <c r="O64" s="425"/>
      <c r="P64" s="439">
        <v>3038</v>
      </c>
      <c r="Q64" s="432">
        <v>79.900000000000006</v>
      </c>
    </row>
    <row r="65" spans="1:17" ht="15" customHeight="1" x14ac:dyDescent="0.2">
      <c r="A65" s="32" t="s">
        <v>542</v>
      </c>
      <c r="B65" s="439">
        <v>21037</v>
      </c>
      <c r="C65" s="431"/>
      <c r="D65" s="439">
        <v>0</v>
      </c>
      <c r="E65" s="432">
        <v>0</v>
      </c>
      <c r="F65" s="426"/>
      <c r="G65" s="439">
        <v>21037</v>
      </c>
      <c r="H65" s="432">
        <v>100</v>
      </c>
      <c r="I65" s="425"/>
      <c r="J65" s="425"/>
      <c r="K65" s="439">
        <v>22893</v>
      </c>
      <c r="L65" s="439"/>
      <c r="M65" s="439">
        <v>75</v>
      </c>
      <c r="N65" s="432">
        <v>0.3</v>
      </c>
      <c r="O65" s="425"/>
      <c r="P65" s="439">
        <v>22818</v>
      </c>
      <c r="Q65" s="432">
        <v>99.7</v>
      </c>
    </row>
    <row r="66" spans="1:17" ht="15" customHeight="1" x14ac:dyDescent="0.2">
      <c r="A66" s="294" t="s">
        <v>19</v>
      </c>
      <c r="B66" s="439">
        <v>13370</v>
      </c>
      <c r="C66" s="431"/>
      <c r="D66" s="439">
        <v>328</v>
      </c>
      <c r="E66" s="432">
        <v>2.5</v>
      </c>
      <c r="F66" s="426"/>
      <c r="G66" s="439">
        <v>12656</v>
      </c>
      <c r="H66" s="432">
        <v>94.7</v>
      </c>
      <c r="I66" s="425"/>
      <c r="J66" s="425"/>
      <c r="K66" s="439">
        <v>12980</v>
      </c>
      <c r="L66" s="439"/>
      <c r="M66" s="439">
        <v>401</v>
      </c>
      <c r="N66" s="432">
        <v>3.1</v>
      </c>
      <c r="O66" s="425"/>
      <c r="P66" s="439">
        <v>12577</v>
      </c>
      <c r="Q66" s="432">
        <v>96.9</v>
      </c>
    </row>
    <row r="67" spans="1:17" ht="15" customHeight="1" x14ac:dyDescent="0.2">
      <c r="A67" s="294" t="s">
        <v>566</v>
      </c>
      <c r="B67" s="439">
        <v>1729</v>
      </c>
      <c r="C67" s="431"/>
      <c r="D67" s="439">
        <v>53</v>
      </c>
      <c r="E67" s="432">
        <v>3.1</v>
      </c>
      <c r="F67" s="426"/>
      <c r="G67" s="439">
        <v>1594</v>
      </c>
      <c r="H67" s="432">
        <v>92.2</v>
      </c>
      <c r="I67" s="425"/>
      <c r="J67" s="425"/>
      <c r="K67" s="439">
        <v>1380</v>
      </c>
      <c r="L67" s="439"/>
      <c r="M67" s="439">
        <v>57</v>
      </c>
      <c r="N67" s="432">
        <v>4.0999999999999996</v>
      </c>
      <c r="O67" s="425"/>
      <c r="P67" s="439">
        <v>1185</v>
      </c>
      <c r="Q67" s="432">
        <v>85.9</v>
      </c>
    </row>
    <row r="68" spans="1:17" ht="15" customHeight="1" x14ac:dyDescent="0.2">
      <c r="A68" s="294" t="s">
        <v>688</v>
      </c>
      <c r="B68" s="439">
        <v>407</v>
      </c>
      <c r="C68" s="431"/>
      <c r="D68" s="439">
        <v>7</v>
      </c>
      <c r="E68" s="432">
        <v>1.7</v>
      </c>
      <c r="F68" s="426"/>
      <c r="G68" s="439">
        <v>399</v>
      </c>
      <c r="H68" s="432">
        <v>98</v>
      </c>
      <c r="I68" s="425"/>
      <c r="J68" s="425"/>
      <c r="K68" s="439">
        <v>0</v>
      </c>
      <c r="L68" s="439"/>
      <c r="M68" s="439">
        <v>0</v>
      </c>
      <c r="N68" s="432">
        <v>0</v>
      </c>
      <c r="O68" s="425"/>
      <c r="P68" s="439">
        <v>0</v>
      </c>
      <c r="Q68" s="432">
        <v>0</v>
      </c>
    </row>
    <row r="69" spans="1:17" ht="15" customHeight="1" x14ac:dyDescent="0.2">
      <c r="A69" s="294" t="s">
        <v>23</v>
      </c>
      <c r="B69" s="439">
        <v>7156</v>
      </c>
      <c r="C69" s="431"/>
      <c r="D69" s="439">
        <v>887</v>
      </c>
      <c r="E69" s="432">
        <v>12.4</v>
      </c>
      <c r="F69" s="426"/>
      <c r="G69" s="439">
        <v>5634</v>
      </c>
      <c r="H69" s="432">
        <v>78.7</v>
      </c>
      <c r="I69" s="425"/>
      <c r="J69" s="425"/>
      <c r="K69" s="439">
        <v>6363</v>
      </c>
      <c r="L69" s="439"/>
      <c r="M69" s="439">
        <v>896</v>
      </c>
      <c r="N69" s="432">
        <v>14.1</v>
      </c>
      <c r="O69" s="425"/>
      <c r="P69" s="439">
        <v>4772</v>
      </c>
      <c r="Q69" s="432">
        <v>75</v>
      </c>
    </row>
    <row r="70" spans="1:17" ht="15" customHeight="1" x14ac:dyDescent="0.2">
      <c r="A70" s="294" t="s">
        <v>567</v>
      </c>
      <c r="B70" s="439">
        <v>202133</v>
      </c>
      <c r="C70" s="431"/>
      <c r="D70" s="439">
        <v>9145</v>
      </c>
      <c r="E70" s="432">
        <v>4.5</v>
      </c>
      <c r="F70" s="426"/>
      <c r="G70" s="439">
        <v>190100</v>
      </c>
      <c r="H70" s="432">
        <v>94</v>
      </c>
      <c r="I70" s="425"/>
      <c r="J70" s="425"/>
      <c r="K70" s="439">
        <v>194994</v>
      </c>
      <c r="L70" s="439"/>
      <c r="M70" s="439">
        <v>7197</v>
      </c>
      <c r="N70" s="432">
        <v>3.7</v>
      </c>
      <c r="O70" s="425"/>
      <c r="P70" s="439">
        <v>185061</v>
      </c>
      <c r="Q70" s="432">
        <v>94.9</v>
      </c>
    </row>
    <row r="71" spans="1:17" ht="15" customHeight="1" x14ac:dyDescent="0.2">
      <c r="A71" s="294" t="s">
        <v>475</v>
      </c>
      <c r="B71" s="439">
        <v>6136</v>
      </c>
      <c r="C71" s="431"/>
      <c r="D71" s="439">
        <v>382</v>
      </c>
      <c r="E71" s="432">
        <v>6.2</v>
      </c>
      <c r="F71" s="426"/>
      <c r="G71" s="439">
        <v>5731</v>
      </c>
      <c r="H71" s="432">
        <v>93.4</v>
      </c>
      <c r="I71" s="425"/>
      <c r="J71" s="425"/>
      <c r="K71" s="439">
        <v>7853</v>
      </c>
      <c r="L71" s="439"/>
      <c r="M71" s="439">
        <v>419</v>
      </c>
      <c r="N71" s="432">
        <v>5.3</v>
      </c>
      <c r="O71" s="425"/>
      <c r="P71" s="439">
        <v>7382</v>
      </c>
      <c r="Q71" s="432">
        <v>94</v>
      </c>
    </row>
    <row r="72" spans="1:17" ht="15" customHeight="1" x14ac:dyDescent="0.2">
      <c r="A72" s="294" t="s">
        <v>689</v>
      </c>
      <c r="B72" s="439">
        <v>88372</v>
      </c>
      <c r="C72" s="431"/>
      <c r="D72" s="439">
        <v>5417</v>
      </c>
      <c r="E72" s="432">
        <v>6.1</v>
      </c>
      <c r="F72" s="426"/>
      <c r="G72" s="439">
        <v>81901</v>
      </c>
      <c r="H72" s="432">
        <v>92.7</v>
      </c>
      <c r="I72" s="425"/>
      <c r="J72" s="425"/>
      <c r="K72" s="439">
        <v>105134</v>
      </c>
      <c r="L72" s="439"/>
      <c r="M72" s="439">
        <v>5363</v>
      </c>
      <c r="N72" s="432">
        <v>5.0999999999999996</v>
      </c>
      <c r="O72" s="425"/>
      <c r="P72" s="439">
        <v>97472</v>
      </c>
      <c r="Q72" s="432">
        <v>92.7</v>
      </c>
    </row>
    <row r="73" spans="1:17" ht="15" customHeight="1" x14ac:dyDescent="0.2">
      <c r="A73" s="294" t="s">
        <v>30</v>
      </c>
      <c r="B73" s="439">
        <v>75874</v>
      </c>
      <c r="C73" s="431"/>
      <c r="D73" s="439">
        <v>2428</v>
      </c>
      <c r="E73" s="432">
        <v>3.2</v>
      </c>
      <c r="F73" s="426"/>
      <c r="G73" s="439">
        <v>73015</v>
      </c>
      <c r="H73" s="432">
        <v>96.2</v>
      </c>
      <c r="I73" s="425"/>
      <c r="J73" s="425"/>
      <c r="K73" s="439">
        <v>75210</v>
      </c>
      <c r="L73" s="439"/>
      <c r="M73" s="439">
        <v>2310</v>
      </c>
      <c r="N73" s="432">
        <v>3.1</v>
      </c>
      <c r="O73" s="425"/>
      <c r="P73" s="439">
        <v>72371</v>
      </c>
      <c r="Q73" s="432">
        <v>96.2</v>
      </c>
    </row>
    <row r="74" spans="1:17" ht="15" customHeight="1" x14ac:dyDescent="0.2">
      <c r="A74" s="294" t="s">
        <v>89</v>
      </c>
      <c r="B74" s="439">
        <v>11082</v>
      </c>
      <c r="C74" s="431"/>
      <c r="D74" s="439">
        <v>1086</v>
      </c>
      <c r="E74" s="432">
        <v>9.8000000000000007</v>
      </c>
      <c r="F74" s="426"/>
      <c r="G74" s="439">
        <v>9885</v>
      </c>
      <c r="H74" s="432">
        <v>89.2</v>
      </c>
      <c r="I74" s="425"/>
      <c r="J74" s="425"/>
      <c r="K74" s="439">
        <v>13711</v>
      </c>
      <c r="L74" s="439"/>
      <c r="M74" s="439">
        <v>659</v>
      </c>
      <c r="N74" s="432">
        <v>4.8</v>
      </c>
      <c r="O74" s="425"/>
      <c r="P74" s="439">
        <v>12928</v>
      </c>
      <c r="Q74" s="432">
        <v>94.3</v>
      </c>
    </row>
    <row r="75" spans="1:17" ht="15" customHeight="1" x14ac:dyDescent="0.2">
      <c r="A75" s="294" t="s">
        <v>31</v>
      </c>
      <c r="B75" s="439">
        <v>28265</v>
      </c>
      <c r="C75" s="431"/>
      <c r="D75" s="439">
        <v>1168</v>
      </c>
      <c r="E75" s="432">
        <v>4.0999999999999996</v>
      </c>
      <c r="F75" s="426"/>
      <c r="G75" s="439">
        <v>26784</v>
      </c>
      <c r="H75" s="432">
        <v>94.8</v>
      </c>
      <c r="I75" s="425"/>
      <c r="J75" s="425"/>
      <c r="K75" s="439">
        <v>27212</v>
      </c>
      <c r="L75" s="439"/>
      <c r="M75" s="439">
        <v>1056</v>
      </c>
      <c r="N75" s="432">
        <v>3.9</v>
      </c>
      <c r="O75" s="425"/>
      <c r="P75" s="439">
        <v>25965</v>
      </c>
      <c r="Q75" s="432">
        <v>95.4</v>
      </c>
    </row>
    <row r="76" spans="1:17" ht="15" customHeight="1" x14ac:dyDescent="0.2">
      <c r="A76" s="294" t="s">
        <v>34</v>
      </c>
      <c r="B76" s="439">
        <v>10161</v>
      </c>
      <c r="C76" s="431"/>
      <c r="D76" s="439">
        <v>882</v>
      </c>
      <c r="E76" s="432">
        <v>8.6999999999999993</v>
      </c>
      <c r="F76" s="426"/>
      <c r="G76" s="439">
        <v>7058</v>
      </c>
      <c r="H76" s="432">
        <v>69.5</v>
      </c>
      <c r="I76" s="425"/>
      <c r="J76" s="425"/>
      <c r="K76" s="439">
        <v>8416</v>
      </c>
      <c r="L76" s="439"/>
      <c r="M76" s="439">
        <v>894</v>
      </c>
      <c r="N76" s="432">
        <v>10.6</v>
      </c>
      <c r="O76" s="425"/>
      <c r="P76" s="439">
        <v>6052</v>
      </c>
      <c r="Q76" s="432">
        <v>71.900000000000006</v>
      </c>
    </row>
    <row r="77" spans="1:17" ht="15" customHeight="1" x14ac:dyDescent="0.2">
      <c r="A77" s="294" t="s">
        <v>71</v>
      </c>
      <c r="B77" s="439">
        <v>5014</v>
      </c>
      <c r="C77" s="431"/>
      <c r="D77" s="439">
        <v>130</v>
      </c>
      <c r="E77" s="432">
        <v>2.6</v>
      </c>
      <c r="F77" s="426"/>
      <c r="G77" s="439">
        <v>4881</v>
      </c>
      <c r="H77" s="432">
        <v>97.3</v>
      </c>
      <c r="I77" s="425"/>
      <c r="J77" s="425"/>
      <c r="K77" s="439">
        <v>9558</v>
      </c>
      <c r="L77" s="439"/>
      <c r="M77" s="439">
        <v>163</v>
      </c>
      <c r="N77" s="432">
        <v>1.7</v>
      </c>
      <c r="O77" s="425"/>
      <c r="P77" s="439">
        <v>9349</v>
      </c>
      <c r="Q77" s="432">
        <v>97.8</v>
      </c>
    </row>
    <row r="78" spans="1:17" ht="15" customHeight="1" x14ac:dyDescent="0.2">
      <c r="A78" s="294" t="s">
        <v>35</v>
      </c>
      <c r="B78" s="439">
        <v>57780</v>
      </c>
      <c r="C78" s="431"/>
      <c r="D78" s="439">
        <v>3407</v>
      </c>
      <c r="E78" s="432">
        <v>5.9</v>
      </c>
      <c r="F78" s="426"/>
      <c r="G78" s="439">
        <v>53784</v>
      </c>
      <c r="H78" s="432">
        <v>93.1</v>
      </c>
      <c r="I78" s="425"/>
      <c r="J78" s="425"/>
      <c r="K78" s="439">
        <v>60931</v>
      </c>
      <c r="L78" s="439"/>
      <c r="M78" s="439">
        <v>2564</v>
      </c>
      <c r="N78" s="432">
        <v>4.2</v>
      </c>
      <c r="O78" s="425"/>
      <c r="P78" s="439">
        <v>58002</v>
      </c>
      <c r="Q78" s="432">
        <v>95.2</v>
      </c>
    </row>
    <row r="79" spans="1:17" ht="15" customHeight="1" x14ac:dyDescent="0.2">
      <c r="A79" s="294" t="s">
        <v>568</v>
      </c>
      <c r="B79" s="439">
        <v>3066</v>
      </c>
      <c r="C79" s="431"/>
      <c r="D79" s="439">
        <v>183</v>
      </c>
      <c r="E79" s="432">
        <v>6</v>
      </c>
      <c r="F79" s="426"/>
      <c r="G79" s="439">
        <v>2849</v>
      </c>
      <c r="H79" s="432">
        <v>92.9</v>
      </c>
      <c r="I79" s="425"/>
      <c r="J79" s="425"/>
      <c r="K79" s="439">
        <v>1049</v>
      </c>
      <c r="L79" s="439"/>
      <c r="M79" s="439">
        <v>226</v>
      </c>
      <c r="N79" s="432">
        <v>21.5</v>
      </c>
      <c r="O79" s="425"/>
      <c r="P79" s="439">
        <v>208</v>
      </c>
      <c r="Q79" s="432">
        <v>19.8</v>
      </c>
    </row>
    <row r="80" spans="1:17" ht="15" customHeight="1" x14ac:dyDescent="0.2">
      <c r="A80" s="294" t="s">
        <v>569</v>
      </c>
      <c r="B80" s="439">
        <v>5131</v>
      </c>
      <c r="C80" s="431"/>
      <c r="D80" s="439">
        <v>367</v>
      </c>
      <c r="E80" s="432">
        <v>7.2</v>
      </c>
      <c r="F80" s="426"/>
      <c r="G80" s="439">
        <v>4171</v>
      </c>
      <c r="H80" s="432">
        <v>81.3</v>
      </c>
      <c r="I80" s="425"/>
      <c r="J80" s="425"/>
      <c r="K80" s="439">
        <v>3966</v>
      </c>
      <c r="L80" s="439"/>
      <c r="M80" s="439">
        <v>167</v>
      </c>
      <c r="N80" s="432">
        <v>4.2</v>
      </c>
      <c r="O80" s="425"/>
      <c r="P80" s="439">
        <v>3778</v>
      </c>
      <c r="Q80" s="432">
        <v>95.3</v>
      </c>
    </row>
    <row r="81" spans="1:17" ht="15" customHeight="1" x14ac:dyDescent="0.2">
      <c r="A81" s="294" t="s">
        <v>42</v>
      </c>
      <c r="B81" s="439">
        <v>176670</v>
      </c>
      <c r="C81" s="431"/>
      <c r="D81" s="439">
        <v>6999</v>
      </c>
      <c r="E81" s="432">
        <v>4</v>
      </c>
      <c r="F81" s="426"/>
      <c r="G81" s="439">
        <v>167586</v>
      </c>
      <c r="H81" s="432">
        <v>94.9</v>
      </c>
      <c r="I81" s="425"/>
      <c r="J81" s="425"/>
      <c r="K81" s="439">
        <v>180380</v>
      </c>
      <c r="L81" s="439"/>
      <c r="M81" s="439">
        <v>6000</v>
      </c>
      <c r="N81" s="432">
        <v>3.3</v>
      </c>
      <c r="O81" s="425"/>
      <c r="P81" s="439">
        <v>172405</v>
      </c>
      <c r="Q81" s="432">
        <v>95.6</v>
      </c>
    </row>
    <row r="82" spans="1:17" ht="15" customHeight="1" x14ac:dyDescent="0.2">
      <c r="A82" s="294" t="s">
        <v>88</v>
      </c>
      <c r="B82" s="439">
        <v>1042</v>
      </c>
      <c r="C82" s="431"/>
      <c r="D82" s="439">
        <v>95</v>
      </c>
      <c r="E82" s="432">
        <v>9.1</v>
      </c>
      <c r="F82" s="426"/>
      <c r="G82" s="439">
        <v>937</v>
      </c>
      <c r="H82" s="432">
        <v>89.9</v>
      </c>
      <c r="I82" s="425"/>
      <c r="J82" s="425"/>
      <c r="K82" s="439">
        <v>878</v>
      </c>
      <c r="L82" s="439"/>
      <c r="M82" s="439">
        <v>12</v>
      </c>
      <c r="N82" s="432">
        <v>1.4</v>
      </c>
      <c r="O82" s="425"/>
      <c r="P82" s="439">
        <v>865</v>
      </c>
      <c r="Q82" s="432">
        <v>98.5</v>
      </c>
    </row>
    <row r="83" spans="1:17" ht="15" customHeight="1" x14ac:dyDescent="0.2">
      <c r="A83" s="294" t="s">
        <v>99</v>
      </c>
      <c r="B83" s="439">
        <v>6454</v>
      </c>
      <c r="C83" s="431"/>
      <c r="D83" s="439">
        <v>1499</v>
      </c>
      <c r="E83" s="432">
        <v>23.2</v>
      </c>
      <c r="F83" s="426"/>
      <c r="G83" s="439">
        <v>4037</v>
      </c>
      <c r="H83" s="432">
        <v>62.6</v>
      </c>
      <c r="I83" s="425"/>
      <c r="J83" s="425"/>
      <c r="K83" s="439">
        <v>6849</v>
      </c>
      <c r="L83" s="439"/>
      <c r="M83" s="439">
        <v>824</v>
      </c>
      <c r="N83" s="432">
        <v>12</v>
      </c>
      <c r="O83" s="425"/>
      <c r="P83" s="439">
        <v>5140</v>
      </c>
      <c r="Q83" s="432">
        <v>75</v>
      </c>
    </row>
    <row r="84" spans="1:17" ht="15" customHeight="1" x14ac:dyDescent="0.2">
      <c r="A84" s="294" t="s">
        <v>46</v>
      </c>
      <c r="B84" s="439">
        <v>10848</v>
      </c>
      <c r="C84" s="431"/>
      <c r="D84" s="439">
        <v>899</v>
      </c>
      <c r="E84" s="432">
        <v>8.3000000000000007</v>
      </c>
      <c r="F84" s="426"/>
      <c r="G84" s="439">
        <v>8195</v>
      </c>
      <c r="H84" s="432">
        <v>75.5</v>
      </c>
      <c r="I84" s="425"/>
      <c r="J84" s="425"/>
      <c r="K84" s="439">
        <v>10455</v>
      </c>
      <c r="L84" s="439"/>
      <c r="M84" s="439">
        <v>1062</v>
      </c>
      <c r="N84" s="432">
        <v>10.199999999999999</v>
      </c>
      <c r="O84" s="425"/>
      <c r="P84" s="439">
        <v>7849</v>
      </c>
      <c r="Q84" s="432">
        <v>75.099999999999994</v>
      </c>
    </row>
    <row r="85" spans="1:17" ht="15" customHeight="1" x14ac:dyDescent="0.2">
      <c r="A85" s="294" t="s">
        <v>93</v>
      </c>
      <c r="B85" s="439">
        <v>0</v>
      </c>
      <c r="C85" s="431"/>
      <c r="D85" s="439">
        <v>0</v>
      </c>
      <c r="E85" s="432">
        <v>0</v>
      </c>
      <c r="F85" s="426"/>
      <c r="G85" s="439">
        <v>0</v>
      </c>
      <c r="H85" s="432">
        <v>0</v>
      </c>
      <c r="I85" s="425"/>
      <c r="J85" s="425"/>
      <c r="K85" s="439">
        <v>0</v>
      </c>
      <c r="L85" s="439"/>
      <c r="M85" s="439">
        <v>0</v>
      </c>
      <c r="N85" s="432">
        <v>0</v>
      </c>
      <c r="O85" s="425"/>
      <c r="P85" s="439">
        <v>0</v>
      </c>
      <c r="Q85" s="432">
        <v>0</v>
      </c>
    </row>
    <row r="86" spans="1:17" ht="15" customHeight="1" x14ac:dyDescent="0.2">
      <c r="A86" s="294" t="s">
        <v>44</v>
      </c>
      <c r="B86" s="439">
        <v>71864</v>
      </c>
      <c r="C86" s="431"/>
      <c r="D86" s="439">
        <v>2428</v>
      </c>
      <c r="E86" s="432">
        <v>3.4</v>
      </c>
      <c r="F86" s="426"/>
      <c r="G86" s="439">
        <v>68875</v>
      </c>
      <c r="H86" s="432">
        <v>95.8</v>
      </c>
      <c r="I86" s="425"/>
      <c r="J86" s="425"/>
      <c r="K86" s="439">
        <v>71849</v>
      </c>
      <c r="L86" s="439"/>
      <c r="M86" s="439">
        <v>2059</v>
      </c>
      <c r="N86" s="432">
        <v>2.9</v>
      </c>
      <c r="O86" s="425"/>
      <c r="P86" s="439">
        <v>69227</v>
      </c>
      <c r="Q86" s="432">
        <v>96.4</v>
      </c>
    </row>
    <row r="87" spans="1:17" ht="15" customHeight="1" x14ac:dyDescent="0.2">
      <c r="A87" s="294" t="s">
        <v>468</v>
      </c>
      <c r="B87" s="439">
        <v>787</v>
      </c>
      <c r="C87" s="431"/>
      <c r="D87" s="439">
        <v>72</v>
      </c>
      <c r="E87" s="432">
        <v>9.1</v>
      </c>
      <c r="F87" s="426"/>
      <c r="G87" s="439">
        <v>304</v>
      </c>
      <c r="H87" s="432">
        <v>38.6</v>
      </c>
      <c r="I87" s="425"/>
      <c r="J87" s="425"/>
      <c r="K87" s="439">
        <v>721</v>
      </c>
      <c r="L87" s="439"/>
      <c r="M87" s="439">
        <v>245</v>
      </c>
      <c r="N87" s="432">
        <v>34</v>
      </c>
      <c r="O87" s="425"/>
      <c r="P87" s="439">
        <v>235</v>
      </c>
      <c r="Q87" s="432">
        <v>32.6</v>
      </c>
    </row>
    <row r="88" spans="1:17" ht="15" customHeight="1" x14ac:dyDescent="0.2">
      <c r="A88" s="294" t="s">
        <v>476</v>
      </c>
      <c r="B88" s="439">
        <v>9545</v>
      </c>
      <c r="C88" s="431"/>
      <c r="D88" s="439">
        <v>604</v>
      </c>
      <c r="E88" s="432">
        <v>6.3</v>
      </c>
      <c r="F88" s="426"/>
      <c r="G88" s="439">
        <v>8871</v>
      </c>
      <c r="H88" s="432">
        <v>92.9</v>
      </c>
      <c r="I88" s="425"/>
      <c r="J88" s="425"/>
      <c r="K88" s="439">
        <v>10005</v>
      </c>
      <c r="L88" s="439"/>
      <c r="M88" s="439">
        <v>1059</v>
      </c>
      <c r="N88" s="432">
        <v>10.6</v>
      </c>
      <c r="O88" s="425"/>
      <c r="P88" s="439">
        <v>8923</v>
      </c>
      <c r="Q88" s="432">
        <v>89.2</v>
      </c>
    </row>
    <row r="89" spans="1:17" ht="15" customHeight="1" x14ac:dyDescent="0.2">
      <c r="A89" s="294" t="s">
        <v>90</v>
      </c>
      <c r="B89" s="439">
        <v>18447</v>
      </c>
      <c r="C89" s="431"/>
      <c r="D89" s="439">
        <v>1960</v>
      </c>
      <c r="E89" s="432">
        <v>10.6</v>
      </c>
      <c r="F89" s="426"/>
      <c r="G89" s="439">
        <v>16337</v>
      </c>
      <c r="H89" s="432">
        <v>88.6</v>
      </c>
      <c r="I89" s="425"/>
      <c r="J89" s="425"/>
      <c r="K89" s="439">
        <v>20564</v>
      </c>
      <c r="L89" s="439"/>
      <c r="M89" s="439">
        <v>1363</v>
      </c>
      <c r="N89" s="432">
        <v>6.6</v>
      </c>
      <c r="O89" s="425"/>
      <c r="P89" s="439">
        <v>18995</v>
      </c>
      <c r="Q89" s="432">
        <v>92.4</v>
      </c>
    </row>
    <row r="90" spans="1:17" ht="15" customHeight="1" x14ac:dyDescent="0.2">
      <c r="A90" s="294" t="s">
        <v>94</v>
      </c>
      <c r="B90" s="439">
        <v>3682</v>
      </c>
      <c r="C90" s="431"/>
      <c r="D90" s="439">
        <v>316</v>
      </c>
      <c r="E90" s="432">
        <v>8.6</v>
      </c>
      <c r="F90" s="426"/>
      <c r="G90" s="439">
        <v>3323</v>
      </c>
      <c r="H90" s="432">
        <v>90.2</v>
      </c>
      <c r="I90" s="425"/>
      <c r="J90" s="425"/>
      <c r="K90" s="439">
        <v>3801</v>
      </c>
      <c r="L90" s="439"/>
      <c r="M90" s="439">
        <v>322</v>
      </c>
      <c r="N90" s="432">
        <v>8.5</v>
      </c>
      <c r="O90" s="425"/>
      <c r="P90" s="439">
        <v>3385</v>
      </c>
      <c r="Q90" s="432">
        <v>89.1</v>
      </c>
    </row>
    <row r="91" spans="1:17" ht="15" customHeight="1" x14ac:dyDescent="0.2">
      <c r="A91" s="294" t="s">
        <v>91</v>
      </c>
      <c r="B91" s="439">
        <v>6893</v>
      </c>
      <c r="C91" s="431"/>
      <c r="D91" s="439">
        <v>273</v>
      </c>
      <c r="E91" s="432">
        <v>4</v>
      </c>
      <c r="F91" s="426"/>
      <c r="G91" s="439">
        <v>6530</v>
      </c>
      <c r="H91" s="432">
        <v>94.7</v>
      </c>
      <c r="I91" s="425"/>
      <c r="J91" s="425"/>
      <c r="K91" s="439">
        <v>6370</v>
      </c>
      <c r="L91" s="439"/>
      <c r="M91" s="439">
        <v>448</v>
      </c>
      <c r="N91" s="432">
        <v>7</v>
      </c>
      <c r="O91" s="425"/>
      <c r="P91" s="439">
        <v>5776</v>
      </c>
      <c r="Q91" s="432">
        <v>90.7</v>
      </c>
    </row>
    <row r="92" spans="1:17" ht="15" customHeight="1" x14ac:dyDescent="0.2">
      <c r="A92" s="294" t="s">
        <v>92</v>
      </c>
      <c r="B92" s="439">
        <v>369</v>
      </c>
      <c r="C92" s="431"/>
      <c r="D92" s="439">
        <v>8</v>
      </c>
      <c r="E92" s="432">
        <v>2.2000000000000002</v>
      </c>
      <c r="F92" s="426"/>
      <c r="G92" s="439">
        <v>350</v>
      </c>
      <c r="H92" s="432">
        <v>94.9</v>
      </c>
      <c r="I92" s="425"/>
      <c r="J92" s="425"/>
      <c r="K92" s="439">
        <v>142</v>
      </c>
      <c r="L92" s="439"/>
      <c r="M92" s="439">
        <v>0</v>
      </c>
      <c r="N92" s="432">
        <v>0</v>
      </c>
      <c r="O92" s="425"/>
      <c r="P92" s="439">
        <v>134</v>
      </c>
      <c r="Q92" s="432">
        <v>94.4</v>
      </c>
    </row>
    <row r="93" spans="1:17" ht="15" customHeight="1" x14ac:dyDescent="0.2">
      <c r="A93" s="294" t="s">
        <v>45</v>
      </c>
      <c r="B93" s="439">
        <v>55928</v>
      </c>
      <c r="C93" s="431"/>
      <c r="D93" s="439">
        <v>5935</v>
      </c>
      <c r="E93" s="432">
        <v>10.6</v>
      </c>
      <c r="F93" s="426"/>
      <c r="G93" s="439">
        <v>46550</v>
      </c>
      <c r="H93" s="432">
        <v>83.2</v>
      </c>
      <c r="I93" s="425"/>
      <c r="J93" s="425"/>
      <c r="K93" s="439">
        <v>54272</v>
      </c>
      <c r="L93" s="439"/>
      <c r="M93" s="439">
        <v>5056</v>
      </c>
      <c r="N93" s="432">
        <v>9.3000000000000007</v>
      </c>
      <c r="O93" s="425"/>
      <c r="P93" s="439">
        <v>47352</v>
      </c>
      <c r="Q93" s="432">
        <v>87.2</v>
      </c>
    </row>
    <row r="94" spans="1:17" ht="15" customHeight="1" x14ac:dyDescent="0.2">
      <c r="A94" s="294" t="s">
        <v>36</v>
      </c>
      <c r="B94" s="439">
        <v>43073</v>
      </c>
      <c r="C94" s="431"/>
      <c r="D94" s="439">
        <v>1705</v>
      </c>
      <c r="E94" s="432">
        <v>4</v>
      </c>
      <c r="F94" s="426"/>
      <c r="G94" s="439">
        <v>41046</v>
      </c>
      <c r="H94" s="432">
        <v>95.3</v>
      </c>
      <c r="I94" s="425"/>
      <c r="J94" s="425"/>
      <c r="K94" s="439">
        <v>44139</v>
      </c>
      <c r="L94" s="439"/>
      <c r="M94" s="439">
        <v>1405</v>
      </c>
      <c r="N94" s="432">
        <v>3.2</v>
      </c>
      <c r="O94" s="425"/>
      <c r="P94" s="439">
        <v>42401</v>
      </c>
      <c r="Q94" s="432">
        <v>96.1</v>
      </c>
    </row>
    <row r="95" spans="1:17" ht="15" customHeight="1" x14ac:dyDescent="0.2">
      <c r="A95" s="294" t="s">
        <v>47</v>
      </c>
      <c r="B95" s="439">
        <v>117315</v>
      </c>
      <c r="C95" s="431"/>
      <c r="D95" s="439">
        <v>6480</v>
      </c>
      <c r="E95" s="432">
        <v>5.5</v>
      </c>
      <c r="F95" s="426"/>
      <c r="G95" s="439">
        <v>110158</v>
      </c>
      <c r="H95" s="432">
        <v>93.9</v>
      </c>
      <c r="I95" s="425"/>
      <c r="J95" s="425"/>
      <c r="K95" s="439">
        <v>123924</v>
      </c>
      <c r="L95" s="439"/>
      <c r="M95" s="439">
        <v>4574</v>
      </c>
      <c r="N95" s="432">
        <v>3.7</v>
      </c>
      <c r="O95" s="425"/>
      <c r="P95" s="439">
        <v>118862</v>
      </c>
      <c r="Q95" s="432">
        <v>95.9</v>
      </c>
    </row>
    <row r="96" spans="1:17" ht="15" customHeight="1" x14ac:dyDescent="0.2">
      <c r="A96" s="294" t="s">
        <v>48</v>
      </c>
      <c r="B96" s="439">
        <v>264200</v>
      </c>
      <c r="C96" s="431"/>
      <c r="D96" s="439">
        <v>23478</v>
      </c>
      <c r="E96" s="432">
        <v>8.9</v>
      </c>
      <c r="F96" s="426"/>
      <c r="G96" s="439">
        <v>239537</v>
      </c>
      <c r="H96" s="432">
        <v>90.7</v>
      </c>
      <c r="I96" s="425"/>
      <c r="J96" s="425"/>
      <c r="K96" s="439">
        <v>271546</v>
      </c>
      <c r="L96" s="439"/>
      <c r="M96" s="439">
        <v>18669</v>
      </c>
      <c r="N96" s="432">
        <v>6.9</v>
      </c>
      <c r="O96" s="425"/>
      <c r="P96" s="439">
        <v>251127</v>
      </c>
      <c r="Q96" s="432">
        <v>92.5</v>
      </c>
    </row>
    <row r="97" spans="1:17" ht="15" customHeight="1" x14ac:dyDescent="0.2">
      <c r="A97" s="294" t="s">
        <v>70</v>
      </c>
      <c r="B97" s="439">
        <v>49555</v>
      </c>
      <c r="C97" s="431"/>
      <c r="D97" s="439">
        <v>12405</v>
      </c>
      <c r="E97" s="432">
        <v>25</v>
      </c>
      <c r="F97" s="426"/>
      <c r="G97" s="439">
        <v>34018</v>
      </c>
      <c r="H97" s="432">
        <v>68.599999999999994</v>
      </c>
      <c r="I97" s="425"/>
      <c r="J97" s="425"/>
      <c r="K97" s="439">
        <v>52641</v>
      </c>
      <c r="L97" s="439"/>
      <c r="M97" s="439">
        <v>23266</v>
      </c>
      <c r="N97" s="432">
        <v>44.2</v>
      </c>
      <c r="O97" s="425"/>
      <c r="P97" s="439">
        <v>25950</v>
      </c>
      <c r="Q97" s="432">
        <v>49.3</v>
      </c>
    </row>
    <row r="98" spans="1:17" ht="15" customHeight="1" x14ac:dyDescent="0.2">
      <c r="A98" s="294" t="s">
        <v>72</v>
      </c>
      <c r="B98" s="439">
        <v>41190</v>
      </c>
      <c r="C98" s="431"/>
      <c r="D98" s="439">
        <v>2833</v>
      </c>
      <c r="E98" s="432">
        <v>6.9</v>
      </c>
      <c r="F98" s="426"/>
      <c r="G98" s="439">
        <v>37328</v>
      </c>
      <c r="H98" s="432">
        <v>90.6</v>
      </c>
      <c r="I98" s="425"/>
      <c r="J98" s="425"/>
      <c r="K98" s="439">
        <v>43134</v>
      </c>
      <c r="L98" s="439"/>
      <c r="M98" s="439">
        <v>2063</v>
      </c>
      <c r="N98" s="432">
        <v>4.8</v>
      </c>
      <c r="O98" s="425"/>
      <c r="P98" s="439">
        <v>40172</v>
      </c>
      <c r="Q98" s="432">
        <v>93.1</v>
      </c>
    </row>
    <row r="99" spans="1:17" ht="15" customHeight="1" x14ac:dyDescent="0.2">
      <c r="A99" s="294" t="s">
        <v>570</v>
      </c>
      <c r="B99" s="439">
        <v>528999</v>
      </c>
      <c r="C99" s="431"/>
      <c r="D99" s="439">
        <v>39663</v>
      </c>
      <c r="E99" s="432">
        <v>7.5</v>
      </c>
      <c r="F99" s="426"/>
      <c r="G99" s="439">
        <v>474674</v>
      </c>
      <c r="H99" s="432">
        <v>89.7</v>
      </c>
      <c r="I99" s="425"/>
      <c r="J99" s="425"/>
      <c r="K99" s="439">
        <v>444120</v>
      </c>
      <c r="L99" s="439"/>
      <c r="M99" s="439">
        <v>23136</v>
      </c>
      <c r="N99" s="432">
        <v>5.2</v>
      </c>
      <c r="O99" s="425"/>
      <c r="P99" s="439">
        <v>415909</v>
      </c>
      <c r="Q99" s="432">
        <v>93.6</v>
      </c>
    </row>
    <row r="100" spans="1:17" ht="8.25" customHeight="1" x14ac:dyDescent="0.2">
      <c r="A100" s="294"/>
      <c r="B100" s="440"/>
      <c r="C100" s="425"/>
      <c r="D100" s="440"/>
      <c r="E100" s="426"/>
      <c r="F100" s="426"/>
      <c r="G100" s="440"/>
      <c r="H100" s="426"/>
      <c r="I100" s="425"/>
      <c r="J100" s="425"/>
      <c r="K100" s="440"/>
      <c r="L100" s="440"/>
      <c r="M100" s="443"/>
      <c r="N100" s="427"/>
      <c r="O100" s="425"/>
      <c r="P100" s="440"/>
      <c r="Q100" s="426"/>
    </row>
    <row r="101" spans="1:17" ht="22.5" x14ac:dyDescent="0.2">
      <c r="A101" s="520" t="s">
        <v>743</v>
      </c>
      <c r="B101" s="441">
        <v>1945521</v>
      </c>
      <c r="C101" s="428"/>
      <c r="D101" s="441">
        <v>133559</v>
      </c>
      <c r="E101" s="429">
        <v>6.9</v>
      </c>
      <c r="F101" s="718"/>
      <c r="G101" s="441">
        <v>1772043</v>
      </c>
      <c r="H101" s="429">
        <v>91.1</v>
      </c>
      <c r="I101" s="428"/>
      <c r="J101" s="428"/>
      <c r="K101" s="441">
        <v>1901241</v>
      </c>
      <c r="L101" s="441"/>
      <c r="M101" s="441">
        <v>114772</v>
      </c>
      <c r="N101" s="429">
        <v>6</v>
      </c>
      <c r="O101" s="428"/>
      <c r="P101" s="441">
        <v>1757665</v>
      </c>
      <c r="Q101" s="430">
        <v>92.4</v>
      </c>
    </row>
    <row r="102" spans="1:17" ht="8.25" customHeight="1" x14ac:dyDescent="0.2">
      <c r="A102" s="294"/>
      <c r="B102" s="440"/>
      <c r="C102" s="425"/>
      <c r="D102" s="440"/>
      <c r="E102" s="426"/>
      <c r="F102" s="426"/>
      <c r="G102" s="440"/>
      <c r="H102" s="426"/>
      <c r="I102" s="425"/>
      <c r="J102" s="425"/>
      <c r="K102" s="440"/>
      <c r="L102" s="440"/>
      <c r="M102" s="443"/>
      <c r="N102" s="427"/>
      <c r="O102" s="425"/>
      <c r="P102" s="440"/>
      <c r="Q102" s="426"/>
    </row>
    <row r="103" spans="1:17" x14ac:dyDescent="0.2">
      <c r="A103" s="305" t="s">
        <v>14</v>
      </c>
      <c r="B103" s="442">
        <v>6017844</v>
      </c>
      <c r="C103" s="434"/>
      <c r="D103" s="442">
        <v>810607</v>
      </c>
      <c r="E103" s="435">
        <v>13.5</v>
      </c>
      <c r="F103" s="435"/>
      <c r="G103" s="442">
        <v>5118488</v>
      </c>
      <c r="H103" s="435">
        <v>85.1</v>
      </c>
      <c r="I103" s="434"/>
      <c r="J103" s="434"/>
      <c r="K103" s="442">
        <v>5621943</v>
      </c>
      <c r="L103" s="442"/>
      <c r="M103" s="444">
        <v>454877</v>
      </c>
      <c r="N103" s="436">
        <v>8.1</v>
      </c>
      <c r="O103" s="434"/>
      <c r="P103" s="442">
        <v>5081083</v>
      </c>
      <c r="Q103" s="435">
        <v>90.4</v>
      </c>
    </row>
    <row r="104" spans="1:17" ht="8.25" customHeight="1" x14ac:dyDescent="0.2">
      <c r="A104" s="296"/>
      <c r="B104" s="327"/>
      <c r="C104" s="327"/>
      <c r="D104" s="297"/>
      <c r="E104" s="297"/>
      <c r="F104" s="298"/>
      <c r="G104" s="327"/>
      <c r="H104" s="327"/>
      <c r="I104" s="298"/>
      <c r="J104" s="298"/>
      <c r="K104" s="297"/>
      <c r="L104" s="327"/>
      <c r="M104" s="304"/>
      <c r="N104" s="304"/>
      <c r="O104" s="298"/>
      <c r="P104" s="297"/>
      <c r="Q104" s="297"/>
    </row>
    <row r="105" spans="1:17" ht="12.75" customHeight="1" x14ac:dyDescent="0.2">
      <c r="A105" s="347"/>
      <c r="B105" s="333"/>
      <c r="C105" s="333"/>
      <c r="D105" s="333"/>
      <c r="E105" s="333"/>
      <c r="F105" s="301"/>
      <c r="G105" s="333"/>
      <c r="H105" s="333"/>
      <c r="I105" s="301"/>
      <c r="J105" s="301"/>
      <c r="K105" s="333"/>
      <c r="L105" s="333"/>
      <c r="M105" s="348"/>
      <c r="N105" s="348"/>
      <c r="O105" s="301"/>
      <c r="P105" s="333"/>
      <c r="Q105" s="341" t="s">
        <v>502</v>
      </c>
    </row>
    <row r="106" spans="1:17" ht="12.75" customHeight="1" x14ac:dyDescent="0.2">
      <c r="A106" s="438" t="s">
        <v>597</v>
      </c>
      <c r="B106" s="333"/>
      <c r="C106" s="333"/>
      <c r="D106" s="333"/>
      <c r="E106" s="333"/>
      <c r="F106" s="301"/>
      <c r="G106" s="333"/>
      <c r="H106" s="333"/>
      <c r="I106" s="301"/>
      <c r="J106" s="301"/>
      <c r="K106" s="333"/>
      <c r="L106" s="333"/>
      <c r="M106" s="348"/>
      <c r="N106" s="348"/>
      <c r="O106" s="301"/>
      <c r="P106" s="333"/>
      <c r="Q106" s="341"/>
    </row>
    <row r="107" spans="1:17" x14ac:dyDescent="0.2">
      <c r="A107" s="323" t="s">
        <v>680</v>
      </c>
    </row>
    <row r="108" spans="1:17" x14ac:dyDescent="0.2">
      <c r="A108" s="472" t="s">
        <v>598</v>
      </c>
      <c r="B108" s="295"/>
      <c r="C108" s="295"/>
      <c r="D108" s="295"/>
      <c r="E108" s="295"/>
      <c r="F108" s="295"/>
      <c r="G108" s="295"/>
      <c r="H108" s="295"/>
      <c r="I108" s="295"/>
      <c r="J108" s="295"/>
      <c r="K108" s="295"/>
      <c r="L108" s="295"/>
      <c r="O108" s="295"/>
      <c r="P108" s="295"/>
      <c r="Q108" s="295"/>
    </row>
    <row r="109" spans="1:17" ht="11.25" customHeight="1" x14ac:dyDescent="0.2">
      <c r="A109" s="749" t="s">
        <v>757</v>
      </c>
      <c r="B109" s="749"/>
      <c r="C109" s="749"/>
      <c r="D109" s="749"/>
      <c r="E109" s="749"/>
      <c r="F109" s="749"/>
      <c r="G109" s="749"/>
      <c r="H109" s="749"/>
      <c r="I109" s="749"/>
      <c r="J109" s="749"/>
      <c r="K109" s="749"/>
      <c r="L109" s="749"/>
      <c r="M109" s="749"/>
      <c r="N109" s="749"/>
      <c r="O109" s="749"/>
      <c r="P109" s="749"/>
      <c r="Q109" s="749"/>
    </row>
    <row r="110" spans="1:17" ht="34.5" customHeight="1" x14ac:dyDescent="0.2">
      <c r="A110" s="781" t="s">
        <v>746</v>
      </c>
      <c r="B110" s="781"/>
      <c r="C110" s="781"/>
      <c r="D110" s="781"/>
      <c r="E110" s="781"/>
      <c r="F110" s="781"/>
      <c r="G110" s="781"/>
      <c r="H110" s="781"/>
      <c r="I110" s="781"/>
      <c r="J110" s="781"/>
      <c r="K110" s="781"/>
      <c r="L110" s="781"/>
      <c r="M110" s="781"/>
      <c r="N110" s="781"/>
      <c r="O110" s="781"/>
      <c r="P110" s="781"/>
      <c r="Q110" s="781"/>
    </row>
    <row r="111" spans="1:17" x14ac:dyDescent="0.2">
      <c r="A111" s="293" t="s">
        <v>683</v>
      </c>
    </row>
    <row r="112" spans="1:17" ht="22.5" customHeight="1" x14ac:dyDescent="0.2">
      <c r="A112" s="809" t="s">
        <v>810</v>
      </c>
      <c r="B112" s="802"/>
      <c r="C112" s="802"/>
      <c r="D112" s="802"/>
      <c r="E112" s="802"/>
      <c r="F112" s="802"/>
      <c r="G112" s="802"/>
      <c r="H112" s="802"/>
      <c r="I112" s="802"/>
      <c r="J112" s="802"/>
      <c r="K112" s="802"/>
      <c r="L112" s="802"/>
      <c r="M112" s="802"/>
      <c r="N112" s="802"/>
      <c r="O112" s="802"/>
      <c r="P112" s="802"/>
      <c r="Q112" s="802"/>
    </row>
    <row r="113" spans="1:8" x14ac:dyDescent="0.2">
      <c r="A113" s="292" t="s">
        <v>684</v>
      </c>
    </row>
    <row r="114" spans="1:8" x14ac:dyDescent="0.2">
      <c r="A114" s="299"/>
    </row>
    <row r="115" spans="1:8" x14ac:dyDescent="0.2">
      <c r="B115" s="323"/>
      <c r="C115" s="323"/>
      <c r="G115" s="323"/>
      <c r="H115" s="323"/>
    </row>
  </sheetData>
  <sheetProtection sheet="1" objects="1" scenarios="1"/>
  <mergeCells count="12">
    <mergeCell ref="A112:Q112"/>
    <mergeCell ref="A110:Q110"/>
    <mergeCell ref="B5:Q5"/>
    <mergeCell ref="K7:K8"/>
    <mergeCell ref="B7:B8"/>
    <mergeCell ref="D7:E7"/>
    <mergeCell ref="G7:H7"/>
    <mergeCell ref="B6:H6"/>
    <mergeCell ref="P7:Q7"/>
    <mergeCell ref="M7:N7"/>
    <mergeCell ref="K6:Q6"/>
    <mergeCell ref="A109:Q109"/>
  </mergeCells>
  <pageMargins left="0.70866141732283472" right="0.70866141732283472" top="0.74803149606299213" bottom="0.74803149606299213" header="0.31496062992125984" footer="0.31496062992125984"/>
  <pageSetup paperSize="9" scale="61" fitToHeight="0" orientation="portrait" r:id="rId1"/>
  <ignoredErrors>
    <ignoredError sqref="C6:J6 L6:Q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26"/>
  </sheetPr>
  <dimension ref="A1:P105"/>
  <sheetViews>
    <sheetView showGridLines="0" zoomScaleNormal="100" workbookViewId="0">
      <pane ySplit="6" topLeftCell="A7" activePane="bottomLeft" state="frozen"/>
      <selection pane="bottomLeft" sqref="A1:L1"/>
    </sheetView>
  </sheetViews>
  <sheetFormatPr defaultRowHeight="11.25" x14ac:dyDescent="0.2"/>
  <cols>
    <col min="1" max="1" width="30.140625" style="1" customWidth="1"/>
    <col min="2" max="3" width="8.7109375" style="14" customWidth="1"/>
    <col min="4" max="4" width="8.85546875" style="14" customWidth="1"/>
    <col min="5" max="5" width="3.140625" style="14" customWidth="1"/>
    <col min="6" max="7" width="7.5703125" style="14" customWidth="1"/>
    <col min="8" max="8" width="8.140625" style="14" customWidth="1"/>
    <col min="9" max="9" width="3" style="14" customWidth="1"/>
    <col min="10" max="11" width="7.7109375" style="14" customWidth="1"/>
    <col min="12" max="12" width="8.28515625" style="14" customWidth="1"/>
    <col min="13" max="16384" width="9.140625" style="1"/>
  </cols>
  <sheetData>
    <row r="1" spans="1:15" ht="26.25" customHeight="1" x14ac:dyDescent="0.2">
      <c r="A1" s="734" t="s">
        <v>706</v>
      </c>
      <c r="B1" s="734"/>
      <c r="C1" s="734"/>
      <c r="D1" s="734"/>
      <c r="E1" s="734"/>
      <c r="F1" s="734"/>
      <c r="G1" s="734"/>
      <c r="H1" s="734"/>
      <c r="I1" s="734"/>
      <c r="J1" s="734"/>
      <c r="K1" s="734"/>
      <c r="L1" s="734"/>
      <c r="M1" s="129"/>
    </row>
    <row r="2" spans="1:15" ht="13.5" customHeight="1" x14ac:dyDescent="0.2">
      <c r="A2" s="733" t="s">
        <v>616</v>
      </c>
      <c r="B2" s="733"/>
      <c r="C2" s="170"/>
      <c r="D2" s="170"/>
      <c r="E2" s="170"/>
      <c r="F2" s="170"/>
      <c r="G2" s="170"/>
      <c r="H2" s="170"/>
      <c r="I2" s="170"/>
      <c r="J2" s="170"/>
      <c r="K2" s="170"/>
      <c r="L2" s="170"/>
      <c r="M2" s="129"/>
    </row>
    <row r="3" spans="1:15" ht="12.75" customHeight="1" x14ac:dyDescent="0.2">
      <c r="A3" s="2" t="s">
        <v>49</v>
      </c>
      <c r="B3" s="170"/>
      <c r="C3" s="170"/>
      <c r="D3" s="170"/>
      <c r="E3" s="170"/>
      <c r="F3" s="170"/>
      <c r="G3" s="170"/>
      <c r="H3" s="170"/>
      <c r="I3" s="170"/>
      <c r="J3" s="170"/>
      <c r="K3" s="170"/>
      <c r="L3" s="170"/>
      <c r="M3" s="129"/>
    </row>
    <row r="4" spans="1:15" ht="11.25" customHeight="1" x14ac:dyDescent="0.2">
      <c r="A4" s="3"/>
      <c r="B4" s="170"/>
      <c r="C4" s="193" t="s">
        <v>62</v>
      </c>
      <c r="E4" s="735" t="s">
        <v>704</v>
      </c>
      <c r="F4" s="735"/>
      <c r="G4" s="735"/>
      <c r="H4" s="735"/>
      <c r="I4" s="735"/>
      <c r="J4" s="735"/>
      <c r="K4" s="735"/>
      <c r="L4" s="735"/>
      <c r="M4" s="129"/>
    </row>
    <row r="5" spans="1:15" s="6" customFormat="1" ht="11.25" customHeight="1" x14ac:dyDescent="0.2">
      <c r="A5" s="5"/>
      <c r="B5" s="732" t="s">
        <v>525</v>
      </c>
      <c r="C5" s="732"/>
      <c r="D5" s="732"/>
      <c r="E5" s="194"/>
      <c r="F5" s="732" t="s">
        <v>51</v>
      </c>
      <c r="G5" s="732"/>
      <c r="H5" s="732"/>
      <c r="I5" s="194"/>
      <c r="J5" s="732" t="s">
        <v>52</v>
      </c>
      <c r="K5" s="732"/>
      <c r="L5" s="732"/>
      <c r="M5" s="191"/>
    </row>
    <row r="6" spans="1:15" ht="11.25" customHeight="1" x14ac:dyDescent="0.2">
      <c r="A6" s="129"/>
      <c r="B6" s="195" t="s">
        <v>53</v>
      </c>
      <c r="C6" s="195" t="s">
        <v>54</v>
      </c>
      <c r="D6" s="195" t="s">
        <v>14</v>
      </c>
      <c r="E6" s="193"/>
      <c r="F6" s="195" t="s">
        <v>53</v>
      </c>
      <c r="G6" s="195" t="s">
        <v>54</v>
      </c>
      <c r="H6" s="195" t="s">
        <v>14</v>
      </c>
      <c r="I6" s="193"/>
      <c r="J6" s="195" t="s">
        <v>53</v>
      </c>
      <c r="K6" s="195" t="s">
        <v>54</v>
      </c>
      <c r="L6" s="195" t="s">
        <v>14</v>
      </c>
      <c r="M6" s="129"/>
    </row>
    <row r="7" spans="1:15" ht="11.25" customHeight="1" x14ac:dyDescent="0.2">
      <c r="A7" s="15"/>
      <c r="B7" s="16"/>
      <c r="C7" s="16"/>
      <c r="D7" s="16"/>
      <c r="E7" s="16"/>
      <c r="F7" s="16"/>
      <c r="G7" s="16"/>
      <c r="H7" s="16"/>
      <c r="I7" s="16"/>
      <c r="J7" s="16"/>
      <c r="K7" s="16"/>
      <c r="L7" s="16"/>
      <c r="N7" s="129" t="s">
        <v>466</v>
      </c>
    </row>
    <row r="8" spans="1:15" ht="11.25" customHeight="1" x14ac:dyDescent="0.2">
      <c r="A8" s="129" t="s">
        <v>55</v>
      </c>
      <c r="B8" s="453">
        <v>305.5</v>
      </c>
      <c r="C8" s="453">
        <v>294.8</v>
      </c>
      <c r="D8" s="453">
        <v>600.4</v>
      </c>
      <c r="E8" s="11"/>
      <c r="F8" s="232">
        <v>83</v>
      </c>
      <c r="G8" s="232">
        <v>89</v>
      </c>
      <c r="H8" s="232">
        <v>86</v>
      </c>
      <c r="I8" s="437"/>
      <c r="J8" s="232">
        <v>99</v>
      </c>
      <c r="K8" s="232">
        <v>99</v>
      </c>
      <c r="L8" s="232">
        <v>99</v>
      </c>
    </row>
    <row r="9" spans="1:15" ht="11.25" customHeight="1" x14ac:dyDescent="0.2">
      <c r="A9" s="129"/>
      <c r="B9" s="453"/>
      <c r="C9" s="453"/>
      <c r="D9" s="453"/>
      <c r="E9" s="437"/>
      <c r="F9" s="453"/>
      <c r="G9" s="453"/>
      <c r="H9" s="453"/>
      <c r="I9" s="11"/>
      <c r="J9" s="453"/>
      <c r="K9" s="453"/>
      <c r="L9" s="453"/>
    </row>
    <row r="10" spans="1:15" ht="11.25" customHeight="1" x14ac:dyDescent="0.2">
      <c r="A10" s="129" t="s">
        <v>56</v>
      </c>
      <c r="B10" s="453">
        <v>172.5</v>
      </c>
      <c r="C10" s="453">
        <v>181.7</v>
      </c>
      <c r="D10" s="453">
        <v>354.3</v>
      </c>
      <c r="E10" s="11"/>
      <c r="F10" s="232">
        <v>60</v>
      </c>
      <c r="G10" s="232">
        <v>70</v>
      </c>
      <c r="H10" s="232">
        <v>65</v>
      </c>
      <c r="I10" s="437"/>
      <c r="J10" s="232">
        <v>97</v>
      </c>
      <c r="K10" s="232">
        <v>97</v>
      </c>
      <c r="L10" s="232">
        <v>97</v>
      </c>
      <c r="O10" s="129" t="s">
        <v>466</v>
      </c>
    </row>
    <row r="11" spans="1:15" ht="11.25" customHeight="1" x14ac:dyDescent="0.2">
      <c r="A11" s="129" t="s">
        <v>57</v>
      </c>
      <c r="B11" s="453">
        <v>245.7</v>
      </c>
      <c r="C11" s="453">
        <v>242.9</v>
      </c>
      <c r="D11" s="453">
        <v>488.6</v>
      </c>
      <c r="E11" s="11"/>
      <c r="F11" s="232">
        <v>65</v>
      </c>
      <c r="G11" s="232">
        <v>68</v>
      </c>
      <c r="H11" s="232">
        <v>66</v>
      </c>
      <c r="I11" s="437"/>
      <c r="J11" s="232">
        <v>97</v>
      </c>
      <c r="K11" s="232">
        <v>97</v>
      </c>
      <c r="L11" s="232">
        <v>97</v>
      </c>
    </row>
    <row r="12" spans="1:15" ht="11.25" customHeight="1" x14ac:dyDescent="0.2">
      <c r="A12" s="129" t="s">
        <v>58</v>
      </c>
      <c r="B12" s="453">
        <v>154.9</v>
      </c>
      <c r="C12" s="453">
        <v>164.8</v>
      </c>
      <c r="D12" s="453">
        <v>319.60000000000002</v>
      </c>
      <c r="E12" s="11"/>
      <c r="F12" s="232">
        <v>61</v>
      </c>
      <c r="G12" s="232">
        <v>70</v>
      </c>
      <c r="H12" s="232">
        <v>65</v>
      </c>
      <c r="I12" s="437"/>
      <c r="J12" s="232">
        <v>98</v>
      </c>
      <c r="K12" s="232">
        <v>98</v>
      </c>
      <c r="L12" s="232">
        <v>98</v>
      </c>
      <c r="O12" s="129" t="s">
        <v>466</v>
      </c>
    </row>
    <row r="13" spans="1:15" s="13" customFormat="1" ht="11.25" customHeight="1" x14ac:dyDescent="0.2">
      <c r="A13" s="152"/>
      <c r="B13" s="453"/>
      <c r="C13" s="453"/>
      <c r="D13" s="453"/>
      <c r="E13" s="12"/>
      <c r="F13" s="232"/>
      <c r="G13" s="232"/>
      <c r="H13" s="232"/>
      <c r="I13" s="437"/>
      <c r="J13" s="232"/>
      <c r="K13" s="232"/>
      <c r="L13" s="232"/>
    </row>
    <row r="14" spans="1:15" ht="12.75" customHeight="1" x14ac:dyDescent="0.2">
      <c r="A14" s="129" t="s">
        <v>511</v>
      </c>
      <c r="B14" s="453">
        <v>176.7</v>
      </c>
      <c r="C14" s="453">
        <v>186.3</v>
      </c>
      <c r="D14" s="453">
        <v>363.1</v>
      </c>
      <c r="E14" s="11"/>
      <c r="F14" s="232">
        <v>66</v>
      </c>
      <c r="G14" s="232">
        <v>81</v>
      </c>
      <c r="H14" s="232">
        <v>74</v>
      </c>
      <c r="I14" s="437"/>
      <c r="J14" s="232">
        <v>99</v>
      </c>
      <c r="K14" s="232">
        <v>99</v>
      </c>
      <c r="L14" s="232">
        <v>99</v>
      </c>
    </row>
    <row r="15" spans="1:15" ht="11.25" customHeight="1" x14ac:dyDescent="0.2">
      <c r="A15" s="166" t="s">
        <v>15</v>
      </c>
      <c r="B15" s="453">
        <v>38.9</v>
      </c>
      <c r="C15" s="453">
        <v>25.8</v>
      </c>
      <c r="D15" s="453">
        <v>64.7</v>
      </c>
      <c r="E15" s="11"/>
      <c r="F15" s="232">
        <v>32</v>
      </c>
      <c r="G15" s="232">
        <v>46</v>
      </c>
      <c r="H15" s="232">
        <v>38</v>
      </c>
      <c r="I15" s="437"/>
      <c r="J15" s="232">
        <v>97</v>
      </c>
      <c r="K15" s="232">
        <v>98</v>
      </c>
      <c r="L15" s="232">
        <v>98</v>
      </c>
    </row>
    <row r="16" spans="1:15" ht="11.25" customHeight="1" x14ac:dyDescent="0.2">
      <c r="A16" s="166" t="s">
        <v>512</v>
      </c>
      <c r="B16" s="453">
        <v>137.80000000000001</v>
      </c>
      <c r="C16" s="453">
        <v>160.5</v>
      </c>
      <c r="D16" s="453">
        <v>298.39999999999998</v>
      </c>
      <c r="E16" s="11"/>
      <c r="F16" s="232">
        <v>75</v>
      </c>
      <c r="G16" s="232">
        <v>87</v>
      </c>
      <c r="H16" s="232">
        <v>82</v>
      </c>
      <c r="I16" s="437"/>
      <c r="J16" s="232">
        <v>100</v>
      </c>
      <c r="K16" s="232">
        <v>100</v>
      </c>
      <c r="L16" s="232">
        <v>100</v>
      </c>
    </row>
    <row r="17" spans="1:13" ht="11.25" customHeight="1" x14ac:dyDescent="0.2">
      <c r="A17" s="166"/>
      <c r="B17" s="453"/>
      <c r="C17" s="453"/>
      <c r="D17" s="453"/>
      <c r="E17" s="11"/>
      <c r="F17" s="232"/>
      <c r="G17" s="232"/>
      <c r="H17" s="232"/>
      <c r="I17" s="437"/>
      <c r="J17" s="232"/>
      <c r="K17" s="232"/>
      <c r="L17" s="232"/>
    </row>
    <row r="18" spans="1:13" ht="11.25" customHeight="1" x14ac:dyDescent="0.2">
      <c r="A18" s="129" t="s">
        <v>16</v>
      </c>
      <c r="B18" s="453">
        <v>283.2</v>
      </c>
      <c r="C18" s="453">
        <v>275.5</v>
      </c>
      <c r="D18" s="453">
        <v>558.79999999999995</v>
      </c>
      <c r="E18" s="11"/>
      <c r="F18" s="232">
        <v>70</v>
      </c>
      <c r="G18" s="232">
        <v>71</v>
      </c>
      <c r="H18" s="232">
        <v>70</v>
      </c>
      <c r="I18" s="437"/>
      <c r="J18" s="232">
        <v>96</v>
      </c>
      <c r="K18" s="232">
        <v>96</v>
      </c>
      <c r="L18" s="232">
        <v>96</v>
      </c>
    </row>
    <row r="19" spans="1:13" ht="11.25" customHeight="1" x14ac:dyDescent="0.2">
      <c r="A19" s="129"/>
      <c r="B19" s="453"/>
      <c r="C19" s="453"/>
      <c r="D19" s="453"/>
      <c r="E19" s="437"/>
      <c r="F19" s="232"/>
      <c r="G19" s="232"/>
      <c r="H19" s="232"/>
      <c r="I19" s="437"/>
      <c r="J19" s="232"/>
      <c r="K19" s="232"/>
      <c r="L19" s="232"/>
    </row>
    <row r="20" spans="1:13" ht="11.25" customHeight="1" x14ac:dyDescent="0.2">
      <c r="A20" s="129" t="s">
        <v>59</v>
      </c>
      <c r="B20" s="453">
        <v>255.1</v>
      </c>
      <c r="C20" s="453">
        <v>251.8</v>
      </c>
      <c r="D20" s="453">
        <v>506.9</v>
      </c>
      <c r="E20" s="11"/>
      <c r="F20" s="232">
        <v>69</v>
      </c>
      <c r="G20" s="232">
        <v>74</v>
      </c>
      <c r="H20" s="232">
        <v>71</v>
      </c>
      <c r="I20" s="437"/>
      <c r="J20" s="232">
        <v>99</v>
      </c>
      <c r="K20" s="232">
        <v>99</v>
      </c>
      <c r="L20" s="232">
        <v>99</v>
      </c>
      <c r="M20" s="13"/>
    </row>
    <row r="21" spans="1:13" ht="11.25" customHeight="1" x14ac:dyDescent="0.2">
      <c r="A21" s="129" t="s">
        <v>17</v>
      </c>
      <c r="B21" s="453">
        <v>182.9</v>
      </c>
      <c r="C21" s="453">
        <v>184.7</v>
      </c>
      <c r="D21" s="453">
        <v>367.6</v>
      </c>
      <c r="E21" s="11"/>
      <c r="F21" s="232">
        <v>56</v>
      </c>
      <c r="G21" s="232">
        <v>63</v>
      </c>
      <c r="H21" s="232">
        <v>59</v>
      </c>
      <c r="I21" s="437"/>
      <c r="J21" s="232">
        <v>98</v>
      </c>
      <c r="K21" s="232">
        <v>99</v>
      </c>
      <c r="L21" s="232">
        <v>99</v>
      </c>
    </row>
    <row r="22" spans="1:13" ht="11.25" customHeight="1" x14ac:dyDescent="0.2">
      <c r="A22" s="129" t="s">
        <v>18</v>
      </c>
      <c r="B22" s="453">
        <v>148.19999999999999</v>
      </c>
      <c r="C22" s="453">
        <v>155.6</v>
      </c>
      <c r="D22" s="453">
        <v>303.8</v>
      </c>
      <c r="E22" s="11"/>
      <c r="F22" s="232">
        <v>62</v>
      </c>
      <c r="G22" s="232">
        <v>67</v>
      </c>
      <c r="H22" s="232">
        <v>64</v>
      </c>
      <c r="I22" s="437"/>
      <c r="J22" s="232">
        <v>99</v>
      </c>
      <c r="K22" s="232">
        <v>99</v>
      </c>
      <c r="L22" s="232">
        <v>99</v>
      </c>
    </row>
    <row r="23" spans="1:13" ht="11.25" customHeight="1" x14ac:dyDescent="0.2">
      <c r="A23" s="129" t="s">
        <v>542</v>
      </c>
      <c r="B23" s="453">
        <v>11.4</v>
      </c>
      <c r="C23" s="453">
        <v>11.5</v>
      </c>
      <c r="D23" s="453">
        <v>22.9</v>
      </c>
      <c r="E23" s="11"/>
      <c r="F23" s="232">
        <v>78</v>
      </c>
      <c r="G23" s="232">
        <v>82</v>
      </c>
      <c r="H23" s="232">
        <v>80</v>
      </c>
      <c r="I23" s="437"/>
      <c r="J23" s="232">
        <v>100</v>
      </c>
      <c r="K23" s="232">
        <v>100</v>
      </c>
      <c r="L23" s="232">
        <v>100</v>
      </c>
    </row>
    <row r="24" spans="1:13" ht="11.25" customHeight="1" x14ac:dyDescent="0.2">
      <c r="A24" s="129" t="s">
        <v>19</v>
      </c>
      <c r="B24" s="453">
        <v>6.5</v>
      </c>
      <c r="C24" s="453">
        <v>6.4</v>
      </c>
      <c r="D24" s="453">
        <v>12.9</v>
      </c>
      <c r="E24" s="11"/>
      <c r="F24" s="232">
        <v>27</v>
      </c>
      <c r="G24" s="232">
        <v>37</v>
      </c>
      <c r="H24" s="232">
        <v>32</v>
      </c>
      <c r="I24" s="437"/>
      <c r="J24" s="232">
        <v>97</v>
      </c>
      <c r="K24" s="232">
        <v>98</v>
      </c>
      <c r="L24" s="232">
        <v>98</v>
      </c>
    </row>
    <row r="25" spans="1:13" ht="11.25" customHeight="1" x14ac:dyDescent="0.2">
      <c r="A25" s="129"/>
      <c r="B25" s="453"/>
      <c r="C25" s="453"/>
      <c r="D25" s="453"/>
      <c r="E25" s="11"/>
      <c r="F25" s="232"/>
      <c r="G25" s="232"/>
      <c r="H25" s="232"/>
      <c r="I25" s="437"/>
      <c r="J25" s="232"/>
      <c r="K25" s="232"/>
      <c r="L25" s="232"/>
    </row>
    <row r="26" spans="1:13" ht="11.25" customHeight="1" x14ac:dyDescent="0.2">
      <c r="A26" s="129" t="s">
        <v>20</v>
      </c>
      <c r="B26" s="453">
        <v>62.2</v>
      </c>
      <c r="C26" s="453">
        <v>60.3</v>
      </c>
      <c r="D26" s="453">
        <v>122.5</v>
      </c>
      <c r="E26" s="11"/>
      <c r="F26" s="232">
        <v>92</v>
      </c>
      <c r="G26" s="232">
        <v>92</v>
      </c>
      <c r="H26" s="232">
        <v>92</v>
      </c>
      <c r="I26" s="437"/>
      <c r="J26" s="232">
        <v>100</v>
      </c>
      <c r="K26" s="232">
        <v>100</v>
      </c>
      <c r="L26" s="232">
        <v>100</v>
      </c>
    </row>
    <row r="27" spans="1:13" ht="11.25" customHeight="1" x14ac:dyDescent="0.2">
      <c r="A27" s="129" t="s">
        <v>21</v>
      </c>
      <c r="B27" s="453">
        <v>62.8</v>
      </c>
      <c r="C27" s="453">
        <v>60.5</v>
      </c>
      <c r="D27" s="453">
        <v>123.3</v>
      </c>
      <c r="E27" s="11"/>
      <c r="F27" s="232">
        <v>90</v>
      </c>
      <c r="G27" s="232">
        <v>92</v>
      </c>
      <c r="H27" s="232">
        <v>91</v>
      </c>
      <c r="I27" s="437"/>
      <c r="J27" s="232">
        <v>100</v>
      </c>
      <c r="K27" s="232">
        <v>100</v>
      </c>
      <c r="L27" s="232">
        <v>100</v>
      </c>
    </row>
    <row r="28" spans="1:13" ht="12" customHeight="1" x14ac:dyDescent="0.2">
      <c r="A28" s="129" t="s">
        <v>22</v>
      </c>
      <c r="B28" s="453">
        <v>63.8</v>
      </c>
      <c r="C28" s="453">
        <v>62.1</v>
      </c>
      <c r="D28" s="453">
        <v>125.9</v>
      </c>
      <c r="E28" s="11"/>
      <c r="F28" s="232">
        <v>90</v>
      </c>
      <c r="G28" s="232">
        <v>93</v>
      </c>
      <c r="H28" s="232">
        <v>91</v>
      </c>
      <c r="I28" s="437"/>
      <c r="J28" s="232">
        <v>100</v>
      </c>
      <c r="K28" s="232">
        <v>100</v>
      </c>
      <c r="L28" s="232">
        <v>100</v>
      </c>
    </row>
    <row r="29" spans="1:13" ht="12" customHeight="1" x14ac:dyDescent="0.2">
      <c r="A29" s="129" t="s">
        <v>601</v>
      </c>
      <c r="B29" s="453">
        <v>28.1</v>
      </c>
      <c r="C29" s="453">
        <v>5.4</v>
      </c>
      <c r="D29" s="453">
        <v>33.5</v>
      </c>
      <c r="E29" s="11"/>
      <c r="F29" s="232">
        <v>62</v>
      </c>
      <c r="G29" s="232">
        <v>68</v>
      </c>
      <c r="H29" s="232">
        <v>63</v>
      </c>
      <c r="I29" s="437"/>
      <c r="J29" s="232">
        <v>94</v>
      </c>
      <c r="K29" s="232">
        <v>92</v>
      </c>
      <c r="L29" s="232">
        <v>94</v>
      </c>
    </row>
    <row r="30" spans="1:13" ht="12" customHeight="1" x14ac:dyDescent="0.2">
      <c r="A30" s="129" t="s">
        <v>602</v>
      </c>
      <c r="B30" s="453">
        <v>3.9</v>
      </c>
      <c r="C30" s="453">
        <v>2.2000000000000002</v>
      </c>
      <c r="D30" s="453">
        <v>6.2</v>
      </c>
      <c r="E30" s="11"/>
      <c r="F30" s="232">
        <v>58</v>
      </c>
      <c r="G30" s="232">
        <v>59</v>
      </c>
      <c r="H30" s="232">
        <v>59</v>
      </c>
      <c r="I30" s="437"/>
      <c r="J30" s="232">
        <v>97</v>
      </c>
      <c r="K30" s="232">
        <v>98</v>
      </c>
      <c r="L30" s="232">
        <v>97</v>
      </c>
    </row>
    <row r="31" spans="1:13" ht="11.25" customHeight="1" x14ac:dyDescent="0.2">
      <c r="A31" s="129"/>
      <c r="B31" s="453"/>
      <c r="C31" s="453"/>
      <c r="D31" s="453"/>
      <c r="E31" s="11"/>
      <c r="F31" s="232"/>
      <c r="G31" s="232"/>
      <c r="H31" s="232"/>
      <c r="I31" s="437"/>
      <c r="J31" s="232"/>
      <c r="K31" s="232"/>
      <c r="L31" s="232"/>
    </row>
    <row r="32" spans="1:13" ht="11.25" customHeight="1" x14ac:dyDescent="0.2">
      <c r="A32" s="129" t="s">
        <v>60</v>
      </c>
      <c r="B32" s="453">
        <v>108.4</v>
      </c>
      <c r="C32" s="453">
        <v>75.7</v>
      </c>
      <c r="D32" s="453">
        <v>184.1</v>
      </c>
      <c r="E32" s="11"/>
      <c r="F32" s="232">
        <v>54</v>
      </c>
      <c r="G32" s="232">
        <v>72</v>
      </c>
      <c r="H32" s="232">
        <v>61</v>
      </c>
      <c r="I32" s="437"/>
      <c r="J32" s="232">
        <v>98</v>
      </c>
      <c r="K32" s="232">
        <v>99</v>
      </c>
      <c r="L32" s="232">
        <v>98</v>
      </c>
    </row>
    <row r="33" spans="1:12" ht="11.25" customHeight="1" x14ac:dyDescent="0.2">
      <c r="A33" s="129" t="s">
        <v>24</v>
      </c>
      <c r="B33" s="453">
        <v>7.3</v>
      </c>
      <c r="C33" s="453">
        <v>0.6</v>
      </c>
      <c r="D33" s="453">
        <v>7.9</v>
      </c>
      <c r="E33" s="11"/>
      <c r="F33" s="232">
        <v>64</v>
      </c>
      <c r="G33" s="232">
        <v>83</v>
      </c>
      <c r="H33" s="232">
        <v>65</v>
      </c>
      <c r="I33" s="437"/>
      <c r="J33" s="232">
        <v>98</v>
      </c>
      <c r="K33" s="232">
        <v>99</v>
      </c>
      <c r="L33" s="232">
        <v>98</v>
      </c>
    </row>
    <row r="34" spans="1:12" ht="11.25" customHeight="1" x14ac:dyDescent="0.2">
      <c r="A34" s="129" t="s">
        <v>25</v>
      </c>
      <c r="B34" s="453">
        <v>14.1</v>
      </c>
      <c r="C34" s="453">
        <v>24.3</v>
      </c>
      <c r="D34" s="453">
        <v>38.4</v>
      </c>
      <c r="E34" s="11"/>
      <c r="F34" s="232">
        <v>45</v>
      </c>
      <c r="G34" s="232">
        <v>70</v>
      </c>
      <c r="H34" s="232">
        <v>61</v>
      </c>
      <c r="I34" s="437"/>
      <c r="J34" s="232">
        <v>98</v>
      </c>
      <c r="K34" s="232">
        <v>99</v>
      </c>
      <c r="L34" s="232">
        <v>99</v>
      </c>
    </row>
    <row r="35" spans="1:12" ht="11.25" customHeight="1" x14ac:dyDescent="0.2">
      <c r="A35" s="129" t="s">
        <v>26</v>
      </c>
      <c r="B35" s="453">
        <v>19.899999999999999</v>
      </c>
      <c r="C35" s="453">
        <v>11.9</v>
      </c>
      <c r="D35" s="453">
        <v>31.8</v>
      </c>
      <c r="E35" s="11"/>
      <c r="F35" s="232">
        <v>51</v>
      </c>
      <c r="G35" s="232">
        <v>71</v>
      </c>
      <c r="H35" s="232">
        <v>58</v>
      </c>
      <c r="I35" s="437"/>
      <c r="J35" s="232">
        <v>97</v>
      </c>
      <c r="K35" s="232">
        <v>99</v>
      </c>
      <c r="L35" s="232">
        <v>97</v>
      </c>
    </row>
    <row r="36" spans="1:12" ht="12" customHeight="1" x14ac:dyDescent="0.2">
      <c r="A36" s="129" t="s">
        <v>27</v>
      </c>
      <c r="B36" s="453">
        <v>43.5</v>
      </c>
      <c r="C36" s="453">
        <v>7.6</v>
      </c>
      <c r="D36" s="453">
        <v>51.1</v>
      </c>
      <c r="E36" s="11"/>
      <c r="F36" s="232">
        <v>54</v>
      </c>
      <c r="G36" s="232">
        <v>71</v>
      </c>
      <c r="H36" s="232">
        <v>56</v>
      </c>
      <c r="I36" s="437"/>
      <c r="J36" s="232">
        <v>98</v>
      </c>
      <c r="K36" s="232">
        <v>99</v>
      </c>
      <c r="L36" s="232">
        <v>98</v>
      </c>
    </row>
    <row r="37" spans="1:12" ht="12" customHeight="1" x14ac:dyDescent="0.2">
      <c r="A37" s="129" t="s">
        <v>28</v>
      </c>
      <c r="B37" s="453">
        <v>2.8</v>
      </c>
      <c r="C37" s="453">
        <v>0.2</v>
      </c>
      <c r="D37" s="453">
        <v>3</v>
      </c>
      <c r="E37" s="11"/>
      <c r="F37" s="232">
        <v>64</v>
      </c>
      <c r="G37" s="232">
        <v>73</v>
      </c>
      <c r="H37" s="232">
        <v>64</v>
      </c>
      <c r="I37" s="437"/>
      <c r="J37" s="232">
        <v>99</v>
      </c>
      <c r="K37" s="232">
        <v>99</v>
      </c>
      <c r="L37" s="232">
        <v>99</v>
      </c>
    </row>
    <row r="38" spans="1:12" ht="11.25" customHeight="1" x14ac:dyDescent="0.2">
      <c r="A38" s="129" t="s">
        <v>29</v>
      </c>
      <c r="B38" s="453">
        <v>0.8</v>
      </c>
      <c r="C38" s="453">
        <v>23.4</v>
      </c>
      <c r="D38" s="453">
        <v>24.2</v>
      </c>
      <c r="E38" s="11"/>
      <c r="F38" s="232">
        <v>38</v>
      </c>
      <c r="G38" s="232">
        <v>72</v>
      </c>
      <c r="H38" s="232">
        <v>71</v>
      </c>
      <c r="I38" s="437"/>
      <c r="J38" s="232">
        <v>96</v>
      </c>
      <c r="K38" s="232">
        <v>99</v>
      </c>
      <c r="L38" s="232">
        <v>99</v>
      </c>
    </row>
    <row r="39" spans="1:12" ht="12" customHeight="1" x14ac:dyDescent="0.2">
      <c r="A39" s="129" t="s">
        <v>603</v>
      </c>
      <c r="B39" s="453">
        <v>27.5</v>
      </c>
      <c r="C39" s="453">
        <v>10.7</v>
      </c>
      <c r="D39" s="453">
        <v>38.200000000000003</v>
      </c>
      <c r="E39" s="11"/>
      <c r="F39" s="232">
        <v>52</v>
      </c>
      <c r="G39" s="232">
        <v>72</v>
      </c>
      <c r="H39" s="232">
        <v>58</v>
      </c>
      <c r="I39" s="437"/>
      <c r="J39" s="232">
        <v>98</v>
      </c>
      <c r="K39" s="232">
        <v>99</v>
      </c>
      <c r="L39" s="232">
        <v>98</v>
      </c>
    </row>
    <row r="40" spans="1:12" ht="11.25" customHeight="1" x14ac:dyDescent="0.2">
      <c r="A40" s="163" t="s">
        <v>475</v>
      </c>
      <c r="B40" s="453">
        <v>5.8</v>
      </c>
      <c r="C40" s="453">
        <v>0.5</v>
      </c>
      <c r="D40" s="453">
        <v>6.3</v>
      </c>
      <c r="E40" s="11"/>
      <c r="F40" s="232">
        <v>37</v>
      </c>
      <c r="G40" s="232">
        <v>60</v>
      </c>
      <c r="H40" s="232">
        <v>39</v>
      </c>
      <c r="I40" s="437"/>
      <c r="J40" s="232">
        <v>95</v>
      </c>
      <c r="K40" s="232">
        <v>98</v>
      </c>
      <c r="L40" s="232">
        <v>95</v>
      </c>
    </row>
    <row r="41" spans="1:12" ht="12.75" customHeight="1" x14ac:dyDescent="0.2">
      <c r="A41" s="129" t="s">
        <v>604</v>
      </c>
      <c r="B41" s="453">
        <v>57</v>
      </c>
      <c r="C41" s="453">
        <v>42.5</v>
      </c>
      <c r="D41" s="453">
        <v>99.5</v>
      </c>
      <c r="E41" s="11"/>
      <c r="F41" s="232">
        <v>64</v>
      </c>
      <c r="G41" s="232">
        <v>70</v>
      </c>
      <c r="H41" s="232">
        <v>67</v>
      </c>
      <c r="I41" s="437"/>
      <c r="J41" s="232">
        <v>97</v>
      </c>
      <c r="K41" s="232">
        <v>98</v>
      </c>
      <c r="L41" s="232">
        <v>97</v>
      </c>
    </row>
    <row r="42" spans="1:12" ht="11.25" customHeight="1" x14ac:dyDescent="0.2">
      <c r="A42" s="129" t="s">
        <v>30</v>
      </c>
      <c r="B42" s="453">
        <v>42.7</v>
      </c>
      <c r="C42" s="453">
        <v>31.2</v>
      </c>
      <c r="D42" s="453">
        <v>73.900000000000006</v>
      </c>
      <c r="E42" s="11"/>
      <c r="F42" s="232">
        <v>63</v>
      </c>
      <c r="G42" s="232">
        <v>69</v>
      </c>
      <c r="H42" s="232">
        <v>66</v>
      </c>
      <c r="I42" s="437"/>
      <c r="J42" s="232">
        <v>98</v>
      </c>
      <c r="K42" s="232">
        <v>99</v>
      </c>
      <c r="L42" s="232">
        <v>98</v>
      </c>
    </row>
    <row r="43" spans="1:12" ht="11.25" customHeight="1" x14ac:dyDescent="0.2">
      <c r="A43" s="164" t="s">
        <v>89</v>
      </c>
      <c r="B43" s="453">
        <v>6.8</v>
      </c>
      <c r="C43" s="453">
        <v>4.8</v>
      </c>
      <c r="D43" s="453">
        <v>11.6</v>
      </c>
      <c r="E43" s="11"/>
      <c r="F43" s="232">
        <v>52</v>
      </c>
      <c r="G43" s="232">
        <v>61</v>
      </c>
      <c r="H43" s="232">
        <v>55</v>
      </c>
      <c r="I43" s="437"/>
      <c r="J43" s="232">
        <v>94</v>
      </c>
      <c r="K43" s="232">
        <v>97</v>
      </c>
      <c r="L43" s="232">
        <v>95</v>
      </c>
    </row>
    <row r="44" spans="1:12" ht="11.25" customHeight="1" x14ac:dyDescent="0.2">
      <c r="A44" s="129" t="s">
        <v>31</v>
      </c>
      <c r="B44" s="453">
        <v>3.3</v>
      </c>
      <c r="C44" s="453">
        <v>23.4</v>
      </c>
      <c r="D44" s="453">
        <v>26.7</v>
      </c>
      <c r="E44" s="11"/>
      <c r="F44" s="232">
        <v>39</v>
      </c>
      <c r="G44" s="232">
        <v>57</v>
      </c>
      <c r="H44" s="232">
        <v>55</v>
      </c>
      <c r="I44" s="437"/>
      <c r="J44" s="232">
        <v>97</v>
      </c>
      <c r="K44" s="232">
        <v>98</v>
      </c>
      <c r="L44" s="232">
        <v>98</v>
      </c>
    </row>
    <row r="45" spans="1:12" ht="11.25" customHeight="1" x14ac:dyDescent="0.2">
      <c r="A45" s="129"/>
      <c r="B45" s="453"/>
      <c r="C45" s="453"/>
      <c r="D45" s="453"/>
      <c r="E45" s="11"/>
      <c r="F45" s="232"/>
      <c r="G45" s="232"/>
      <c r="H45" s="232"/>
      <c r="I45" s="437"/>
      <c r="J45" s="232"/>
      <c r="K45" s="232"/>
      <c r="L45" s="232"/>
    </row>
    <row r="46" spans="1:12" ht="11.25" customHeight="1" x14ac:dyDescent="0.2">
      <c r="A46" s="129" t="s">
        <v>32</v>
      </c>
      <c r="B46" s="453">
        <v>113.2</v>
      </c>
      <c r="C46" s="453">
        <v>98</v>
      </c>
      <c r="D46" s="453">
        <v>211.2</v>
      </c>
      <c r="E46" s="11"/>
      <c r="F46" s="232">
        <v>65</v>
      </c>
      <c r="G46" s="232">
        <v>73</v>
      </c>
      <c r="H46" s="232">
        <v>69</v>
      </c>
      <c r="I46" s="437"/>
      <c r="J46" s="232">
        <v>99</v>
      </c>
      <c r="K46" s="232">
        <v>99</v>
      </c>
      <c r="L46" s="232">
        <v>99</v>
      </c>
    </row>
    <row r="47" spans="1:12" ht="11.25" customHeight="1" x14ac:dyDescent="0.2">
      <c r="A47" s="129" t="s">
        <v>33</v>
      </c>
      <c r="B47" s="453">
        <v>110.6</v>
      </c>
      <c r="C47" s="453">
        <v>118.2</v>
      </c>
      <c r="D47" s="453">
        <v>228.8</v>
      </c>
      <c r="E47" s="11"/>
      <c r="F47" s="232">
        <v>64</v>
      </c>
      <c r="G47" s="232">
        <v>73</v>
      </c>
      <c r="H47" s="232">
        <v>69</v>
      </c>
      <c r="I47" s="437"/>
      <c r="J47" s="232">
        <v>97</v>
      </c>
      <c r="K47" s="232">
        <v>99</v>
      </c>
      <c r="L47" s="232">
        <v>98</v>
      </c>
    </row>
    <row r="48" spans="1:12" ht="11.25" customHeight="1" x14ac:dyDescent="0.2">
      <c r="A48" s="129" t="s">
        <v>34</v>
      </c>
      <c r="B48" s="453">
        <v>4.4000000000000004</v>
      </c>
      <c r="C48" s="453">
        <v>4</v>
      </c>
      <c r="D48" s="453">
        <v>8.4</v>
      </c>
      <c r="E48" s="11"/>
      <c r="F48" s="232">
        <v>40</v>
      </c>
      <c r="G48" s="232">
        <v>54</v>
      </c>
      <c r="H48" s="232">
        <v>47</v>
      </c>
      <c r="I48" s="437"/>
      <c r="J48" s="232">
        <v>94</v>
      </c>
      <c r="K48" s="232">
        <v>96</v>
      </c>
      <c r="L48" s="232">
        <v>95</v>
      </c>
    </row>
    <row r="49" spans="1:12" ht="11.25" customHeight="1" x14ac:dyDescent="0.2">
      <c r="A49" s="129" t="s">
        <v>71</v>
      </c>
      <c r="B49" s="453">
        <v>6.4</v>
      </c>
      <c r="C49" s="453">
        <v>3.1</v>
      </c>
      <c r="D49" s="453">
        <v>9.5</v>
      </c>
      <c r="E49" s="11"/>
      <c r="F49" s="232">
        <v>77</v>
      </c>
      <c r="G49" s="232">
        <v>77</v>
      </c>
      <c r="H49" s="232">
        <v>77</v>
      </c>
      <c r="I49" s="437"/>
      <c r="J49" s="232">
        <v>99</v>
      </c>
      <c r="K49" s="232">
        <v>99</v>
      </c>
      <c r="L49" s="232">
        <v>99</v>
      </c>
    </row>
    <row r="50" spans="1:12" ht="11.25" customHeight="1" x14ac:dyDescent="0.2">
      <c r="A50" s="129" t="s">
        <v>35</v>
      </c>
      <c r="B50" s="453">
        <v>21.2</v>
      </c>
      <c r="C50" s="453">
        <v>36.200000000000003</v>
      </c>
      <c r="D50" s="453">
        <v>57.4</v>
      </c>
      <c r="E50" s="11"/>
      <c r="F50" s="232">
        <v>55</v>
      </c>
      <c r="G50" s="232">
        <v>69</v>
      </c>
      <c r="H50" s="232">
        <v>64</v>
      </c>
      <c r="I50" s="437"/>
      <c r="J50" s="232">
        <v>96</v>
      </c>
      <c r="K50" s="232">
        <v>98</v>
      </c>
      <c r="L50" s="232">
        <v>98</v>
      </c>
    </row>
    <row r="51" spans="1:12" ht="11.25" customHeight="1" x14ac:dyDescent="0.2">
      <c r="A51" s="129"/>
      <c r="B51" s="453"/>
      <c r="C51" s="453"/>
      <c r="D51" s="453"/>
      <c r="E51" s="11"/>
      <c r="F51" s="232"/>
      <c r="G51" s="232"/>
      <c r="H51" s="232"/>
      <c r="I51" s="437"/>
      <c r="J51" s="232"/>
      <c r="K51" s="232"/>
      <c r="L51" s="232"/>
    </row>
    <row r="52" spans="1:12" ht="11.25" customHeight="1" x14ac:dyDescent="0.2">
      <c r="A52" s="129" t="s">
        <v>61</v>
      </c>
      <c r="B52" s="453">
        <v>129.6</v>
      </c>
      <c r="C52" s="453">
        <v>161.80000000000001</v>
      </c>
      <c r="D52" s="453">
        <v>291.39999999999998</v>
      </c>
      <c r="E52" s="11"/>
      <c r="F52" s="232">
        <v>66</v>
      </c>
      <c r="G52" s="232">
        <v>76</v>
      </c>
      <c r="H52" s="232">
        <v>71</v>
      </c>
      <c r="I52" s="437"/>
      <c r="J52" s="232">
        <v>99</v>
      </c>
      <c r="K52" s="232">
        <v>100</v>
      </c>
      <c r="L52" s="232">
        <v>99</v>
      </c>
    </row>
    <row r="53" spans="1:12" ht="11.25" customHeight="1" x14ac:dyDescent="0.2">
      <c r="A53" s="254" t="s">
        <v>506</v>
      </c>
      <c r="B53" s="453">
        <v>1.3</v>
      </c>
      <c r="C53" s="453">
        <v>1.7</v>
      </c>
      <c r="D53" s="453">
        <v>3</v>
      </c>
      <c r="E53" s="11"/>
      <c r="F53" s="232">
        <v>75</v>
      </c>
      <c r="G53" s="232">
        <v>79</v>
      </c>
      <c r="H53" s="232">
        <v>77</v>
      </c>
      <c r="I53" s="437"/>
      <c r="J53" s="232">
        <v>94</v>
      </c>
      <c r="K53" s="232">
        <v>97</v>
      </c>
      <c r="L53" s="232">
        <v>96</v>
      </c>
    </row>
    <row r="54" spans="1:12" ht="11.25" customHeight="1" x14ac:dyDescent="0.2">
      <c r="A54" s="254" t="s">
        <v>507</v>
      </c>
      <c r="B54" s="453">
        <v>1.7</v>
      </c>
      <c r="C54" s="453">
        <v>1.4</v>
      </c>
      <c r="D54" s="453">
        <v>3.2</v>
      </c>
      <c r="E54" s="11"/>
      <c r="F54" s="232">
        <v>94</v>
      </c>
      <c r="G54" s="232">
        <v>98</v>
      </c>
      <c r="H54" s="232">
        <v>96</v>
      </c>
      <c r="I54" s="437"/>
      <c r="J54" s="232">
        <v>100</v>
      </c>
      <c r="K54" s="232">
        <v>100</v>
      </c>
      <c r="L54" s="232">
        <v>100</v>
      </c>
    </row>
    <row r="55" spans="1:12" ht="11.25" customHeight="1" x14ac:dyDescent="0.2">
      <c r="A55" s="129" t="s">
        <v>37</v>
      </c>
      <c r="B55" s="453">
        <v>64.099999999999994</v>
      </c>
      <c r="C55" s="453">
        <v>86.7</v>
      </c>
      <c r="D55" s="453">
        <v>150.80000000000001</v>
      </c>
      <c r="E55" s="11"/>
      <c r="F55" s="232">
        <v>63</v>
      </c>
      <c r="G55" s="232">
        <v>74</v>
      </c>
      <c r="H55" s="232">
        <v>69</v>
      </c>
      <c r="I55" s="437"/>
      <c r="J55" s="232">
        <v>99</v>
      </c>
      <c r="K55" s="232">
        <v>100</v>
      </c>
      <c r="L55" s="232">
        <v>99</v>
      </c>
    </row>
    <row r="56" spans="1:12" ht="11.25" customHeight="1" x14ac:dyDescent="0.2">
      <c r="A56" s="129" t="s">
        <v>38</v>
      </c>
      <c r="B56" s="453">
        <v>25.4</v>
      </c>
      <c r="C56" s="453">
        <v>27.2</v>
      </c>
      <c r="D56" s="453">
        <v>52.6</v>
      </c>
      <c r="E56" s="11"/>
      <c r="F56" s="232">
        <v>69</v>
      </c>
      <c r="G56" s="232">
        <v>79</v>
      </c>
      <c r="H56" s="232">
        <v>74</v>
      </c>
      <c r="I56" s="437"/>
      <c r="J56" s="232">
        <v>100</v>
      </c>
      <c r="K56" s="232">
        <v>100</v>
      </c>
      <c r="L56" s="232">
        <v>100</v>
      </c>
    </row>
    <row r="57" spans="1:12" ht="11.25" customHeight="1" x14ac:dyDescent="0.2">
      <c r="A57" s="129" t="s">
        <v>40</v>
      </c>
      <c r="B57" s="453">
        <v>1.7</v>
      </c>
      <c r="C57" s="453">
        <v>2.2000000000000002</v>
      </c>
      <c r="D57" s="453">
        <v>3.9</v>
      </c>
      <c r="E57" s="11"/>
      <c r="F57" s="232">
        <v>86</v>
      </c>
      <c r="G57" s="232">
        <v>89</v>
      </c>
      <c r="H57" s="232">
        <v>88</v>
      </c>
      <c r="I57" s="437"/>
      <c r="J57" s="232">
        <v>99</v>
      </c>
      <c r="K57" s="232">
        <v>100</v>
      </c>
      <c r="L57" s="232">
        <v>100</v>
      </c>
    </row>
    <row r="58" spans="1:12" ht="11.25" customHeight="1" x14ac:dyDescent="0.2">
      <c r="A58" s="254" t="s">
        <v>508</v>
      </c>
      <c r="B58" s="453">
        <v>1.7</v>
      </c>
      <c r="C58" s="453">
        <v>1.8</v>
      </c>
      <c r="D58" s="453">
        <v>3.5</v>
      </c>
      <c r="E58" s="11"/>
      <c r="F58" s="232">
        <v>92</v>
      </c>
      <c r="G58" s="232">
        <v>96</v>
      </c>
      <c r="H58" s="232">
        <v>94</v>
      </c>
      <c r="I58" s="437"/>
      <c r="J58" s="232">
        <v>99</v>
      </c>
      <c r="K58" s="232">
        <v>99</v>
      </c>
      <c r="L58" s="232">
        <v>99</v>
      </c>
    </row>
    <row r="59" spans="1:12" ht="11.25" customHeight="1" x14ac:dyDescent="0.2">
      <c r="A59" s="129" t="s">
        <v>39</v>
      </c>
      <c r="B59" s="453">
        <v>36.700000000000003</v>
      </c>
      <c r="C59" s="453">
        <v>48.3</v>
      </c>
      <c r="D59" s="453">
        <v>85</v>
      </c>
      <c r="E59" s="11"/>
      <c r="F59" s="232">
        <v>66</v>
      </c>
      <c r="G59" s="232">
        <v>76</v>
      </c>
      <c r="H59" s="232">
        <v>72</v>
      </c>
      <c r="I59" s="437"/>
      <c r="J59" s="232">
        <v>99</v>
      </c>
      <c r="K59" s="232">
        <v>99</v>
      </c>
      <c r="L59" s="232">
        <v>99</v>
      </c>
    </row>
    <row r="60" spans="1:12" ht="11.25" customHeight="1" x14ac:dyDescent="0.2">
      <c r="A60" s="254" t="s">
        <v>509</v>
      </c>
      <c r="B60" s="453">
        <v>1.6</v>
      </c>
      <c r="C60" s="453">
        <v>2.5</v>
      </c>
      <c r="D60" s="453">
        <v>4.2</v>
      </c>
      <c r="E60" s="11"/>
      <c r="F60" s="232">
        <v>71</v>
      </c>
      <c r="G60" s="232">
        <v>81</v>
      </c>
      <c r="H60" s="232">
        <v>77</v>
      </c>
      <c r="I60" s="437"/>
      <c r="J60" s="232">
        <v>99</v>
      </c>
      <c r="K60" s="232">
        <v>99</v>
      </c>
      <c r="L60" s="232">
        <v>99</v>
      </c>
    </row>
    <row r="61" spans="1:12" ht="11.25" customHeight="1" x14ac:dyDescent="0.2">
      <c r="A61" s="129" t="s">
        <v>41</v>
      </c>
      <c r="B61" s="453">
        <v>4.7</v>
      </c>
      <c r="C61" s="453">
        <v>5</v>
      </c>
      <c r="D61" s="453">
        <v>9.8000000000000007</v>
      </c>
      <c r="E61" s="11"/>
      <c r="F61" s="232">
        <v>86</v>
      </c>
      <c r="G61" s="232">
        <v>91</v>
      </c>
      <c r="H61" s="232">
        <v>89</v>
      </c>
      <c r="I61" s="437"/>
      <c r="J61" s="232">
        <v>99</v>
      </c>
      <c r="K61" s="232">
        <v>99</v>
      </c>
      <c r="L61" s="232">
        <v>99</v>
      </c>
    </row>
    <row r="62" spans="1:12" ht="11.25" customHeight="1" x14ac:dyDescent="0.2">
      <c r="A62" s="129"/>
      <c r="B62" s="453"/>
      <c r="C62" s="453"/>
      <c r="D62" s="453"/>
      <c r="E62" s="11"/>
      <c r="F62" s="232"/>
      <c r="G62" s="232"/>
      <c r="H62" s="232"/>
      <c r="I62" s="437"/>
      <c r="J62" s="232"/>
      <c r="K62" s="232"/>
      <c r="L62" s="232"/>
    </row>
    <row r="63" spans="1:12" ht="11.25" customHeight="1" x14ac:dyDescent="0.2">
      <c r="A63" s="129" t="s">
        <v>505</v>
      </c>
      <c r="B63" s="453">
        <v>6.7</v>
      </c>
      <c r="C63" s="453">
        <v>6.8</v>
      </c>
      <c r="D63" s="453">
        <v>13.5</v>
      </c>
      <c r="E63" s="11"/>
      <c r="F63" s="232">
        <v>87</v>
      </c>
      <c r="G63" s="232">
        <v>90</v>
      </c>
      <c r="H63" s="232">
        <v>88</v>
      </c>
      <c r="I63" s="437"/>
      <c r="J63" s="232">
        <v>99</v>
      </c>
      <c r="K63" s="232">
        <v>100</v>
      </c>
      <c r="L63" s="232">
        <v>99</v>
      </c>
    </row>
    <row r="64" spans="1:12" ht="11.25" customHeight="1" x14ac:dyDescent="0.2">
      <c r="A64" s="623" t="s">
        <v>469</v>
      </c>
      <c r="B64" s="453">
        <v>2</v>
      </c>
      <c r="C64" s="453">
        <v>1.9</v>
      </c>
      <c r="D64" s="453">
        <v>3.9</v>
      </c>
      <c r="E64" s="11"/>
      <c r="F64" s="232">
        <v>79</v>
      </c>
      <c r="G64" s="232">
        <v>84</v>
      </c>
      <c r="H64" s="232">
        <v>81</v>
      </c>
      <c r="I64" s="437"/>
      <c r="J64" s="232">
        <v>99</v>
      </c>
      <c r="K64" s="232">
        <v>100</v>
      </c>
      <c r="L64" s="232">
        <v>100</v>
      </c>
    </row>
    <row r="65" spans="1:15" ht="11.25" customHeight="1" x14ac:dyDescent="0.2">
      <c r="A65" s="623" t="s">
        <v>470</v>
      </c>
      <c r="B65" s="453">
        <v>0.7</v>
      </c>
      <c r="C65" s="453">
        <v>0.5</v>
      </c>
      <c r="D65" s="453">
        <v>1.2</v>
      </c>
      <c r="E65" s="11"/>
      <c r="F65" s="232">
        <v>98</v>
      </c>
      <c r="G65" s="232">
        <v>96</v>
      </c>
      <c r="H65" s="232">
        <v>98</v>
      </c>
      <c r="I65" s="437"/>
      <c r="J65" s="232">
        <v>100</v>
      </c>
      <c r="K65" s="232">
        <v>100</v>
      </c>
      <c r="L65" s="232">
        <v>100</v>
      </c>
    </row>
    <row r="66" spans="1:15" ht="11.25" customHeight="1" x14ac:dyDescent="0.2">
      <c r="A66" s="129" t="s">
        <v>471</v>
      </c>
      <c r="B66" s="453">
        <v>4.0999999999999996</v>
      </c>
      <c r="C66" s="453">
        <v>4.2</v>
      </c>
      <c r="D66" s="453">
        <v>8.3000000000000007</v>
      </c>
      <c r="E66" s="11"/>
      <c r="F66" s="232">
        <v>93</v>
      </c>
      <c r="G66" s="232">
        <v>95</v>
      </c>
      <c r="H66" s="232">
        <v>94</v>
      </c>
      <c r="I66" s="437"/>
      <c r="J66" s="232">
        <v>100</v>
      </c>
      <c r="K66" s="232">
        <v>100</v>
      </c>
      <c r="L66" s="232">
        <v>100</v>
      </c>
    </row>
    <row r="67" spans="1:15" ht="11.25" customHeight="1" x14ac:dyDescent="0.2">
      <c r="A67" s="129" t="s">
        <v>510</v>
      </c>
      <c r="B67" s="453">
        <v>0.6</v>
      </c>
      <c r="C67" s="453">
        <v>0.8</v>
      </c>
      <c r="D67" s="453">
        <v>1.5</v>
      </c>
      <c r="E67" s="11"/>
      <c r="F67" s="232">
        <v>73</v>
      </c>
      <c r="G67" s="232">
        <v>79</v>
      </c>
      <c r="H67" s="232">
        <v>76</v>
      </c>
      <c r="I67" s="437"/>
      <c r="J67" s="232">
        <v>96</v>
      </c>
      <c r="K67" s="232">
        <v>99</v>
      </c>
      <c r="L67" s="232">
        <v>98</v>
      </c>
    </row>
    <row r="68" spans="1:15" ht="11.25" customHeight="1" x14ac:dyDescent="0.2">
      <c r="A68" s="129"/>
      <c r="B68" s="453"/>
      <c r="C68" s="453"/>
      <c r="D68" s="453"/>
      <c r="E68" s="11"/>
      <c r="F68" s="232"/>
      <c r="G68" s="232"/>
      <c r="H68" s="232"/>
      <c r="I68" s="437"/>
      <c r="J68" s="232"/>
      <c r="K68" s="232"/>
      <c r="L68" s="232"/>
    </row>
    <row r="69" spans="1:15" ht="11.25" customHeight="1" x14ac:dyDescent="0.2">
      <c r="A69" s="163" t="s">
        <v>88</v>
      </c>
      <c r="B69" s="453">
        <v>0.4</v>
      </c>
      <c r="C69" s="453">
        <v>0.4</v>
      </c>
      <c r="D69" s="453">
        <v>0.8</v>
      </c>
      <c r="E69" s="11"/>
      <c r="F69" s="232">
        <v>61</v>
      </c>
      <c r="G69" s="232">
        <v>76</v>
      </c>
      <c r="H69" s="232">
        <v>69</v>
      </c>
      <c r="I69" s="437"/>
      <c r="J69" s="232">
        <v>98</v>
      </c>
      <c r="K69" s="232">
        <v>99</v>
      </c>
      <c r="L69" s="232">
        <v>99</v>
      </c>
    </row>
    <row r="70" spans="1:15" ht="11.25" customHeight="1" x14ac:dyDescent="0.2">
      <c r="A70" s="165" t="s">
        <v>100</v>
      </c>
      <c r="B70" s="453" t="s">
        <v>305</v>
      </c>
      <c r="C70" s="453" t="s">
        <v>305</v>
      </c>
      <c r="D70" s="453" t="s">
        <v>305</v>
      </c>
      <c r="E70" s="11"/>
      <c r="F70" s="232" t="s">
        <v>305</v>
      </c>
      <c r="G70" s="232" t="s">
        <v>305</v>
      </c>
      <c r="H70" s="232" t="s">
        <v>305</v>
      </c>
      <c r="I70" s="437"/>
      <c r="J70" s="232" t="s">
        <v>305</v>
      </c>
      <c r="K70" s="232" t="s">
        <v>305</v>
      </c>
      <c r="L70" s="232" t="s">
        <v>305</v>
      </c>
    </row>
    <row r="71" spans="1:15" ht="11.25" customHeight="1" x14ac:dyDescent="0.2">
      <c r="A71" s="129" t="s">
        <v>42</v>
      </c>
      <c r="B71" s="453">
        <v>58.4</v>
      </c>
      <c r="C71" s="453">
        <v>112.3</v>
      </c>
      <c r="D71" s="453">
        <v>170.7</v>
      </c>
      <c r="E71" s="11"/>
      <c r="F71" s="232">
        <v>64</v>
      </c>
      <c r="G71" s="232">
        <v>82</v>
      </c>
      <c r="H71" s="232">
        <v>76</v>
      </c>
      <c r="I71" s="437"/>
      <c r="J71" s="232">
        <v>99</v>
      </c>
      <c r="K71" s="232">
        <v>99</v>
      </c>
      <c r="L71" s="232">
        <v>99</v>
      </c>
    </row>
    <row r="72" spans="1:15" ht="11.25" customHeight="1" x14ac:dyDescent="0.2">
      <c r="A72" s="129" t="s">
        <v>46</v>
      </c>
      <c r="B72" s="453">
        <v>4.5999999999999996</v>
      </c>
      <c r="C72" s="453">
        <v>4.8</v>
      </c>
      <c r="D72" s="453">
        <v>9.4</v>
      </c>
      <c r="E72" s="11"/>
      <c r="F72" s="232">
        <v>50</v>
      </c>
      <c r="G72" s="232">
        <v>67</v>
      </c>
      <c r="H72" s="232">
        <v>59</v>
      </c>
      <c r="I72" s="437"/>
      <c r="J72" s="232">
        <v>96</v>
      </c>
      <c r="K72" s="232">
        <v>98</v>
      </c>
      <c r="L72" s="232">
        <v>97</v>
      </c>
    </row>
    <row r="73" spans="1:15" ht="11.25" customHeight="1" x14ac:dyDescent="0.2">
      <c r="A73" s="165" t="s">
        <v>93</v>
      </c>
      <c r="B73" s="453" t="s">
        <v>305</v>
      </c>
      <c r="C73" s="453" t="s">
        <v>305</v>
      </c>
      <c r="D73" s="453" t="s">
        <v>305</v>
      </c>
      <c r="E73" s="11"/>
      <c r="F73" s="232" t="s">
        <v>305</v>
      </c>
      <c r="G73" s="232" t="s">
        <v>305</v>
      </c>
      <c r="H73" s="232" t="s">
        <v>305</v>
      </c>
      <c r="I73" s="437"/>
      <c r="J73" s="232" t="s">
        <v>305</v>
      </c>
      <c r="K73" s="232" t="s">
        <v>305</v>
      </c>
      <c r="L73" s="232" t="s">
        <v>305</v>
      </c>
    </row>
    <row r="74" spans="1:15" ht="11.25" customHeight="1" x14ac:dyDescent="0.2">
      <c r="A74" s="129" t="s">
        <v>44</v>
      </c>
      <c r="B74" s="453">
        <v>26.9</v>
      </c>
      <c r="C74" s="453">
        <v>43.2</v>
      </c>
      <c r="D74" s="453">
        <v>70.099999999999994</v>
      </c>
      <c r="E74" s="11"/>
      <c r="F74" s="232">
        <v>65</v>
      </c>
      <c r="G74" s="232">
        <v>78</v>
      </c>
      <c r="H74" s="232">
        <v>73</v>
      </c>
      <c r="I74" s="437"/>
      <c r="J74" s="232">
        <v>99</v>
      </c>
      <c r="K74" s="232">
        <v>100</v>
      </c>
      <c r="L74" s="232">
        <v>99</v>
      </c>
    </row>
    <row r="75" spans="1:15" ht="11.25" customHeight="1" x14ac:dyDescent="0.2">
      <c r="A75" s="129" t="s">
        <v>43</v>
      </c>
      <c r="B75" s="453">
        <v>195.5</v>
      </c>
      <c r="C75" s="453">
        <v>211.3</v>
      </c>
      <c r="D75" s="453">
        <v>406.8</v>
      </c>
      <c r="E75" s="11"/>
      <c r="F75" s="232">
        <v>68</v>
      </c>
      <c r="G75" s="232">
        <v>82</v>
      </c>
      <c r="H75" s="232">
        <v>75</v>
      </c>
      <c r="I75" s="437"/>
      <c r="J75" s="232">
        <v>99</v>
      </c>
      <c r="K75" s="232">
        <v>99</v>
      </c>
      <c r="L75" s="232">
        <v>99</v>
      </c>
    </row>
    <row r="76" spans="1:15" ht="11.25" customHeight="1" x14ac:dyDescent="0.2">
      <c r="A76" s="147" t="s">
        <v>468</v>
      </c>
      <c r="B76" s="453">
        <v>0.4</v>
      </c>
      <c r="C76" s="453">
        <v>0.4</v>
      </c>
      <c r="D76" s="453">
        <v>0.7</v>
      </c>
      <c r="E76" s="11"/>
      <c r="F76" s="232">
        <v>45</v>
      </c>
      <c r="G76" s="232">
        <v>57</v>
      </c>
      <c r="H76" s="232">
        <v>51</v>
      </c>
      <c r="I76" s="437"/>
      <c r="J76" s="232">
        <v>100</v>
      </c>
      <c r="K76" s="232">
        <v>100</v>
      </c>
      <c r="L76" s="232">
        <v>100</v>
      </c>
    </row>
    <row r="77" spans="1:15" ht="11.25" customHeight="1" x14ac:dyDescent="0.2">
      <c r="A77" s="147" t="s">
        <v>476</v>
      </c>
      <c r="B77" s="453">
        <v>5</v>
      </c>
      <c r="C77" s="453">
        <v>4.5999999999999996</v>
      </c>
      <c r="D77" s="453">
        <v>9.5</v>
      </c>
      <c r="E77" s="11"/>
      <c r="F77" s="232">
        <v>36</v>
      </c>
      <c r="G77" s="232">
        <v>43</v>
      </c>
      <c r="H77" s="232">
        <v>39</v>
      </c>
      <c r="I77" s="437"/>
      <c r="J77" s="232">
        <v>91</v>
      </c>
      <c r="K77" s="232">
        <v>95</v>
      </c>
      <c r="L77" s="232">
        <v>93</v>
      </c>
    </row>
    <row r="78" spans="1:15" ht="11.25" customHeight="1" x14ac:dyDescent="0.2">
      <c r="A78" s="163" t="s">
        <v>90</v>
      </c>
      <c r="B78" s="453">
        <v>1.2</v>
      </c>
      <c r="C78" s="453">
        <v>17.2</v>
      </c>
      <c r="D78" s="453">
        <v>18.399999999999999</v>
      </c>
      <c r="E78" s="11"/>
      <c r="F78" s="232">
        <v>28</v>
      </c>
      <c r="G78" s="232">
        <v>56</v>
      </c>
      <c r="H78" s="232">
        <v>54</v>
      </c>
      <c r="I78" s="437"/>
      <c r="J78" s="232">
        <v>91</v>
      </c>
      <c r="K78" s="232">
        <v>97</v>
      </c>
      <c r="L78" s="232">
        <v>97</v>
      </c>
    </row>
    <row r="79" spans="1:15" ht="11.25" customHeight="1" x14ac:dyDescent="0.2">
      <c r="A79" s="165" t="s">
        <v>94</v>
      </c>
      <c r="B79" s="453">
        <v>1.1000000000000001</v>
      </c>
      <c r="C79" s="453">
        <v>1.4</v>
      </c>
      <c r="D79" s="453">
        <v>2.5</v>
      </c>
      <c r="E79" s="11"/>
      <c r="F79" s="232">
        <v>39</v>
      </c>
      <c r="G79" s="232">
        <v>63</v>
      </c>
      <c r="H79" s="232">
        <v>53</v>
      </c>
      <c r="I79" s="437"/>
      <c r="J79" s="232">
        <v>98</v>
      </c>
      <c r="K79" s="232">
        <v>98</v>
      </c>
      <c r="L79" s="232">
        <v>98</v>
      </c>
    </row>
    <row r="80" spans="1:15" ht="11.25" customHeight="1" x14ac:dyDescent="0.2">
      <c r="A80" s="165" t="s">
        <v>91</v>
      </c>
      <c r="B80" s="453">
        <v>2.9</v>
      </c>
      <c r="C80" s="453">
        <v>3.1</v>
      </c>
      <c r="D80" s="453">
        <v>6</v>
      </c>
      <c r="E80" s="11"/>
      <c r="F80" s="232">
        <v>29</v>
      </c>
      <c r="G80" s="232">
        <v>46</v>
      </c>
      <c r="H80" s="232">
        <v>38</v>
      </c>
      <c r="I80" s="437"/>
      <c r="J80" s="232">
        <v>91</v>
      </c>
      <c r="K80" s="232">
        <v>95</v>
      </c>
      <c r="L80" s="232">
        <v>93</v>
      </c>
      <c r="O80" s="129" t="s">
        <v>466</v>
      </c>
    </row>
    <row r="81" spans="1:16" ht="11.25" customHeight="1" x14ac:dyDescent="0.2">
      <c r="A81" s="165" t="s">
        <v>92</v>
      </c>
      <c r="B81" s="453">
        <v>0.1</v>
      </c>
      <c r="C81" s="453">
        <v>0</v>
      </c>
      <c r="D81" s="453">
        <v>0.1</v>
      </c>
      <c r="E81" s="11"/>
      <c r="F81" s="232">
        <v>41</v>
      </c>
      <c r="G81" s="232">
        <v>73</v>
      </c>
      <c r="H81" s="232">
        <v>51</v>
      </c>
      <c r="I81" s="437"/>
      <c r="J81" s="232">
        <v>100</v>
      </c>
      <c r="K81" s="232">
        <v>100</v>
      </c>
      <c r="L81" s="232">
        <v>100</v>
      </c>
    </row>
    <row r="82" spans="1:16" ht="11.25" customHeight="1" x14ac:dyDescent="0.2">
      <c r="A82" s="129" t="s">
        <v>45</v>
      </c>
      <c r="B82" s="453">
        <v>26.2</v>
      </c>
      <c r="C82" s="453">
        <v>25.3</v>
      </c>
      <c r="D82" s="453">
        <v>51.6</v>
      </c>
      <c r="E82" s="11"/>
      <c r="F82" s="232">
        <v>55</v>
      </c>
      <c r="G82" s="232">
        <v>76</v>
      </c>
      <c r="H82" s="232">
        <v>65</v>
      </c>
      <c r="I82" s="437"/>
      <c r="J82" s="232">
        <v>98</v>
      </c>
      <c r="K82" s="232">
        <v>99</v>
      </c>
      <c r="L82" s="232">
        <v>98</v>
      </c>
    </row>
    <row r="83" spans="1:16" ht="11.25" customHeight="1" x14ac:dyDescent="0.2">
      <c r="A83" s="165" t="s">
        <v>98</v>
      </c>
      <c r="B83" s="453" t="s">
        <v>305</v>
      </c>
      <c r="C83" s="453" t="s">
        <v>305</v>
      </c>
      <c r="D83" s="453" t="s">
        <v>305</v>
      </c>
      <c r="E83" s="11"/>
      <c r="F83" s="232" t="s">
        <v>305</v>
      </c>
      <c r="G83" s="232" t="s">
        <v>305</v>
      </c>
      <c r="H83" s="232" t="s">
        <v>305</v>
      </c>
      <c r="I83" s="437"/>
      <c r="J83" s="232" t="s">
        <v>305</v>
      </c>
      <c r="K83" s="232" t="s">
        <v>305</v>
      </c>
      <c r="L83" s="232" t="s">
        <v>305</v>
      </c>
    </row>
    <row r="84" spans="1:16" ht="11.25" customHeight="1" x14ac:dyDescent="0.2">
      <c r="A84" s="129" t="s">
        <v>36</v>
      </c>
      <c r="B84" s="453">
        <v>20.3</v>
      </c>
      <c r="C84" s="453">
        <v>23.2</v>
      </c>
      <c r="D84" s="453">
        <v>43.6</v>
      </c>
      <c r="E84" s="11"/>
      <c r="F84" s="232">
        <v>72</v>
      </c>
      <c r="G84" s="232">
        <v>77</v>
      </c>
      <c r="H84" s="232">
        <v>75</v>
      </c>
      <c r="I84" s="437"/>
      <c r="J84" s="232">
        <v>98</v>
      </c>
      <c r="K84" s="232">
        <v>99</v>
      </c>
      <c r="L84" s="232">
        <v>99</v>
      </c>
    </row>
    <row r="85" spans="1:16" ht="11.25" customHeight="1" x14ac:dyDescent="0.2">
      <c r="A85" s="163" t="s">
        <v>99</v>
      </c>
      <c r="B85" s="453">
        <v>1.7</v>
      </c>
      <c r="C85" s="453">
        <v>4.3</v>
      </c>
      <c r="D85" s="453">
        <v>6</v>
      </c>
      <c r="E85" s="11"/>
      <c r="F85" s="232">
        <v>50</v>
      </c>
      <c r="G85" s="232">
        <v>68</v>
      </c>
      <c r="H85" s="232">
        <v>63</v>
      </c>
      <c r="I85" s="437"/>
      <c r="J85" s="232">
        <v>97</v>
      </c>
      <c r="K85" s="232">
        <v>99</v>
      </c>
      <c r="L85" s="232">
        <v>99</v>
      </c>
    </row>
    <row r="86" spans="1:16" ht="11.25" customHeight="1" x14ac:dyDescent="0.2">
      <c r="A86" s="129" t="s">
        <v>47</v>
      </c>
      <c r="B86" s="453">
        <v>73.7</v>
      </c>
      <c r="C86" s="453">
        <v>46.8</v>
      </c>
      <c r="D86" s="453">
        <v>120.6</v>
      </c>
      <c r="E86" s="11"/>
      <c r="F86" s="232">
        <v>68</v>
      </c>
      <c r="G86" s="232">
        <v>71</v>
      </c>
      <c r="H86" s="232">
        <v>69</v>
      </c>
      <c r="I86" s="437"/>
      <c r="J86" s="232">
        <v>100</v>
      </c>
      <c r="K86" s="232">
        <v>99</v>
      </c>
      <c r="L86" s="232">
        <v>100</v>
      </c>
      <c r="O86" s="129" t="s">
        <v>466</v>
      </c>
      <c r="P86" s="129" t="s">
        <v>466</v>
      </c>
    </row>
    <row r="87" spans="1:16" ht="11.25" customHeight="1" x14ac:dyDescent="0.2">
      <c r="A87" s="129" t="s">
        <v>48</v>
      </c>
      <c r="B87" s="453">
        <v>125</v>
      </c>
      <c r="C87" s="453">
        <v>144.19999999999999</v>
      </c>
      <c r="D87" s="453">
        <v>269.10000000000002</v>
      </c>
      <c r="E87" s="11"/>
      <c r="F87" s="232">
        <v>65</v>
      </c>
      <c r="G87" s="232">
        <v>78</v>
      </c>
      <c r="H87" s="232">
        <v>72</v>
      </c>
      <c r="I87" s="437"/>
      <c r="J87" s="232">
        <v>97</v>
      </c>
      <c r="K87" s="232">
        <v>99</v>
      </c>
      <c r="L87" s="232">
        <v>98</v>
      </c>
    </row>
    <row r="88" spans="1:16" ht="11.25" customHeight="1" x14ac:dyDescent="0.2">
      <c r="A88" s="129" t="s">
        <v>70</v>
      </c>
      <c r="B88" s="453">
        <v>28.1</v>
      </c>
      <c r="C88" s="453">
        <v>23.9</v>
      </c>
      <c r="D88" s="453">
        <v>52.1</v>
      </c>
      <c r="E88" s="11"/>
      <c r="F88" s="232">
        <v>68</v>
      </c>
      <c r="G88" s="232">
        <v>73</v>
      </c>
      <c r="H88" s="232">
        <v>70</v>
      </c>
      <c r="I88" s="437"/>
      <c r="J88" s="232">
        <v>98</v>
      </c>
      <c r="K88" s="232">
        <v>98</v>
      </c>
      <c r="L88" s="232">
        <v>98</v>
      </c>
    </row>
    <row r="89" spans="1:16" ht="11.25" customHeight="1" x14ac:dyDescent="0.2">
      <c r="A89" s="129" t="s">
        <v>72</v>
      </c>
      <c r="B89" s="453">
        <v>19.600000000000001</v>
      </c>
      <c r="C89" s="453">
        <v>22.1</v>
      </c>
      <c r="D89" s="453">
        <v>41.7</v>
      </c>
      <c r="E89" s="11"/>
      <c r="F89" s="232">
        <v>51</v>
      </c>
      <c r="G89" s="232">
        <v>70</v>
      </c>
      <c r="H89" s="232">
        <v>61</v>
      </c>
      <c r="I89" s="437"/>
      <c r="J89" s="232">
        <v>98</v>
      </c>
      <c r="K89" s="232">
        <v>99</v>
      </c>
      <c r="L89" s="232">
        <v>99</v>
      </c>
      <c r="P89" s="129" t="s">
        <v>466</v>
      </c>
    </row>
    <row r="90" spans="1:16" ht="11.25" customHeight="1" x14ac:dyDescent="0.2">
      <c r="A90" s="7"/>
      <c r="B90" s="7"/>
      <c r="C90" s="7"/>
      <c r="D90" s="7"/>
      <c r="E90" s="7"/>
      <c r="F90" s="7"/>
      <c r="G90" s="7"/>
      <c r="H90" s="7"/>
      <c r="I90" s="7"/>
      <c r="J90" s="7"/>
      <c r="K90" s="7"/>
      <c r="L90" s="7"/>
    </row>
    <row r="91" spans="1:16" ht="11.25" customHeight="1" x14ac:dyDescent="0.2">
      <c r="A91" s="145"/>
      <c r="B91" s="171"/>
      <c r="C91" s="171"/>
      <c r="D91" s="171"/>
      <c r="E91" s="171"/>
      <c r="F91" s="171"/>
      <c r="G91" s="171"/>
      <c r="H91" s="171"/>
      <c r="I91" s="171"/>
      <c r="J91" s="171"/>
      <c r="K91" s="171"/>
      <c r="L91" s="149" t="s">
        <v>614</v>
      </c>
    </row>
    <row r="92" spans="1:16" ht="6.75" customHeight="1" x14ac:dyDescent="0.2">
      <c r="A92" s="145"/>
      <c r="B92" s="171"/>
      <c r="C92" s="171"/>
      <c r="D92" s="171"/>
      <c r="E92" s="171"/>
      <c r="F92" s="171"/>
      <c r="G92" s="171"/>
      <c r="H92" s="171"/>
      <c r="I92" s="171"/>
      <c r="J92" s="171"/>
      <c r="K92" s="171"/>
      <c r="L92" s="149"/>
    </row>
    <row r="93" spans="1:16" ht="33.75" customHeight="1" x14ac:dyDescent="0.2">
      <c r="A93" s="726" t="s">
        <v>615</v>
      </c>
      <c r="B93" s="726"/>
      <c r="C93" s="726"/>
      <c r="D93" s="726"/>
      <c r="E93" s="726"/>
      <c r="F93" s="726"/>
      <c r="G93" s="726"/>
      <c r="H93" s="726"/>
      <c r="I93" s="726"/>
      <c r="J93" s="726"/>
      <c r="K93" s="726"/>
      <c r="L93" s="726"/>
      <c r="M93" s="433"/>
    </row>
    <row r="94" spans="1:16" ht="45" customHeight="1" x14ac:dyDescent="0.2">
      <c r="A94" s="726" t="s">
        <v>707</v>
      </c>
      <c r="B94" s="726"/>
      <c r="C94" s="726"/>
      <c r="D94" s="726"/>
      <c r="E94" s="726"/>
      <c r="F94" s="726"/>
      <c r="G94" s="726"/>
      <c r="H94" s="726"/>
      <c r="I94" s="726"/>
      <c r="J94" s="726"/>
      <c r="K94" s="726"/>
      <c r="L94" s="726"/>
    </row>
    <row r="95" spans="1:16" ht="23.25" customHeight="1" x14ac:dyDescent="0.2">
      <c r="A95" s="730" t="s">
        <v>749</v>
      </c>
      <c r="B95" s="730"/>
      <c r="C95" s="730"/>
      <c r="D95" s="730"/>
      <c r="E95" s="730"/>
      <c r="F95" s="730"/>
      <c r="G95" s="730"/>
      <c r="H95" s="730"/>
      <c r="I95" s="730"/>
      <c r="J95" s="730"/>
      <c r="K95" s="730"/>
      <c r="L95" s="730"/>
    </row>
    <row r="96" spans="1:16" x14ac:dyDescent="0.2">
      <c r="A96" s="650" t="s">
        <v>663</v>
      </c>
      <c r="B96" s="650"/>
      <c r="C96" s="650"/>
      <c r="D96" s="650"/>
      <c r="E96" s="650"/>
      <c r="F96" s="170"/>
      <c r="G96" s="170"/>
      <c r="H96" s="170"/>
      <c r="I96" s="170"/>
      <c r="J96" s="170"/>
      <c r="K96" s="170"/>
      <c r="L96" s="170"/>
    </row>
    <row r="97" spans="1:12" x14ac:dyDescent="0.2">
      <c r="A97" s="650" t="s">
        <v>617</v>
      </c>
      <c r="B97" s="650"/>
      <c r="C97" s="650"/>
      <c r="D97" s="650"/>
      <c r="E97" s="650"/>
      <c r="F97" s="170"/>
      <c r="G97" s="170"/>
      <c r="H97" s="170"/>
      <c r="I97" s="170"/>
      <c r="J97" s="170"/>
      <c r="K97" s="170"/>
      <c r="L97" s="170"/>
    </row>
    <row r="98" spans="1:12" x14ac:dyDescent="0.2">
      <c r="A98" s="650" t="s">
        <v>694</v>
      </c>
      <c r="B98" s="650"/>
      <c r="C98" s="650"/>
      <c r="D98" s="650"/>
      <c r="E98" s="650"/>
      <c r="F98" s="170"/>
      <c r="G98" s="170"/>
      <c r="H98" s="170"/>
      <c r="I98" s="170"/>
      <c r="J98" s="170"/>
      <c r="K98" s="170"/>
      <c r="L98" s="170"/>
    </row>
    <row r="99" spans="1:12" x14ac:dyDescent="0.2">
      <c r="A99" s="728" t="s">
        <v>605</v>
      </c>
      <c r="B99" s="728"/>
      <c r="C99" s="728"/>
      <c r="D99" s="170"/>
      <c r="E99" s="170"/>
      <c r="F99" s="170"/>
      <c r="G99" s="170"/>
      <c r="H99" s="170"/>
      <c r="I99" s="170"/>
      <c r="J99" s="170"/>
      <c r="K99" s="170"/>
      <c r="L99" s="170"/>
    </row>
    <row r="100" spans="1:12" ht="11.25" customHeight="1" x14ac:dyDescent="0.2">
      <c r="A100" s="729" t="s">
        <v>664</v>
      </c>
      <c r="B100" s="729"/>
      <c r="C100" s="729"/>
      <c r="D100" s="729"/>
      <c r="E100" s="729"/>
      <c r="F100" s="729"/>
      <c r="G100" s="170"/>
      <c r="H100" s="170"/>
      <c r="I100" s="170"/>
      <c r="J100" s="170"/>
      <c r="K100" s="170"/>
      <c r="L100" s="170"/>
    </row>
    <row r="101" spans="1:12" x14ac:dyDescent="0.2">
      <c r="A101" s="729" t="s">
        <v>606</v>
      </c>
      <c r="B101" s="729"/>
      <c r="C101" s="729"/>
      <c r="D101" s="729"/>
      <c r="E101" s="729"/>
      <c r="F101" s="729"/>
      <c r="G101" s="729"/>
      <c r="H101" s="729"/>
      <c r="I101" s="729"/>
      <c r="J101" s="729"/>
      <c r="K101" s="729"/>
      <c r="L101" s="170"/>
    </row>
    <row r="102" spans="1:12" ht="5.25" customHeight="1" x14ac:dyDescent="0.2">
      <c r="A102" s="129"/>
      <c r="B102" s="170"/>
      <c r="C102" s="170"/>
      <c r="D102" s="170"/>
      <c r="E102" s="170"/>
      <c r="F102" s="170"/>
      <c r="G102" s="170"/>
      <c r="H102" s="170"/>
      <c r="I102" s="170"/>
      <c r="J102" s="170"/>
      <c r="K102" s="170"/>
      <c r="L102" s="170"/>
    </row>
    <row r="103" spans="1:12" x14ac:dyDescent="0.2">
      <c r="A103" s="623" t="s">
        <v>595</v>
      </c>
      <c r="B103" s="169"/>
      <c r="C103" s="169"/>
      <c r="D103" s="169"/>
      <c r="E103" s="169"/>
      <c r="F103" s="169"/>
      <c r="G103" s="169"/>
      <c r="H103" s="169"/>
      <c r="I103" s="169"/>
      <c r="J103" s="169"/>
      <c r="K103" s="169"/>
      <c r="L103" s="169"/>
    </row>
    <row r="104" spans="1:12" ht="22.5" customHeight="1" x14ac:dyDescent="0.2">
      <c r="A104" s="623"/>
      <c r="B104" s="169"/>
      <c r="C104" s="169"/>
      <c r="D104" s="169"/>
      <c r="E104" s="169"/>
      <c r="F104" s="169"/>
      <c r="G104" s="169"/>
      <c r="H104" s="169"/>
      <c r="I104" s="169"/>
      <c r="J104" s="169"/>
      <c r="K104" s="169"/>
      <c r="L104" s="169"/>
    </row>
    <row r="105" spans="1:12" ht="11.25" customHeight="1" x14ac:dyDescent="0.2">
      <c r="A105" s="727" t="s">
        <v>490</v>
      </c>
      <c r="B105" s="727"/>
      <c r="C105" s="727"/>
      <c r="D105" s="727"/>
      <c r="E105" s="727"/>
      <c r="F105" s="727"/>
      <c r="G105" s="727"/>
      <c r="H105" s="727"/>
      <c r="I105" s="727"/>
      <c r="J105" s="727"/>
      <c r="K105" s="727"/>
      <c r="L105" s="727"/>
    </row>
  </sheetData>
  <sheetProtection sheet="1" objects="1" scenarios="1"/>
  <mergeCells count="13">
    <mergeCell ref="A100:F100"/>
    <mergeCell ref="A101:K101"/>
    <mergeCell ref="A105:L105"/>
    <mergeCell ref="A1:L1"/>
    <mergeCell ref="J5:L5"/>
    <mergeCell ref="F5:H5"/>
    <mergeCell ref="B5:D5"/>
    <mergeCell ref="A2:B2"/>
    <mergeCell ref="E4:L4"/>
    <mergeCell ref="A93:L93"/>
    <mergeCell ref="A94:L94"/>
    <mergeCell ref="A99:C99"/>
    <mergeCell ref="A95:L95"/>
  </mergeCells>
  <phoneticPr fontId="29" type="noConversion"/>
  <pageMargins left="0.31496062992125984" right="0.27559055118110237" top="0.51181102362204722" bottom="0.51181102362204722" header="0.51181102362204722" footer="0.51181102362204722"/>
  <pageSetup paperSize="9" scale="60" orientation="portrait" r:id="rId1"/>
  <headerFooter alignWithMargins="0">
    <oddHeader xml:space="preserve">&amp;C&amp;"Arial,Bold"&amp;12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26"/>
    <pageSetUpPr fitToPage="1"/>
  </sheetPr>
  <dimension ref="A1:X113"/>
  <sheetViews>
    <sheetView showGridLines="0" zoomScaleNormal="100" workbookViewId="0">
      <pane ySplit="6" topLeftCell="A7" activePane="bottomLeft" state="frozen"/>
      <selection pane="bottomLeft" sqref="A1:L1"/>
    </sheetView>
  </sheetViews>
  <sheetFormatPr defaultRowHeight="11.25" x14ac:dyDescent="0.2"/>
  <cols>
    <col min="1" max="1" width="30" style="1" customWidth="1"/>
    <col min="2" max="4" width="8.140625" style="14" customWidth="1"/>
    <col min="5" max="5" width="1.7109375" style="14" customWidth="1"/>
    <col min="6" max="8" width="7.42578125" style="14" customWidth="1"/>
    <col min="9" max="9" width="1.7109375" style="14" customWidth="1"/>
    <col min="10" max="13" width="8.85546875" style="14" customWidth="1"/>
    <col min="14" max="16" width="4.7109375" style="663" bestFit="1" customWidth="1"/>
    <col min="17" max="17" width="1.140625" style="663" customWidth="1"/>
    <col min="18" max="20" width="4.7109375" style="663" bestFit="1" customWidth="1"/>
    <col min="21" max="21" width="0.85546875" style="663" customWidth="1"/>
    <col min="22" max="24" width="4.7109375" style="663" bestFit="1" customWidth="1"/>
    <col min="25" max="16384" width="9.140625" style="1"/>
  </cols>
  <sheetData>
    <row r="1" spans="1:24" ht="25.5" customHeight="1" x14ac:dyDescent="0.2">
      <c r="A1" s="734" t="s">
        <v>708</v>
      </c>
      <c r="B1" s="734"/>
      <c r="C1" s="734"/>
      <c r="D1" s="734"/>
      <c r="E1" s="734"/>
      <c r="F1" s="734"/>
      <c r="G1" s="734"/>
      <c r="H1" s="734"/>
      <c r="I1" s="734"/>
      <c r="J1" s="734"/>
      <c r="K1" s="734"/>
      <c r="L1" s="734"/>
      <c r="M1" s="525"/>
    </row>
    <row r="2" spans="1:24" ht="13.5" customHeight="1" x14ac:dyDescent="0.2">
      <c r="A2" s="733" t="s">
        <v>616</v>
      </c>
      <c r="B2" s="733"/>
      <c r="C2" s="170"/>
      <c r="D2" s="170"/>
      <c r="E2" s="170"/>
      <c r="F2" s="170"/>
      <c r="G2" s="170"/>
      <c r="H2" s="170"/>
      <c r="I2" s="170"/>
      <c r="J2" s="170"/>
      <c r="K2" s="170"/>
      <c r="L2" s="170"/>
      <c r="M2" s="170"/>
    </row>
    <row r="3" spans="1:24" ht="12.75" customHeight="1" x14ac:dyDescent="0.2">
      <c r="A3" s="2" t="s">
        <v>49</v>
      </c>
      <c r="B3" s="170"/>
      <c r="C3" s="170"/>
      <c r="D3" s="170"/>
      <c r="E3" s="170"/>
      <c r="F3" s="170"/>
      <c r="G3" s="170"/>
      <c r="H3" s="170"/>
      <c r="I3" s="170"/>
      <c r="J3" s="170"/>
      <c r="K3" s="170"/>
      <c r="L3" s="170"/>
      <c r="M3" s="170"/>
    </row>
    <row r="4" spans="1:24" ht="11.25" customHeight="1" x14ac:dyDescent="0.2">
      <c r="A4" s="61"/>
      <c r="B4" s="170"/>
      <c r="C4" s="193"/>
      <c r="D4" s="170"/>
      <c r="E4" s="170"/>
      <c r="F4" s="736" t="s">
        <v>620</v>
      </c>
      <c r="G4" s="736"/>
      <c r="H4" s="736"/>
      <c r="I4" s="736"/>
      <c r="J4" s="736"/>
      <c r="K4" s="736"/>
      <c r="L4" s="736"/>
      <c r="M4" s="526"/>
    </row>
    <row r="5" spans="1:24" s="6" customFormat="1" ht="11.25" customHeight="1" x14ac:dyDescent="0.2">
      <c r="A5" s="5"/>
      <c r="B5" s="732" t="s">
        <v>525</v>
      </c>
      <c r="C5" s="732"/>
      <c r="D5" s="732"/>
      <c r="E5" s="196"/>
      <c r="F5" s="732" t="s">
        <v>51</v>
      </c>
      <c r="G5" s="732"/>
      <c r="H5" s="732"/>
      <c r="I5" s="196"/>
      <c r="J5" s="732" t="s">
        <v>52</v>
      </c>
      <c r="K5" s="732"/>
      <c r="L5" s="732"/>
      <c r="M5" s="541"/>
      <c r="N5" s="664"/>
      <c r="O5" s="664"/>
      <c r="P5" s="664"/>
      <c r="Q5" s="664"/>
      <c r="R5" s="664"/>
      <c r="S5" s="664"/>
      <c r="T5" s="664"/>
      <c r="U5" s="664"/>
      <c r="V5" s="664"/>
      <c r="W5" s="664"/>
      <c r="X5" s="664"/>
    </row>
    <row r="6" spans="1:24" ht="11.25" customHeight="1" x14ac:dyDescent="0.2">
      <c r="A6" s="150"/>
      <c r="B6" s="197" t="s">
        <v>53</v>
      </c>
      <c r="C6" s="197" t="s">
        <v>54</v>
      </c>
      <c r="D6" s="197" t="s">
        <v>14</v>
      </c>
      <c r="E6" s="154"/>
      <c r="F6" s="197" t="s">
        <v>53</v>
      </c>
      <c r="G6" s="197" t="s">
        <v>54</v>
      </c>
      <c r="H6" s="197" t="s">
        <v>14</v>
      </c>
      <c r="I6" s="154"/>
      <c r="J6" s="197" t="s">
        <v>53</v>
      </c>
      <c r="K6" s="197" t="s">
        <v>54</v>
      </c>
      <c r="L6" s="197" t="s">
        <v>14</v>
      </c>
      <c r="M6" s="526"/>
      <c r="N6" s="665"/>
    </row>
    <row r="7" spans="1:24" ht="11.25" customHeight="1" x14ac:dyDescent="0.2">
      <c r="A7" s="8"/>
      <c r="B7" s="17"/>
      <c r="C7" s="17"/>
      <c r="D7" s="17"/>
      <c r="E7" s="17"/>
      <c r="F7" s="17"/>
      <c r="G7" s="17"/>
      <c r="H7" s="17"/>
      <c r="I7" s="17"/>
      <c r="J7" s="17"/>
      <c r="K7" s="17"/>
      <c r="L7" s="17"/>
      <c r="M7" s="17"/>
    </row>
    <row r="8" spans="1:24" ht="11.25" customHeight="1" x14ac:dyDescent="0.2">
      <c r="A8" s="129" t="s">
        <v>63</v>
      </c>
      <c r="B8" s="453">
        <v>305.5</v>
      </c>
      <c r="C8" s="453">
        <v>294.8</v>
      </c>
      <c r="D8" s="453">
        <v>600.4</v>
      </c>
      <c r="E8" s="11"/>
      <c r="F8" s="453">
        <v>253.1</v>
      </c>
      <c r="G8" s="453">
        <v>263.39999999999998</v>
      </c>
      <c r="H8" s="453">
        <v>516.5</v>
      </c>
      <c r="I8" s="4"/>
      <c r="J8" s="453">
        <v>302.10000000000002</v>
      </c>
      <c r="K8" s="453">
        <v>292.8</v>
      </c>
      <c r="L8" s="453">
        <v>594.9</v>
      </c>
      <c r="M8" s="453"/>
    </row>
    <row r="9" spans="1:24" ht="11.25" customHeight="1" x14ac:dyDescent="0.2">
      <c r="A9" s="129" t="s">
        <v>55</v>
      </c>
      <c r="B9" s="232">
        <v>97</v>
      </c>
      <c r="C9" s="232">
        <v>99</v>
      </c>
      <c r="D9" s="232">
        <v>98</v>
      </c>
      <c r="E9" s="437"/>
      <c r="F9" s="232">
        <v>81</v>
      </c>
      <c r="G9" s="232">
        <v>88</v>
      </c>
      <c r="H9" s="232">
        <v>84</v>
      </c>
      <c r="I9" s="437"/>
      <c r="J9" s="232">
        <v>96</v>
      </c>
      <c r="K9" s="232">
        <v>98</v>
      </c>
      <c r="L9" s="232">
        <v>97</v>
      </c>
      <c r="M9" s="453"/>
    </row>
    <row r="10" spans="1:24" ht="11.25" customHeight="1" x14ac:dyDescent="0.2">
      <c r="A10" s="129"/>
      <c r="B10" s="437"/>
      <c r="C10" s="437"/>
      <c r="D10" s="437"/>
      <c r="E10" s="437"/>
      <c r="F10" s="437"/>
      <c r="G10" s="437"/>
      <c r="H10" s="437"/>
      <c r="I10" s="437"/>
      <c r="J10" s="437"/>
      <c r="K10" s="437"/>
      <c r="L10" s="437"/>
      <c r="M10" s="437"/>
    </row>
    <row r="11" spans="1:24" ht="11.25" customHeight="1" x14ac:dyDescent="0.2">
      <c r="A11" s="129" t="s">
        <v>56</v>
      </c>
      <c r="B11" s="232">
        <v>55</v>
      </c>
      <c r="C11" s="232">
        <v>61</v>
      </c>
      <c r="D11" s="232">
        <v>58</v>
      </c>
      <c r="E11" s="437"/>
      <c r="F11" s="232">
        <v>33</v>
      </c>
      <c r="G11" s="232">
        <v>43</v>
      </c>
      <c r="H11" s="232">
        <v>38</v>
      </c>
      <c r="I11" s="437"/>
      <c r="J11" s="232">
        <v>53</v>
      </c>
      <c r="K11" s="232">
        <v>59</v>
      </c>
      <c r="L11" s="232">
        <v>56</v>
      </c>
      <c r="M11" s="453"/>
    </row>
    <row r="12" spans="1:24" ht="11.25" customHeight="1" x14ac:dyDescent="0.2">
      <c r="A12" s="129" t="s">
        <v>57</v>
      </c>
      <c r="B12" s="232">
        <v>78</v>
      </c>
      <c r="C12" s="232">
        <v>81</v>
      </c>
      <c r="D12" s="232">
        <v>80</v>
      </c>
      <c r="E12" s="437"/>
      <c r="F12" s="232">
        <v>51</v>
      </c>
      <c r="G12" s="232">
        <v>55</v>
      </c>
      <c r="H12" s="232">
        <v>53</v>
      </c>
      <c r="I12" s="437"/>
      <c r="J12" s="232">
        <v>76</v>
      </c>
      <c r="K12" s="232">
        <v>79</v>
      </c>
      <c r="L12" s="232">
        <v>78</v>
      </c>
      <c r="M12" s="453"/>
    </row>
    <row r="13" spans="1:24" ht="11.25" customHeight="1" x14ac:dyDescent="0.2">
      <c r="A13" s="129" t="s">
        <v>58</v>
      </c>
      <c r="B13" s="232">
        <v>49</v>
      </c>
      <c r="C13" s="232">
        <v>55</v>
      </c>
      <c r="D13" s="232">
        <v>52</v>
      </c>
      <c r="E13" s="437"/>
      <c r="F13" s="232">
        <v>30</v>
      </c>
      <c r="G13" s="232">
        <v>38</v>
      </c>
      <c r="H13" s="232">
        <v>34</v>
      </c>
      <c r="I13" s="437"/>
      <c r="J13" s="232">
        <v>48</v>
      </c>
      <c r="K13" s="232">
        <v>54</v>
      </c>
      <c r="L13" s="232">
        <v>51</v>
      </c>
      <c r="M13" s="453"/>
      <c r="U13" s="666"/>
    </row>
    <row r="14" spans="1:24" ht="11.25" customHeight="1" x14ac:dyDescent="0.2">
      <c r="A14" s="152"/>
      <c r="B14" s="437"/>
      <c r="C14" s="437"/>
      <c r="D14" s="437"/>
      <c r="E14" s="437"/>
      <c r="F14" s="437"/>
      <c r="G14" s="437"/>
      <c r="H14" s="437"/>
      <c r="I14" s="437"/>
      <c r="J14" s="437"/>
      <c r="K14" s="437"/>
      <c r="L14" s="437"/>
      <c r="M14" s="437"/>
    </row>
    <row r="15" spans="1:24" s="13" customFormat="1" ht="11.25" customHeight="1" x14ac:dyDescent="0.2">
      <c r="A15" s="129" t="s">
        <v>513</v>
      </c>
      <c r="B15" s="232">
        <v>56</v>
      </c>
      <c r="C15" s="232">
        <v>62</v>
      </c>
      <c r="D15" s="232">
        <v>59</v>
      </c>
      <c r="E15" s="437"/>
      <c r="F15" s="232">
        <v>37</v>
      </c>
      <c r="G15" s="232">
        <v>51</v>
      </c>
      <c r="H15" s="232">
        <v>44</v>
      </c>
      <c r="I15" s="437"/>
      <c r="J15" s="232">
        <v>56</v>
      </c>
      <c r="K15" s="232">
        <v>62</v>
      </c>
      <c r="L15" s="232">
        <v>59</v>
      </c>
      <c r="M15" s="453"/>
      <c r="N15" s="667"/>
      <c r="O15" s="667"/>
      <c r="P15" s="667"/>
      <c r="Q15" s="667"/>
      <c r="R15" s="667"/>
      <c r="S15" s="667"/>
      <c r="T15" s="667"/>
      <c r="U15" s="667"/>
      <c r="V15" s="667"/>
      <c r="W15" s="667"/>
      <c r="X15" s="667"/>
    </row>
    <row r="16" spans="1:24" s="13" customFormat="1" ht="11.25" customHeight="1" x14ac:dyDescent="0.2">
      <c r="A16" s="166" t="s">
        <v>15</v>
      </c>
      <c r="B16" s="232">
        <v>12</v>
      </c>
      <c r="C16" s="232">
        <v>9</v>
      </c>
      <c r="D16" s="232">
        <v>11</v>
      </c>
      <c r="E16" s="437"/>
      <c r="F16" s="232">
        <v>4</v>
      </c>
      <c r="G16" s="232">
        <v>4</v>
      </c>
      <c r="H16" s="232">
        <v>4</v>
      </c>
      <c r="I16" s="437"/>
      <c r="J16" s="232">
        <v>12</v>
      </c>
      <c r="K16" s="232">
        <v>8</v>
      </c>
      <c r="L16" s="232">
        <v>10</v>
      </c>
      <c r="M16" s="453"/>
      <c r="N16" s="667"/>
      <c r="O16" s="667"/>
      <c r="P16" s="667"/>
      <c r="Q16" s="667"/>
      <c r="R16" s="667"/>
      <c r="S16" s="667"/>
      <c r="T16" s="667"/>
      <c r="U16" s="667"/>
      <c r="V16" s="667"/>
      <c r="W16" s="667"/>
      <c r="X16" s="667"/>
    </row>
    <row r="17" spans="1:24" s="13" customFormat="1" ht="12.75" customHeight="1" x14ac:dyDescent="0.2">
      <c r="A17" s="166" t="s">
        <v>514</v>
      </c>
      <c r="B17" s="232">
        <v>44</v>
      </c>
      <c r="C17" s="232">
        <v>54</v>
      </c>
      <c r="D17" s="232">
        <v>49</v>
      </c>
      <c r="E17" s="437"/>
      <c r="F17" s="232">
        <v>33</v>
      </c>
      <c r="G17" s="232">
        <v>47</v>
      </c>
      <c r="H17" s="232">
        <v>40</v>
      </c>
      <c r="I17" s="437"/>
      <c r="J17" s="232">
        <v>44</v>
      </c>
      <c r="K17" s="232">
        <v>54</v>
      </c>
      <c r="L17" s="232">
        <v>49</v>
      </c>
      <c r="M17" s="453"/>
      <c r="N17" s="668"/>
      <c r="O17" s="667"/>
      <c r="P17" s="667"/>
      <c r="Q17" s="667"/>
      <c r="R17" s="667"/>
      <c r="S17" s="667"/>
      <c r="T17" s="667"/>
      <c r="U17" s="667"/>
      <c r="V17" s="667"/>
      <c r="W17" s="667"/>
      <c r="X17" s="667"/>
    </row>
    <row r="18" spans="1:24" s="13" customFormat="1" ht="11.25" customHeight="1" x14ac:dyDescent="0.2">
      <c r="A18" s="166"/>
      <c r="B18" s="542"/>
      <c r="C18" s="542"/>
      <c r="D18" s="542"/>
      <c r="E18" s="542"/>
      <c r="F18" s="542"/>
      <c r="G18" s="542"/>
      <c r="H18" s="542"/>
      <c r="I18" s="542"/>
      <c r="J18" s="542"/>
      <c r="K18" s="542"/>
      <c r="L18" s="542"/>
      <c r="M18" s="12"/>
      <c r="N18" s="667"/>
      <c r="O18" s="667"/>
      <c r="P18" s="667"/>
      <c r="Q18" s="667"/>
      <c r="R18" s="667"/>
      <c r="S18" s="667"/>
      <c r="T18" s="667"/>
      <c r="U18" s="667"/>
      <c r="V18" s="667"/>
      <c r="W18" s="667"/>
      <c r="X18" s="667"/>
    </row>
    <row r="19" spans="1:24" ht="11.25" customHeight="1" x14ac:dyDescent="0.2">
      <c r="A19" s="129" t="s">
        <v>16</v>
      </c>
      <c r="B19" s="232">
        <v>90</v>
      </c>
      <c r="C19" s="232">
        <v>92</v>
      </c>
      <c r="D19" s="232">
        <v>91</v>
      </c>
      <c r="E19" s="437"/>
      <c r="F19" s="232">
        <v>63</v>
      </c>
      <c r="G19" s="232">
        <v>65</v>
      </c>
      <c r="H19" s="232">
        <v>64</v>
      </c>
      <c r="I19" s="437"/>
      <c r="J19" s="232">
        <v>86</v>
      </c>
      <c r="K19" s="232">
        <v>89</v>
      </c>
      <c r="L19" s="232">
        <v>88</v>
      </c>
      <c r="M19" s="453"/>
    </row>
    <row r="20" spans="1:24" ht="11.25" customHeight="1" x14ac:dyDescent="0.2">
      <c r="A20" s="129"/>
      <c r="B20" s="437"/>
      <c r="C20" s="437"/>
      <c r="D20" s="437"/>
      <c r="E20" s="437"/>
      <c r="F20" s="437"/>
      <c r="G20" s="232" t="s">
        <v>466</v>
      </c>
      <c r="H20" s="437"/>
      <c r="I20" s="437"/>
      <c r="J20" s="437"/>
      <c r="K20" s="437"/>
      <c r="L20" s="437"/>
      <c r="M20" s="11"/>
    </row>
    <row r="21" spans="1:24" ht="11.25" customHeight="1" x14ac:dyDescent="0.2">
      <c r="A21" s="129" t="s">
        <v>59</v>
      </c>
      <c r="B21" s="232">
        <v>81</v>
      </c>
      <c r="C21" s="232">
        <v>84</v>
      </c>
      <c r="D21" s="232">
        <v>83</v>
      </c>
      <c r="E21" s="437"/>
      <c r="F21" s="232">
        <v>56</v>
      </c>
      <c r="G21" s="232">
        <v>62</v>
      </c>
      <c r="H21" s="232">
        <v>59</v>
      </c>
      <c r="I21" s="437"/>
      <c r="J21" s="232">
        <v>80</v>
      </c>
      <c r="K21" s="232">
        <v>84</v>
      </c>
      <c r="L21" s="232">
        <v>82</v>
      </c>
      <c r="M21" s="453"/>
    </row>
    <row r="22" spans="1:24" ht="11.25" customHeight="1" x14ac:dyDescent="0.2">
      <c r="A22" s="129" t="s">
        <v>17</v>
      </c>
      <c r="B22" s="232">
        <v>58</v>
      </c>
      <c r="C22" s="232">
        <v>62</v>
      </c>
      <c r="D22" s="232">
        <v>60</v>
      </c>
      <c r="E22" s="437"/>
      <c r="F22" s="232">
        <v>33</v>
      </c>
      <c r="G22" s="232">
        <v>39</v>
      </c>
      <c r="H22" s="232">
        <v>36</v>
      </c>
      <c r="I22" s="437"/>
      <c r="J22" s="232">
        <v>57</v>
      </c>
      <c r="K22" s="232">
        <v>61</v>
      </c>
      <c r="L22" s="232">
        <v>59</v>
      </c>
      <c r="M22" s="453"/>
    </row>
    <row r="23" spans="1:24" ht="11.25" customHeight="1" x14ac:dyDescent="0.2">
      <c r="A23" s="129" t="s">
        <v>18</v>
      </c>
      <c r="B23" s="232">
        <v>47</v>
      </c>
      <c r="C23" s="232">
        <v>52</v>
      </c>
      <c r="D23" s="232">
        <v>50</v>
      </c>
      <c r="E23" s="437"/>
      <c r="F23" s="232">
        <v>29</v>
      </c>
      <c r="G23" s="232">
        <v>35</v>
      </c>
      <c r="H23" s="232">
        <v>32</v>
      </c>
      <c r="I23" s="437"/>
      <c r="J23" s="232">
        <v>47</v>
      </c>
      <c r="K23" s="232">
        <v>52</v>
      </c>
      <c r="L23" s="232">
        <v>49</v>
      </c>
      <c r="M23" s="453"/>
    </row>
    <row r="24" spans="1:24" ht="11.25" customHeight="1" x14ac:dyDescent="0.2">
      <c r="A24" s="129" t="s">
        <v>542</v>
      </c>
      <c r="B24" s="232">
        <v>4</v>
      </c>
      <c r="C24" s="232">
        <v>4</v>
      </c>
      <c r="D24" s="232">
        <v>4</v>
      </c>
      <c r="E24" s="437"/>
      <c r="F24" s="232">
        <v>3</v>
      </c>
      <c r="G24" s="232">
        <v>3</v>
      </c>
      <c r="H24" s="232">
        <v>3</v>
      </c>
      <c r="I24" s="437"/>
      <c r="J24" s="232">
        <v>4</v>
      </c>
      <c r="K24" s="232">
        <v>4</v>
      </c>
      <c r="L24" s="232">
        <v>4</v>
      </c>
      <c r="M24" s="453"/>
    </row>
    <row r="25" spans="1:24" ht="11.25" customHeight="1" x14ac:dyDescent="0.2">
      <c r="A25" s="129" t="s">
        <v>19</v>
      </c>
      <c r="B25" s="232">
        <v>2</v>
      </c>
      <c r="C25" s="232">
        <v>2</v>
      </c>
      <c r="D25" s="232">
        <v>2</v>
      </c>
      <c r="E25" s="437"/>
      <c r="F25" s="232">
        <v>1</v>
      </c>
      <c r="G25" s="232">
        <v>1</v>
      </c>
      <c r="H25" s="232">
        <v>1</v>
      </c>
      <c r="I25" s="437"/>
      <c r="J25" s="232">
        <v>2</v>
      </c>
      <c r="K25" s="232">
        <v>2</v>
      </c>
      <c r="L25" s="232">
        <v>2</v>
      </c>
      <c r="M25" s="453"/>
    </row>
    <row r="26" spans="1:24" ht="11.25" customHeight="1" x14ac:dyDescent="0.2">
      <c r="A26" s="129"/>
      <c r="B26" s="437"/>
      <c r="C26" s="437"/>
      <c r="D26" s="437"/>
      <c r="E26" s="437"/>
      <c r="F26" s="437"/>
      <c r="G26" s="437"/>
      <c r="H26" s="437"/>
      <c r="I26" s="437"/>
      <c r="J26" s="437"/>
      <c r="K26" s="437"/>
      <c r="L26" s="437"/>
      <c r="M26" s="437"/>
    </row>
    <row r="27" spans="1:24" ht="11.25" customHeight="1" x14ac:dyDescent="0.2">
      <c r="A27" s="129" t="s">
        <v>20</v>
      </c>
      <c r="B27" s="232">
        <v>20</v>
      </c>
      <c r="C27" s="232">
        <v>20</v>
      </c>
      <c r="D27" s="232">
        <v>20</v>
      </c>
      <c r="E27" s="437"/>
      <c r="F27" s="232">
        <v>18</v>
      </c>
      <c r="G27" s="232">
        <v>19</v>
      </c>
      <c r="H27" s="232">
        <v>18</v>
      </c>
      <c r="I27" s="437"/>
      <c r="J27" s="232">
        <v>20</v>
      </c>
      <c r="K27" s="232">
        <v>20</v>
      </c>
      <c r="L27" s="232">
        <v>20</v>
      </c>
      <c r="M27" s="453"/>
    </row>
    <row r="28" spans="1:24" ht="11.25" customHeight="1" x14ac:dyDescent="0.2">
      <c r="A28" s="129" t="s">
        <v>21</v>
      </c>
      <c r="B28" s="232">
        <v>20</v>
      </c>
      <c r="C28" s="232">
        <v>20</v>
      </c>
      <c r="D28" s="232">
        <v>20</v>
      </c>
      <c r="E28" s="437"/>
      <c r="F28" s="232">
        <v>18</v>
      </c>
      <c r="G28" s="232">
        <v>19</v>
      </c>
      <c r="H28" s="232">
        <v>18</v>
      </c>
      <c r="I28" s="437"/>
      <c r="J28" s="232">
        <v>20</v>
      </c>
      <c r="K28" s="232">
        <v>20</v>
      </c>
      <c r="L28" s="232">
        <v>20</v>
      </c>
      <c r="M28" s="453"/>
    </row>
    <row r="29" spans="1:24" ht="11.25" customHeight="1" x14ac:dyDescent="0.2">
      <c r="A29" s="129" t="s">
        <v>22</v>
      </c>
      <c r="B29" s="232">
        <v>20</v>
      </c>
      <c r="C29" s="232">
        <v>21</v>
      </c>
      <c r="D29" s="232">
        <v>21</v>
      </c>
      <c r="E29" s="437"/>
      <c r="F29" s="232">
        <v>18</v>
      </c>
      <c r="G29" s="232">
        <v>19</v>
      </c>
      <c r="H29" s="232">
        <v>19</v>
      </c>
      <c r="I29" s="437"/>
      <c r="J29" s="232">
        <v>20</v>
      </c>
      <c r="K29" s="232">
        <v>21</v>
      </c>
      <c r="L29" s="232">
        <v>21</v>
      </c>
      <c r="M29" s="453"/>
    </row>
    <row r="30" spans="1:24" ht="11.25" customHeight="1" x14ac:dyDescent="0.2">
      <c r="A30" s="129" t="s">
        <v>607</v>
      </c>
      <c r="B30" s="232">
        <v>9</v>
      </c>
      <c r="C30" s="232">
        <v>2</v>
      </c>
      <c r="D30" s="232">
        <v>5</v>
      </c>
      <c r="E30" s="437"/>
      <c r="F30" s="232">
        <v>6</v>
      </c>
      <c r="G30" s="232">
        <v>1</v>
      </c>
      <c r="H30" s="232">
        <v>3</v>
      </c>
      <c r="I30" s="437"/>
      <c r="J30" s="232">
        <v>8</v>
      </c>
      <c r="K30" s="232">
        <v>2</v>
      </c>
      <c r="L30" s="232">
        <v>5</v>
      </c>
      <c r="M30" s="453"/>
    </row>
    <row r="31" spans="1:24" ht="12" customHeight="1" x14ac:dyDescent="0.2">
      <c r="A31" s="129" t="s">
        <v>608</v>
      </c>
      <c r="B31" s="232">
        <v>1</v>
      </c>
      <c r="C31" s="232">
        <v>1</v>
      </c>
      <c r="D31" s="232">
        <v>1</v>
      </c>
      <c r="E31" s="437"/>
      <c r="F31" s="232">
        <v>1</v>
      </c>
      <c r="G31" s="232">
        <v>0</v>
      </c>
      <c r="H31" s="232">
        <v>1</v>
      </c>
      <c r="I31" s="437"/>
      <c r="J31" s="232">
        <v>1</v>
      </c>
      <c r="K31" s="232">
        <v>1</v>
      </c>
      <c r="L31" s="232">
        <v>1</v>
      </c>
      <c r="M31" s="453"/>
    </row>
    <row r="32" spans="1:24" ht="12" customHeight="1" x14ac:dyDescent="0.2">
      <c r="A32" s="129"/>
      <c r="B32" s="437"/>
      <c r="C32" s="437"/>
      <c r="D32" s="437"/>
      <c r="E32" s="437"/>
      <c r="F32" s="437"/>
      <c r="G32" s="437"/>
      <c r="H32" s="437"/>
      <c r="I32" s="437"/>
      <c r="J32" s="437"/>
      <c r="K32" s="437"/>
      <c r="L32" s="437"/>
      <c r="M32" s="437"/>
    </row>
    <row r="33" spans="1:13" ht="11.25" customHeight="1" x14ac:dyDescent="0.2">
      <c r="A33" s="129" t="s">
        <v>60</v>
      </c>
      <c r="B33" s="232">
        <v>35</v>
      </c>
      <c r="C33" s="232">
        <v>25</v>
      </c>
      <c r="D33" s="232">
        <v>30</v>
      </c>
      <c r="E33" s="437"/>
      <c r="F33" s="232">
        <v>19</v>
      </c>
      <c r="G33" s="232">
        <v>18</v>
      </c>
      <c r="H33" s="232">
        <v>18</v>
      </c>
      <c r="I33" s="437"/>
      <c r="J33" s="232">
        <v>34</v>
      </c>
      <c r="K33" s="232">
        <v>25</v>
      </c>
      <c r="L33" s="232">
        <v>30</v>
      </c>
      <c r="M33" s="453"/>
    </row>
    <row r="34" spans="1:13" ht="11.25" customHeight="1" x14ac:dyDescent="0.2">
      <c r="A34" s="129" t="s">
        <v>24</v>
      </c>
      <c r="B34" s="232">
        <v>2</v>
      </c>
      <c r="C34" s="232">
        <v>0</v>
      </c>
      <c r="D34" s="232">
        <v>1</v>
      </c>
      <c r="E34" s="437"/>
      <c r="F34" s="232">
        <v>1</v>
      </c>
      <c r="G34" s="232">
        <v>0</v>
      </c>
      <c r="H34" s="232">
        <v>1</v>
      </c>
      <c r="I34" s="437"/>
      <c r="J34" s="232">
        <v>2</v>
      </c>
      <c r="K34" s="232">
        <v>0</v>
      </c>
      <c r="L34" s="232">
        <v>1</v>
      </c>
      <c r="M34" s="453"/>
    </row>
    <row r="35" spans="1:13" ht="11.25" customHeight="1" x14ac:dyDescent="0.2">
      <c r="A35" s="129" t="s">
        <v>25</v>
      </c>
      <c r="B35" s="232">
        <v>4</v>
      </c>
      <c r="C35" s="232">
        <v>8</v>
      </c>
      <c r="D35" s="232">
        <v>6</v>
      </c>
      <c r="E35" s="437"/>
      <c r="F35" s="232">
        <v>2</v>
      </c>
      <c r="G35" s="232">
        <v>6</v>
      </c>
      <c r="H35" s="232">
        <v>4</v>
      </c>
      <c r="I35" s="437"/>
      <c r="J35" s="232">
        <v>4</v>
      </c>
      <c r="K35" s="232">
        <v>8</v>
      </c>
      <c r="L35" s="232">
        <v>6</v>
      </c>
      <c r="M35" s="453"/>
    </row>
    <row r="36" spans="1:13" ht="11.25" customHeight="1" x14ac:dyDescent="0.2">
      <c r="A36" s="129" t="s">
        <v>26</v>
      </c>
      <c r="B36" s="232">
        <v>6</v>
      </c>
      <c r="C36" s="232">
        <v>4</v>
      </c>
      <c r="D36" s="232">
        <v>5</v>
      </c>
      <c r="E36" s="437"/>
      <c r="F36" s="232">
        <v>3</v>
      </c>
      <c r="G36" s="232">
        <v>3</v>
      </c>
      <c r="H36" s="232">
        <v>3</v>
      </c>
      <c r="I36" s="437"/>
      <c r="J36" s="232">
        <v>6</v>
      </c>
      <c r="K36" s="232">
        <v>4</v>
      </c>
      <c r="L36" s="232">
        <v>5</v>
      </c>
      <c r="M36" s="453"/>
    </row>
    <row r="37" spans="1:13" ht="11.25" customHeight="1" x14ac:dyDescent="0.2">
      <c r="A37" s="129" t="s">
        <v>27</v>
      </c>
      <c r="B37" s="232">
        <v>14</v>
      </c>
      <c r="C37" s="232">
        <v>3</v>
      </c>
      <c r="D37" s="232">
        <v>8</v>
      </c>
      <c r="E37" s="437"/>
      <c r="F37" s="232">
        <v>7</v>
      </c>
      <c r="G37" s="232">
        <v>2</v>
      </c>
      <c r="H37" s="232">
        <v>5</v>
      </c>
      <c r="I37" s="437"/>
      <c r="J37" s="232">
        <v>14</v>
      </c>
      <c r="K37" s="232">
        <v>3</v>
      </c>
      <c r="L37" s="232">
        <v>8</v>
      </c>
      <c r="M37" s="453"/>
    </row>
    <row r="38" spans="1:13" ht="11.25" customHeight="1" x14ac:dyDescent="0.2">
      <c r="A38" s="129" t="s">
        <v>28</v>
      </c>
      <c r="B38" s="232">
        <v>1</v>
      </c>
      <c r="C38" s="232">
        <v>0</v>
      </c>
      <c r="D38" s="232">
        <v>0</v>
      </c>
      <c r="E38" s="437"/>
      <c r="F38" s="232">
        <v>1</v>
      </c>
      <c r="G38" s="232">
        <v>0</v>
      </c>
      <c r="H38" s="232">
        <v>0</v>
      </c>
      <c r="I38" s="437"/>
      <c r="J38" s="232">
        <v>1</v>
      </c>
      <c r="K38" s="232">
        <v>0</v>
      </c>
      <c r="L38" s="232">
        <v>0</v>
      </c>
      <c r="M38" s="453"/>
    </row>
    <row r="39" spans="1:13" ht="11.25" customHeight="1" x14ac:dyDescent="0.2">
      <c r="A39" s="129" t="s">
        <v>29</v>
      </c>
      <c r="B39" s="232">
        <v>0</v>
      </c>
      <c r="C39" s="232">
        <v>8</v>
      </c>
      <c r="D39" s="232">
        <v>4</v>
      </c>
      <c r="E39" s="437"/>
      <c r="F39" s="232">
        <v>0</v>
      </c>
      <c r="G39" s="232">
        <v>6</v>
      </c>
      <c r="H39" s="232">
        <v>3</v>
      </c>
      <c r="I39" s="437"/>
      <c r="J39" s="232">
        <v>0</v>
      </c>
      <c r="K39" s="232">
        <v>8</v>
      </c>
      <c r="L39" s="232">
        <v>4</v>
      </c>
      <c r="M39" s="453"/>
    </row>
    <row r="40" spans="1:13" ht="12" customHeight="1" x14ac:dyDescent="0.2">
      <c r="A40" s="129" t="s">
        <v>609</v>
      </c>
      <c r="B40" s="232">
        <v>9</v>
      </c>
      <c r="C40" s="232">
        <v>4</v>
      </c>
      <c r="D40" s="232">
        <v>6</v>
      </c>
      <c r="E40" s="437"/>
      <c r="F40" s="232">
        <v>5</v>
      </c>
      <c r="G40" s="232">
        <v>3</v>
      </c>
      <c r="H40" s="232">
        <v>4</v>
      </c>
      <c r="I40" s="437"/>
      <c r="J40" s="232">
        <v>9</v>
      </c>
      <c r="K40" s="232">
        <v>4</v>
      </c>
      <c r="L40" s="232">
        <v>6</v>
      </c>
      <c r="M40" s="453"/>
    </row>
    <row r="41" spans="1:13" ht="12" customHeight="1" x14ac:dyDescent="0.2">
      <c r="A41" s="163" t="s">
        <v>475</v>
      </c>
      <c r="B41" s="232">
        <v>2</v>
      </c>
      <c r="C41" s="232">
        <v>0</v>
      </c>
      <c r="D41" s="232">
        <v>1</v>
      </c>
      <c r="E41" s="437"/>
      <c r="F41" s="232">
        <v>1</v>
      </c>
      <c r="G41" s="232">
        <v>0</v>
      </c>
      <c r="H41" s="232">
        <v>0</v>
      </c>
      <c r="I41" s="437"/>
      <c r="J41" s="232">
        <v>2</v>
      </c>
      <c r="K41" s="232">
        <v>0</v>
      </c>
      <c r="L41" s="232">
        <v>1</v>
      </c>
      <c r="M41" s="453"/>
    </row>
    <row r="42" spans="1:13" ht="12" customHeight="1" x14ac:dyDescent="0.2">
      <c r="A42" s="129" t="s">
        <v>610</v>
      </c>
      <c r="B42" s="232">
        <v>18</v>
      </c>
      <c r="C42" s="232">
        <v>14</v>
      </c>
      <c r="D42" s="232">
        <v>16</v>
      </c>
      <c r="E42" s="437"/>
      <c r="F42" s="232">
        <v>12</v>
      </c>
      <c r="G42" s="232">
        <v>10</v>
      </c>
      <c r="H42" s="232">
        <v>11</v>
      </c>
      <c r="I42" s="437"/>
      <c r="J42" s="232">
        <v>18</v>
      </c>
      <c r="K42" s="232">
        <v>14</v>
      </c>
      <c r="L42" s="232">
        <v>16</v>
      </c>
      <c r="M42" s="453"/>
    </row>
    <row r="43" spans="1:13" ht="11.25" customHeight="1" x14ac:dyDescent="0.2">
      <c r="A43" s="129" t="s">
        <v>30</v>
      </c>
      <c r="B43" s="232">
        <v>14</v>
      </c>
      <c r="C43" s="232">
        <v>10</v>
      </c>
      <c r="D43" s="232">
        <v>12</v>
      </c>
      <c r="E43" s="437"/>
      <c r="F43" s="232">
        <v>9</v>
      </c>
      <c r="G43" s="232">
        <v>7</v>
      </c>
      <c r="H43" s="232">
        <v>8</v>
      </c>
      <c r="I43" s="437"/>
      <c r="J43" s="232">
        <v>13</v>
      </c>
      <c r="K43" s="232">
        <v>10</v>
      </c>
      <c r="L43" s="232">
        <v>12</v>
      </c>
      <c r="M43" s="453"/>
    </row>
    <row r="44" spans="1:13" ht="11.25" customHeight="1" x14ac:dyDescent="0.2">
      <c r="A44" s="164" t="s">
        <v>89</v>
      </c>
      <c r="B44" s="232">
        <v>2</v>
      </c>
      <c r="C44" s="232">
        <v>2</v>
      </c>
      <c r="D44" s="232">
        <v>2</v>
      </c>
      <c r="E44" s="437"/>
      <c r="F44" s="232">
        <v>1</v>
      </c>
      <c r="G44" s="232">
        <v>1</v>
      </c>
      <c r="H44" s="232">
        <v>1</v>
      </c>
      <c r="I44" s="437"/>
      <c r="J44" s="232">
        <v>2</v>
      </c>
      <c r="K44" s="232">
        <v>2</v>
      </c>
      <c r="L44" s="232">
        <v>2</v>
      </c>
      <c r="M44" s="453"/>
    </row>
    <row r="45" spans="1:13" ht="11.25" customHeight="1" x14ac:dyDescent="0.2">
      <c r="A45" s="129" t="s">
        <v>31</v>
      </c>
      <c r="B45" s="232">
        <v>1</v>
      </c>
      <c r="C45" s="232">
        <v>8</v>
      </c>
      <c r="D45" s="232">
        <v>4</v>
      </c>
      <c r="E45" s="437"/>
      <c r="F45" s="232">
        <v>0</v>
      </c>
      <c r="G45" s="232">
        <v>4</v>
      </c>
      <c r="H45" s="232">
        <v>2</v>
      </c>
      <c r="I45" s="437"/>
      <c r="J45" s="232">
        <v>1</v>
      </c>
      <c r="K45" s="232">
        <v>8</v>
      </c>
      <c r="L45" s="232">
        <v>4</v>
      </c>
      <c r="M45" s="453"/>
    </row>
    <row r="46" spans="1:13" ht="11.25" customHeight="1" x14ac:dyDescent="0.2">
      <c r="A46" s="129"/>
      <c r="B46" s="437"/>
      <c r="C46" s="437"/>
      <c r="D46" s="437"/>
      <c r="E46" s="437"/>
      <c r="F46" s="437"/>
      <c r="G46" s="437"/>
      <c r="H46" s="437"/>
      <c r="I46" s="437"/>
      <c r="J46" s="437"/>
      <c r="K46" s="437"/>
      <c r="L46" s="437"/>
      <c r="M46" s="11"/>
    </row>
    <row r="47" spans="1:13" ht="11.25" customHeight="1" x14ac:dyDescent="0.2">
      <c r="A47" s="129" t="s">
        <v>32</v>
      </c>
      <c r="B47" s="232">
        <v>36</v>
      </c>
      <c r="C47" s="232">
        <v>33</v>
      </c>
      <c r="D47" s="232">
        <v>34</v>
      </c>
      <c r="E47" s="437"/>
      <c r="F47" s="232">
        <v>24</v>
      </c>
      <c r="G47" s="232">
        <v>24</v>
      </c>
      <c r="H47" s="232">
        <v>24</v>
      </c>
      <c r="I47" s="437"/>
      <c r="J47" s="232">
        <v>36</v>
      </c>
      <c r="K47" s="232">
        <v>33</v>
      </c>
      <c r="L47" s="232">
        <v>34</v>
      </c>
      <c r="M47" s="453"/>
    </row>
    <row r="48" spans="1:13" ht="11.25" customHeight="1" x14ac:dyDescent="0.2">
      <c r="A48" s="129" t="s">
        <v>33</v>
      </c>
      <c r="B48" s="232">
        <v>35</v>
      </c>
      <c r="C48" s="232">
        <v>40</v>
      </c>
      <c r="D48" s="232">
        <v>37</v>
      </c>
      <c r="E48" s="437"/>
      <c r="F48" s="232">
        <v>23</v>
      </c>
      <c r="G48" s="232">
        <v>29</v>
      </c>
      <c r="H48" s="232">
        <v>26</v>
      </c>
      <c r="I48" s="437"/>
      <c r="J48" s="232">
        <v>34</v>
      </c>
      <c r="K48" s="232">
        <v>39</v>
      </c>
      <c r="L48" s="232">
        <v>37</v>
      </c>
      <c r="M48" s="453"/>
    </row>
    <row r="49" spans="1:14" ht="11.25" customHeight="1" x14ac:dyDescent="0.2">
      <c r="A49" s="129" t="s">
        <v>34</v>
      </c>
      <c r="B49" s="232">
        <v>1</v>
      </c>
      <c r="C49" s="232">
        <v>1</v>
      </c>
      <c r="D49" s="232">
        <v>1</v>
      </c>
      <c r="E49" s="437"/>
      <c r="F49" s="232">
        <v>1</v>
      </c>
      <c r="G49" s="232">
        <v>1</v>
      </c>
      <c r="H49" s="232">
        <v>1</v>
      </c>
      <c r="I49" s="437"/>
      <c r="J49" s="232">
        <v>1</v>
      </c>
      <c r="K49" s="232">
        <v>1</v>
      </c>
      <c r="L49" s="232">
        <v>1</v>
      </c>
      <c r="M49" s="453"/>
    </row>
    <row r="50" spans="1:14" ht="11.25" customHeight="1" x14ac:dyDescent="0.2">
      <c r="A50" s="129" t="s">
        <v>71</v>
      </c>
      <c r="B50" s="232">
        <v>2</v>
      </c>
      <c r="C50" s="232">
        <v>1</v>
      </c>
      <c r="D50" s="232">
        <v>2</v>
      </c>
      <c r="E50" s="437"/>
      <c r="F50" s="232">
        <v>2</v>
      </c>
      <c r="G50" s="232">
        <v>1</v>
      </c>
      <c r="H50" s="232">
        <v>1</v>
      </c>
      <c r="I50" s="437"/>
      <c r="J50" s="232">
        <v>2</v>
      </c>
      <c r="K50" s="232">
        <v>1</v>
      </c>
      <c r="L50" s="232">
        <v>2</v>
      </c>
      <c r="M50" s="453"/>
    </row>
    <row r="51" spans="1:14" ht="11.25" customHeight="1" x14ac:dyDescent="0.2">
      <c r="A51" s="129" t="s">
        <v>35</v>
      </c>
      <c r="B51" s="232">
        <v>7</v>
      </c>
      <c r="C51" s="232">
        <v>12</v>
      </c>
      <c r="D51" s="232">
        <v>9</v>
      </c>
      <c r="E51" s="437"/>
      <c r="F51" s="232">
        <v>4</v>
      </c>
      <c r="G51" s="232">
        <v>8</v>
      </c>
      <c r="H51" s="232">
        <v>6</v>
      </c>
      <c r="I51" s="437"/>
      <c r="J51" s="232">
        <v>7</v>
      </c>
      <c r="K51" s="232">
        <v>12</v>
      </c>
      <c r="L51" s="232">
        <v>9</v>
      </c>
      <c r="M51" s="453"/>
    </row>
    <row r="52" spans="1:14" ht="11.25" customHeight="1" x14ac:dyDescent="0.2">
      <c r="A52" s="129"/>
      <c r="B52" s="437"/>
      <c r="C52" s="437"/>
      <c r="D52" s="437"/>
      <c r="E52" s="437"/>
      <c r="F52" s="437"/>
      <c r="G52" s="437"/>
      <c r="H52" s="437"/>
      <c r="I52" s="437"/>
      <c r="J52" s="437"/>
      <c r="K52" s="437"/>
      <c r="L52" s="437"/>
      <c r="M52" s="11"/>
    </row>
    <row r="53" spans="1:14" ht="11.25" customHeight="1" x14ac:dyDescent="0.2">
      <c r="A53" s="129" t="s">
        <v>61</v>
      </c>
      <c r="B53" s="232">
        <v>41</v>
      </c>
      <c r="C53" s="232">
        <v>54</v>
      </c>
      <c r="D53" s="232">
        <v>48</v>
      </c>
      <c r="E53" s="437"/>
      <c r="F53" s="232">
        <v>27</v>
      </c>
      <c r="G53" s="232">
        <v>41</v>
      </c>
      <c r="H53" s="232">
        <v>34</v>
      </c>
      <c r="I53" s="437"/>
      <c r="J53" s="232">
        <v>41</v>
      </c>
      <c r="K53" s="232">
        <v>54</v>
      </c>
      <c r="L53" s="232">
        <v>47</v>
      </c>
      <c r="M53" s="453"/>
      <c r="N53" s="667"/>
    </row>
    <row r="54" spans="1:14" ht="11.25" customHeight="1" x14ac:dyDescent="0.2">
      <c r="A54" s="254" t="s">
        <v>506</v>
      </c>
      <c r="B54" s="232">
        <v>0</v>
      </c>
      <c r="C54" s="232">
        <v>1</v>
      </c>
      <c r="D54" s="232">
        <v>0</v>
      </c>
      <c r="E54" s="437"/>
      <c r="F54" s="232">
        <v>0</v>
      </c>
      <c r="G54" s="232">
        <v>0</v>
      </c>
      <c r="H54" s="232">
        <v>0</v>
      </c>
      <c r="I54" s="437"/>
      <c r="J54" s="232">
        <v>0</v>
      </c>
      <c r="K54" s="232">
        <v>1</v>
      </c>
      <c r="L54" s="232">
        <v>0</v>
      </c>
      <c r="M54" s="453"/>
    </row>
    <row r="55" spans="1:14" ht="11.25" customHeight="1" x14ac:dyDescent="0.2">
      <c r="A55" s="254" t="s">
        <v>507</v>
      </c>
      <c r="B55" s="232">
        <v>1</v>
      </c>
      <c r="C55" s="232">
        <v>0</v>
      </c>
      <c r="D55" s="232">
        <v>1</v>
      </c>
      <c r="E55" s="437"/>
      <c r="F55" s="232">
        <v>1</v>
      </c>
      <c r="G55" s="232">
        <v>0</v>
      </c>
      <c r="H55" s="232">
        <v>0</v>
      </c>
      <c r="I55" s="437"/>
      <c r="J55" s="232">
        <v>1</v>
      </c>
      <c r="K55" s="232">
        <v>0</v>
      </c>
      <c r="L55" s="232">
        <v>1</v>
      </c>
      <c r="M55" s="453"/>
    </row>
    <row r="56" spans="1:14" ht="11.25" customHeight="1" x14ac:dyDescent="0.2">
      <c r="A56" s="129" t="s">
        <v>37</v>
      </c>
      <c r="B56" s="232">
        <v>20</v>
      </c>
      <c r="C56" s="232">
        <v>29</v>
      </c>
      <c r="D56" s="232">
        <v>25</v>
      </c>
      <c r="E56" s="437"/>
      <c r="F56" s="232">
        <v>13</v>
      </c>
      <c r="G56" s="232">
        <v>22</v>
      </c>
      <c r="H56" s="232">
        <v>17</v>
      </c>
      <c r="I56" s="437"/>
      <c r="J56" s="232">
        <v>20</v>
      </c>
      <c r="K56" s="232">
        <v>29</v>
      </c>
      <c r="L56" s="232">
        <v>24</v>
      </c>
      <c r="M56" s="453"/>
    </row>
    <row r="57" spans="1:14" ht="11.25" customHeight="1" x14ac:dyDescent="0.2">
      <c r="A57" s="129" t="s">
        <v>38</v>
      </c>
      <c r="B57" s="232">
        <v>8</v>
      </c>
      <c r="C57" s="232">
        <v>9</v>
      </c>
      <c r="D57" s="232">
        <v>9</v>
      </c>
      <c r="E57" s="437"/>
      <c r="F57" s="232">
        <v>6</v>
      </c>
      <c r="G57" s="232">
        <v>7</v>
      </c>
      <c r="H57" s="232">
        <v>6</v>
      </c>
      <c r="I57" s="437"/>
      <c r="J57" s="232">
        <v>8</v>
      </c>
      <c r="K57" s="232">
        <v>9</v>
      </c>
      <c r="L57" s="232">
        <v>9</v>
      </c>
      <c r="M57" s="453"/>
    </row>
    <row r="58" spans="1:14" ht="11.25" customHeight="1" x14ac:dyDescent="0.2">
      <c r="A58" s="129" t="s">
        <v>40</v>
      </c>
      <c r="B58" s="232">
        <v>1</v>
      </c>
      <c r="C58" s="232">
        <v>1</v>
      </c>
      <c r="D58" s="232">
        <v>1</v>
      </c>
      <c r="E58" s="437"/>
      <c r="F58" s="232">
        <v>0</v>
      </c>
      <c r="G58" s="232">
        <v>1</v>
      </c>
      <c r="H58" s="232">
        <v>1</v>
      </c>
      <c r="I58" s="437"/>
      <c r="J58" s="232">
        <v>1</v>
      </c>
      <c r="K58" s="232">
        <v>1</v>
      </c>
      <c r="L58" s="232">
        <v>1</v>
      </c>
      <c r="M58" s="453"/>
    </row>
    <row r="59" spans="1:14" ht="11.25" customHeight="1" x14ac:dyDescent="0.2">
      <c r="A59" s="254" t="s">
        <v>508</v>
      </c>
      <c r="B59" s="232">
        <v>1</v>
      </c>
      <c r="C59" s="232">
        <v>1</v>
      </c>
      <c r="D59" s="232">
        <v>1</v>
      </c>
      <c r="E59" s="437"/>
      <c r="F59" s="232">
        <v>1</v>
      </c>
      <c r="G59" s="232">
        <v>1</v>
      </c>
      <c r="H59" s="232">
        <v>1</v>
      </c>
      <c r="I59" s="437"/>
      <c r="J59" s="232">
        <v>1</v>
      </c>
      <c r="K59" s="232">
        <v>1</v>
      </c>
      <c r="L59" s="232">
        <v>1</v>
      </c>
      <c r="M59" s="453"/>
    </row>
    <row r="60" spans="1:14" ht="11.25" customHeight="1" x14ac:dyDescent="0.2">
      <c r="A60" s="129" t="s">
        <v>39</v>
      </c>
      <c r="B60" s="232">
        <v>12</v>
      </c>
      <c r="C60" s="232">
        <v>16</v>
      </c>
      <c r="D60" s="232">
        <v>14</v>
      </c>
      <c r="E60" s="437"/>
      <c r="F60" s="232">
        <v>8</v>
      </c>
      <c r="G60" s="232">
        <v>12</v>
      </c>
      <c r="H60" s="232">
        <v>10</v>
      </c>
      <c r="I60" s="437"/>
      <c r="J60" s="232">
        <v>12</v>
      </c>
      <c r="K60" s="232">
        <v>16</v>
      </c>
      <c r="L60" s="232">
        <v>14</v>
      </c>
      <c r="M60" s="453"/>
    </row>
    <row r="61" spans="1:14" ht="11.25" customHeight="1" x14ac:dyDescent="0.2">
      <c r="A61" s="254" t="s">
        <v>509</v>
      </c>
      <c r="B61" s="232">
        <v>1</v>
      </c>
      <c r="C61" s="232">
        <v>1</v>
      </c>
      <c r="D61" s="232">
        <v>1</v>
      </c>
      <c r="E61" s="437"/>
      <c r="F61" s="232">
        <v>0</v>
      </c>
      <c r="G61" s="232">
        <v>1</v>
      </c>
      <c r="H61" s="232">
        <v>1</v>
      </c>
      <c r="I61" s="437"/>
      <c r="J61" s="232">
        <v>1</v>
      </c>
      <c r="K61" s="232">
        <v>1</v>
      </c>
      <c r="L61" s="232">
        <v>1</v>
      </c>
      <c r="M61" s="453"/>
    </row>
    <row r="62" spans="1:14" ht="11.25" customHeight="1" x14ac:dyDescent="0.2">
      <c r="A62" s="129" t="s">
        <v>41</v>
      </c>
      <c r="B62" s="232">
        <v>2</v>
      </c>
      <c r="C62" s="232">
        <v>2</v>
      </c>
      <c r="D62" s="232">
        <v>2</v>
      </c>
      <c r="E62" s="437"/>
      <c r="F62" s="232">
        <v>1</v>
      </c>
      <c r="G62" s="232">
        <v>2</v>
      </c>
      <c r="H62" s="232">
        <v>1</v>
      </c>
      <c r="I62" s="437"/>
      <c r="J62" s="232">
        <v>1</v>
      </c>
      <c r="K62" s="232">
        <v>2</v>
      </c>
      <c r="L62" s="232">
        <v>2</v>
      </c>
      <c r="M62" s="453"/>
    </row>
    <row r="63" spans="1:14" ht="11.25" customHeight="1" x14ac:dyDescent="0.2">
      <c r="A63" s="129"/>
      <c r="B63" s="437"/>
      <c r="C63" s="437"/>
      <c r="D63" s="437"/>
      <c r="E63" s="437"/>
      <c r="F63" s="437"/>
      <c r="G63" s="437"/>
      <c r="H63" s="437"/>
      <c r="I63" s="437"/>
      <c r="J63" s="437"/>
      <c r="K63" s="437"/>
      <c r="L63" s="437"/>
      <c r="M63" s="11"/>
    </row>
    <row r="64" spans="1:14" ht="11.25" customHeight="1" x14ac:dyDescent="0.2">
      <c r="A64" s="129" t="s">
        <v>505</v>
      </c>
      <c r="B64" s="232">
        <v>2</v>
      </c>
      <c r="C64" s="232">
        <v>2</v>
      </c>
      <c r="D64" s="232">
        <v>2</v>
      </c>
      <c r="E64" s="437"/>
      <c r="F64" s="232">
        <v>2</v>
      </c>
      <c r="G64" s="232">
        <v>2</v>
      </c>
      <c r="H64" s="232">
        <v>2</v>
      </c>
      <c r="I64" s="437"/>
      <c r="J64" s="232">
        <v>2</v>
      </c>
      <c r="K64" s="232">
        <v>2</v>
      </c>
      <c r="L64" s="232">
        <v>2</v>
      </c>
      <c r="M64" s="453"/>
    </row>
    <row r="65" spans="1:19" ht="11.25" customHeight="1" x14ac:dyDescent="0.2">
      <c r="A65" s="623" t="s">
        <v>469</v>
      </c>
      <c r="B65" s="232">
        <v>1</v>
      </c>
      <c r="C65" s="232">
        <v>1</v>
      </c>
      <c r="D65" s="232">
        <v>1</v>
      </c>
      <c r="E65" s="437"/>
      <c r="F65" s="232">
        <v>1</v>
      </c>
      <c r="G65" s="232">
        <v>1</v>
      </c>
      <c r="H65" s="232">
        <v>1</v>
      </c>
      <c r="I65" s="437"/>
      <c r="J65" s="232">
        <v>1</v>
      </c>
      <c r="K65" s="232">
        <v>1</v>
      </c>
      <c r="L65" s="232">
        <v>1</v>
      </c>
      <c r="M65" s="453"/>
    </row>
    <row r="66" spans="1:19" ht="11.25" customHeight="1" x14ac:dyDescent="0.2">
      <c r="A66" s="623" t="s">
        <v>470</v>
      </c>
      <c r="B66" s="232">
        <v>0</v>
      </c>
      <c r="C66" s="232">
        <v>0</v>
      </c>
      <c r="D66" s="232">
        <v>0</v>
      </c>
      <c r="E66" s="437"/>
      <c r="F66" s="232">
        <v>0</v>
      </c>
      <c r="G66" s="232">
        <v>0</v>
      </c>
      <c r="H66" s="232">
        <v>0</v>
      </c>
      <c r="I66" s="437"/>
      <c r="J66" s="232">
        <v>0</v>
      </c>
      <c r="K66" s="232">
        <v>0</v>
      </c>
      <c r="L66" s="232">
        <v>0</v>
      </c>
      <c r="M66" s="453"/>
      <c r="N66" s="669"/>
    </row>
    <row r="67" spans="1:19" ht="11.25" customHeight="1" x14ac:dyDescent="0.2">
      <c r="A67" s="129" t="s">
        <v>471</v>
      </c>
      <c r="B67" s="232">
        <v>1</v>
      </c>
      <c r="C67" s="232">
        <v>1</v>
      </c>
      <c r="D67" s="232">
        <v>1</v>
      </c>
      <c r="E67" s="437"/>
      <c r="F67" s="232">
        <v>1</v>
      </c>
      <c r="G67" s="232">
        <v>1</v>
      </c>
      <c r="H67" s="232">
        <v>1</v>
      </c>
      <c r="I67" s="437"/>
      <c r="J67" s="232">
        <v>1</v>
      </c>
      <c r="K67" s="232">
        <v>1</v>
      </c>
      <c r="L67" s="232">
        <v>1</v>
      </c>
      <c r="M67" s="453"/>
    </row>
    <row r="68" spans="1:19" ht="11.25" customHeight="1" x14ac:dyDescent="0.2">
      <c r="A68" s="129" t="s">
        <v>510</v>
      </c>
      <c r="B68" s="232">
        <v>0</v>
      </c>
      <c r="C68" s="232">
        <v>0</v>
      </c>
      <c r="D68" s="232">
        <v>0</v>
      </c>
      <c r="E68" s="437"/>
      <c r="F68" s="232">
        <v>0</v>
      </c>
      <c r="G68" s="232">
        <v>0</v>
      </c>
      <c r="H68" s="232">
        <v>0</v>
      </c>
      <c r="I68" s="437"/>
      <c r="J68" s="232">
        <v>0</v>
      </c>
      <c r="K68" s="232">
        <v>0</v>
      </c>
      <c r="L68" s="232">
        <v>0</v>
      </c>
      <c r="M68" s="453"/>
    </row>
    <row r="69" spans="1:19" ht="11.25" customHeight="1" x14ac:dyDescent="0.2">
      <c r="A69" s="129"/>
      <c r="B69" s="437"/>
      <c r="C69" s="437"/>
      <c r="D69" s="437"/>
      <c r="E69" s="437"/>
      <c r="F69" s="437"/>
      <c r="G69" s="437"/>
      <c r="H69" s="437"/>
      <c r="I69" s="437"/>
      <c r="J69" s="437"/>
      <c r="K69" s="437"/>
      <c r="L69" s="437"/>
      <c r="M69" s="11"/>
    </row>
    <row r="70" spans="1:19" ht="11.25" customHeight="1" x14ac:dyDescent="0.2">
      <c r="A70" s="163" t="s">
        <v>88</v>
      </c>
      <c r="B70" s="232">
        <v>0</v>
      </c>
      <c r="C70" s="232">
        <v>0</v>
      </c>
      <c r="D70" s="232">
        <v>0</v>
      </c>
      <c r="E70" s="437"/>
      <c r="F70" s="232">
        <v>0</v>
      </c>
      <c r="G70" s="232">
        <v>0</v>
      </c>
      <c r="H70" s="232">
        <v>0</v>
      </c>
      <c r="I70" s="437"/>
      <c r="J70" s="232">
        <v>0</v>
      </c>
      <c r="K70" s="232">
        <v>0</v>
      </c>
      <c r="L70" s="232">
        <v>0</v>
      </c>
      <c r="M70" s="453"/>
    </row>
    <row r="71" spans="1:19" ht="11.25" customHeight="1" x14ac:dyDescent="0.2">
      <c r="A71" s="165" t="s">
        <v>100</v>
      </c>
      <c r="B71" s="232" t="s">
        <v>305</v>
      </c>
      <c r="C71" s="232" t="s">
        <v>305</v>
      </c>
      <c r="D71" s="232" t="s">
        <v>305</v>
      </c>
      <c r="E71" s="437"/>
      <c r="F71" s="232" t="s">
        <v>305</v>
      </c>
      <c r="G71" s="232" t="s">
        <v>305</v>
      </c>
      <c r="H71" s="232" t="s">
        <v>305</v>
      </c>
      <c r="I71" s="437"/>
      <c r="J71" s="232" t="s">
        <v>305</v>
      </c>
      <c r="K71" s="232" t="s">
        <v>305</v>
      </c>
      <c r="L71" s="232" t="s">
        <v>305</v>
      </c>
      <c r="M71" s="232"/>
    </row>
    <row r="72" spans="1:19" ht="11.25" customHeight="1" x14ac:dyDescent="0.2">
      <c r="A72" s="129" t="s">
        <v>42</v>
      </c>
      <c r="B72" s="232">
        <v>19</v>
      </c>
      <c r="C72" s="232">
        <v>38</v>
      </c>
      <c r="D72" s="232">
        <v>28</v>
      </c>
      <c r="E72" s="437"/>
      <c r="F72" s="232">
        <v>12</v>
      </c>
      <c r="G72" s="232">
        <v>31</v>
      </c>
      <c r="H72" s="232">
        <v>21</v>
      </c>
      <c r="I72" s="437"/>
      <c r="J72" s="232">
        <v>18</v>
      </c>
      <c r="K72" s="232">
        <v>37</v>
      </c>
      <c r="L72" s="232">
        <v>28</v>
      </c>
      <c r="M72" s="453"/>
      <c r="S72" s="666"/>
    </row>
    <row r="73" spans="1:19" ht="11.25" customHeight="1" x14ac:dyDescent="0.2">
      <c r="A73" s="129" t="s">
        <v>46</v>
      </c>
      <c r="B73" s="232">
        <v>1</v>
      </c>
      <c r="C73" s="232">
        <v>2</v>
      </c>
      <c r="D73" s="232">
        <v>2</v>
      </c>
      <c r="E73" s="437"/>
      <c r="F73" s="232">
        <v>1</v>
      </c>
      <c r="G73" s="232">
        <v>1</v>
      </c>
      <c r="H73" s="232">
        <v>1</v>
      </c>
      <c r="I73" s="437"/>
      <c r="J73" s="232">
        <v>1</v>
      </c>
      <c r="K73" s="232">
        <v>2</v>
      </c>
      <c r="L73" s="232">
        <v>1</v>
      </c>
      <c r="M73" s="453"/>
    </row>
    <row r="74" spans="1:19" ht="11.25" customHeight="1" x14ac:dyDescent="0.2">
      <c r="A74" s="165" t="s">
        <v>93</v>
      </c>
      <c r="B74" s="232" t="s">
        <v>305</v>
      </c>
      <c r="C74" s="232" t="s">
        <v>305</v>
      </c>
      <c r="D74" s="232" t="s">
        <v>305</v>
      </c>
      <c r="E74" s="437"/>
      <c r="F74" s="232" t="s">
        <v>305</v>
      </c>
      <c r="G74" s="232" t="s">
        <v>305</v>
      </c>
      <c r="H74" s="232" t="s">
        <v>305</v>
      </c>
      <c r="I74" s="437"/>
      <c r="J74" s="232" t="s">
        <v>305</v>
      </c>
      <c r="K74" s="232" t="s">
        <v>305</v>
      </c>
      <c r="L74" s="232" t="s">
        <v>305</v>
      </c>
      <c r="M74" s="453"/>
    </row>
    <row r="75" spans="1:19" ht="11.25" customHeight="1" x14ac:dyDescent="0.2">
      <c r="A75" s="129" t="s">
        <v>44</v>
      </c>
      <c r="B75" s="232">
        <v>9</v>
      </c>
      <c r="C75" s="232">
        <v>14</v>
      </c>
      <c r="D75" s="232">
        <v>11</v>
      </c>
      <c r="E75" s="437"/>
      <c r="F75" s="232">
        <v>6</v>
      </c>
      <c r="G75" s="232">
        <v>11</v>
      </c>
      <c r="H75" s="232">
        <v>8</v>
      </c>
      <c r="I75" s="437"/>
      <c r="J75" s="232">
        <v>8</v>
      </c>
      <c r="K75" s="232">
        <v>14</v>
      </c>
      <c r="L75" s="232">
        <v>11</v>
      </c>
      <c r="M75" s="453"/>
    </row>
    <row r="76" spans="1:19" ht="11.25" customHeight="1" x14ac:dyDescent="0.2">
      <c r="A76" s="129" t="s">
        <v>43</v>
      </c>
      <c r="B76" s="232">
        <v>62</v>
      </c>
      <c r="C76" s="232">
        <v>71</v>
      </c>
      <c r="D76" s="232">
        <v>66</v>
      </c>
      <c r="E76" s="437"/>
      <c r="F76" s="232">
        <v>42</v>
      </c>
      <c r="G76" s="232">
        <v>58</v>
      </c>
      <c r="H76" s="232">
        <v>50</v>
      </c>
      <c r="I76" s="437"/>
      <c r="J76" s="232">
        <v>62</v>
      </c>
      <c r="K76" s="232">
        <v>70</v>
      </c>
      <c r="L76" s="232">
        <v>66</v>
      </c>
      <c r="M76" s="453"/>
    </row>
    <row r="77" spans="1:19" ht="11.25" customHeight="1" x14ac:dyDescent="0.2">
      <c r="A77" s="147" t="s">
        <v>468</v>
      </c>
      <c r="B77" s="232">
        <v>0</v>
      </c>
      <c r="C77" s="232">
        <v>0</v>
      </c>
      <c r="D77" s="232">
        <v>0</v>
      </c>
      <c r="E77" s="437"/>
      <c r="F77" s="232">
        <v>0</v>
      </c>
      <c r="G77" s="232">
        <v>0</v>
      </c>
      <c r="H77" s="232">
        <v>0</v>
      </c>
      <c r="I77" s="437"/>
      <c r="J77" s="232">
        <v>0</v>
      </c>
      <c r="K77" s="232">
        <v>0</v>
      </c>
      <c r="L77" s="232">
        <v>0</v>
      </c>
      <c r="M77" s="453"/>
    </row>
    <row r="78" spans="1:19" ht="11.25" customHeight="1" x14ac:dyDescent="0.2">
      <c r="A78" s="147" t="s">
        <v>476</v>
      </c>
      <c r="B78" s="232">
        <v>2</v>
      </c>
      <c r="C78" s="232">
        <v>2</v>
      </c>
      <c r="D78" s="232">
        <v>2</v>
      </c>
      <c r="E78" s="437"/>
      <c r="F78" s="232">
        <v>1</v>
      </c>
      <c r="G78" s="232">
        <v>1</v>
      </c>
      <c r="H78" s="232">
        <v>1</v>
      </c>
      <c r="I78" s="437"/>
      <c r="J78" s="232">
        <v>1</v>
      </c>
      <c r="K78" s="232">
        <v>1</v>
      </c>
      <c r="L78" s="232">
        <v>1</v>
      </c>
      <c r="M78" s="453"/>
      <c r="O78" s="666"/>
    </row>
    <row r="79" spans="1:19" ht="11.25" customHeight="1" x14ac:dyDescent="0.2">
      <c r="A79" s="163" t="s">
        <v>90</v>
      </c>
      <c r="B79" s="232">
        <v>0</v>
      </c>
      <c r="C79" s="232">
        <v>6</v>
      </c>
      <c r="D79" s="232">
        <v>3</v>
      </c>
      <c r="E79" s="437"/>
      <c r="F79" s="232">
        <v>0</v>
      </c>
      <c r="G79" s="232">
        <v>3</v>
      </c>
      <c r="H79" s="232">
        <v>2</v>
      </c>
      <c r="I79" s="437"/>
      <c r="J79" s="232">
        <v>0</v>
      </c>
      <c r="K79" s="232">
        <v>6</v>
      </c>
      <c r="L79" s="232">
        <v>3</v>
      </c>
      <c r="M79" s="453"/>
      <c r="S79" s="666"/>
    </row>
    <row r="80" spans="1:19" ht="11.25" customHeight="1" x14ac:dyDescent="0.2">
      <c r="A80" s="165" t="s">
        <v>94</v>
      </c>
      <c r="B80" s="232">
        <v>0</v>
      </c>
      <c r="C80" s="232">
        <v>0</v>
      </c>
      <c r="D80" s="232">
        <v>0</v>
      </c>
      <c r="E80" s="437"/>
      <c r="F80" s="232">
        <v>0</v>
      </c>
      <c r="G80" s="232">
        <v>0</v>
      </c>
      <c r="H80" s="232">
        <v>0</v>
      </c>
      <c r="I80" s="437"/>
      <c r="J80" s="232">
        <v>0</v>
      </c>
      <c r="K80" s="232">
        <v>0</v>
      </c>
      <c r="L80" s="232">
        <v>0</v>
      </c>
      <c r="M80" s="453"/>
    </row>
    <row r="81" spans="1:14" ht="11.25" customHeight="1" x14ac:dyDescent="0.2">
      <c r="A81" s="165" t="s">
        <v>91</v>
      </c>
      <c r="B81" s="232">
        <v>1</v>
      </c>
      <c r="C81" s="232">
        <v>1</v>
      </c>
      <c r="D81" s="232">
        <v>1</v>
      </c>
      <c r="E81" s="437"/>
      <c r="F81" s="232">
        <v>0</v>
      </c>
      <c r="G81" s="232">
        <v>0</v>
      </c>
      <c r="H81" s="232">
        <v>0</v>
      </c>
      <c r="I81" s="437"/>
      <c r="J81" s="232">
        <v>1</v>
      </c>
      <c r="K81" s="232">
        <v>1</v>
      </c>
      <c r="L81" s="232">
        <v>1</v>
      </c>
      <c r="M81" s="453"/>
    </row>
    <row r="82" spans="1:14" ht="11.25" customHeight="1" x14ac:dyDescent="0.2">
      <c r="A82" s="165" t="s">
        <v>92</v>
      </c>
      <c r="B82" s="232">
        <v>0</v>
      </c>
      <c r="C82" s="232">
        <v>0</v>
      </c>
      <c r="D82" s="232">
        <v>0</v>
      </c>
      <c r="E82" s="437"/>
      <c r="F82" s="232">
        <v>0</v>
      </c>
      <c r="G82" s="232">
        <v>0</v>
      </c>
      <c r="H82" s="232">
        <v>0</v>
      </c>
      <c r="I82" s="437"/>
      <c r="J82" s="232">
        <v>0</v>
      </c>
      <c r="K82" s="232">
        <v>0</v>
      </c>
      <c r="L82" s="232">
        <v>0</v>
      </c>
      <c r="M82" s="453"/>
    </row>
    <row r="83" spans="1:14" ht="11.25" customHeight="1" x14ac:dyDescent="0.2">
      <c r="A83" s="129" t="s">
        <v>45</v>
      </c>
      <c r="B83" s="232">
        <v>8</v>
      </c>
      <c r="C83" s="232">
        <v>8</v>
      </c>
      <c r="D83" s="232">
        <v>8</v>
      </c>
      <c r="E83" s="437"/>
      <c r="F83" s="232">
        <v>5</v>
      </c>
      <c r="G83" s="232">
        <v>6</v>
      </c>
      <c r="H83" s="232">
        <v>5</v>
      </c>
      <c r="I83" s="437"/>
      <c r="J83" s="232">
        <v>8</v>
      </c>
      <c r="K83" s="232">
        <v>8</v>
      </c>
      <c r="L83" s="232">
        <v>8</v>
      </c>
      <c r="M83" s="453"/>
    </row>
    <row r="84" spans="1:14" ht="11.25" customHeight="1" x14ac:dyDescent="0.2">
      <c r="A84" s="165" t="s">
        <v>98</v>
      </c>
      <c r="B84" s="232" t="s">
        <v>305</v>
      </c>
      <c r="C84" s="232" t="s">
        <v>305</v>
      </c>
      <c r="D84" s="232" t="s">
        <v>305</v>
      </c>
      <c r="E84" s="437"/>
      <c r="F84" s="232" t="s">
        <v>305</v>
      </c>
      <c r="G84" s="232" t="s">
        <v>305</v>
      </c>
      <c r="H84" s="232" t="s">
        <v>305</v>
      </c>
      <c r="I84" s="437"/>
      <c r="J84" s="232" t="s">
        <v>305</v>
      </c>
      <c r="K84" s="232" t="s">
        <v>305</v>
      </c>
      <c r="L84" s="232" t="s">
        <v>305</v>
      </c>
      <c r="M84" s="232"/>
    </row>
    <row r="85" spans="1:14" ht="11.25" customHeight="1" x14ac:dyDescent="0.2">
      <c r="A85" s="129" t="s">
        <v>36</v>
      </c>
      <c r="B85" s="232">
        <v>6</v>
      </c>
      <c r="C85" s="232">
        <v>8</v>
      </c>
      <c r="D85" s="232">
        <v>7</v>
      </c>
      <c r="E85" s="437"/>
      <c r="F85" s="232">
        <v>5</v>
      </c>
      <c r="G85" s="232">
        <v>6</v>
      </c>
      <c r="H85" s="232">
        <v>5</v>
      </c>
      <c r="I85" s="437"/>
      <c r="J85" s="232">
        <v>6</v>
      </c>
      <c r="K85" s="232">
        <v>8</v>
      </c>
      <c r="L85" s="232">
        <v>7</v>
      </c>
      <c r="M85" s="453"/>
    </row>
    <row r="86" spans="1:14" ht="11.25" customHeight="1" x14ac:dyDescent="0.2">
      <c r="A86" s="163" t="s">
        <v>99</v>
      </c>
      <c r="B86" s="232">
        <v>1</v>
      </c>
      <c r="C86" s="232">
        <v>1</v>
      </c>
      <c r="D86" s="232">
        <v>1</v>
      </c>
      <c r="E86" s="437"/>
      <c r="F86" s="232">
        <v>0</v>
      </c>
      <c r="G86" s="232">
        <v>1</v>
      </c>
      <c r="H86" s="232">
        <v>1</v>
      </c>
      <c r="I86" s="437"/>
      <c r="J86" s="232">
        <v>1</v>
      </c>
      <c r="K86" s="232">
        <v>1</v>
      </c>
      <c r="L86" s="232">
        <v>1</v>
      </c>
      <c r="M86" s="453"/>
    </row>
    <row r="87" spans="1:14" ht="11.25" customHeight="1" x14ac:dyDescent="0.2">
      <c r="A87" s="129" t="s">
        <v>47</v>
      </c>
      <c r="B87" s="232">
        <v>23</v>
      </c>
      <c r="C87" s="232">
        <v>16</v>
      </c>
      <c r="D87" s="232">
        <v>20</v>
      </c>
      <c r="E87" s="437"/>
      <c r="F87" s="232">
        <v>16</v>
      </c>
      <c r="G87" s="232">
        <v>11</v>
      </c>
      <c r="H87" s="232">
        <v>14</v>
      </c>
      <c r="I87" s="437"/>
      <c r="J87" s="232">
        <v>23</v>
      </c>
      <c r="K87" s="232">
        <v>16</v>
      </c>
      <c r="L87" s="232">
        <v>20</v>
      </c>
      <c r="M87" s="453"/>
    </row>
    <row r="88" spans="1:14" ht="11.25" customHeight="1" x14ac:dyDescent="0.2">
      <c r="A88" s="129" t="s">
        <v>48</v>
      </c>
      <c r="B88" s="232">
        <v>40</v>
      </c>
      <c r="C88" s="232">
        <v>48</v>
      </c>
      <c r="D88" s="232">
        <v>44</v>
      </c>
      <c r="E88" s="437"/>
      <c r="F88" s="232">
        <v>26</v>
      </c>
      <c r="G88" s="232">
        <v>38</v>
      </c>
      <c r="H88" s="232">
        <v>32</v>
      </c>
      <c r="I88" s="437"/>
      <c r="J88" s="232">
        <v>39</v>
      </c>
      <c r="K88" s="232">
        <v>48</v>
      </c>
      <c r="L88" s="232">
        <v>43</v>
      </c>
      <c r="M88" s="453"/>
    </row>
    <row r="89" spans="1:14" ht="11.25" customHeight="1" x14ac:dyDescent="0.2">
      <c r="A89" s="129" t="s">
        <v>70</v>
      </c>
      <c r="B89" s="232">
        <v>9</v>
      </c>
      <c r="C89" s="232">
        <v>8</v>
      </c>
      <c r="D89" s="232">
        <v>9</v>
      </c>
      <c r="E89" s="437"/>
      <c r="F89" s="232">
        <v>6</v>
      </c>
      <c r="G89" s="232">
        <v>6</v>
      </c>
      <c r="H89" s="232">
        <v>6</v>
      </c>
      <c r="I89" s="437"/>
      <c r="J89" s="232">
        <v>9</v>
      </c>
      <c r="K89" s="232">
        <v>8</v>
      </c>
      <c r="L89" s="232">
        <v>8</v>
      </c>
      <c r="M89" s="453"/>
    </row>
    <row r="90" spans="1:14" ht="11.25" customHeight="1" x14ac:dyDescent="0.2">
      <c r="A90" s="129" t="s">
        <v>72</v>
      </c>
      <c r="B90" s="232">
        <v>6</v>
      </c>
      <c r="C90" s="232">
        <v>7</v>
      </c>
      <c r="D90" s="232">
        <v>7</v>
      </c>
      <c r="E90" s="437"/>
      <c r="F90" s="232">
        <v>3</v>
      </c>
      <c r="G90" s="232">
        <v>5</v>
      </c>
      <c r="H90" s="232">
        <v>4</v>
      </c>
      <c r="I90" s="437"/>
      <c r="J90" s="232">
        <v>6</v>
      </c>
      <c r="K90" s="232">
        <v>7</v>
      </c>
      <c r="L90" s="232">
        <v>7</v>
      </c>
      <c r="M90" s="453"/>
    </row>
    <row r="91" spans="1:14" ht="11.25" customHeight="1" x14ac:dyDescent="0.2">
      <c r="A91" s="7"/>
      <c r="B91" s="7"/>
      <c r="C91" s="7"/>
      <c r="D91" s="7"/>
      <c r="E91" s="7"/>
      <c r="F91" s="7"/>
      <c r="G91" s="7"/>
      <c r="H91" s="7"/>
      <c r="I91" s="7"/>
      <c r="J91" s="7"/>
      <c r="K91" s="7"/>
      <c r="L91" s="7"/>
      <c r="M91" s="8"/>
    </row>
    <row r="92" spans="1:14" ht="11.25" customHeight="1" x14ac:dyDescent="0.2">
      <c r="A92" s="145"/>
      <c r="B92" s="171"/>
      <c r="C92" s="171"/>
      <c r="D92" s="171"/>
      <c r="E92" s="171"/>
      <c r="F92" s="171"/>
      <c r="G92" s="171"/>
      <c r="H92" s="171"/>
      <c r="I92" s="171"/>
      <c r="J92" s="171"/>
      <c r="K92" s="171"/>
      <c r="L92" s="149" t="s">
        <v>614</v>
      </c>
      <c r="M92" s="149"/>
    </row>
    <row r="93" spans="1:14" ht="11.25" customHeight="1" x14ac:dyDescent="0.2">
      <c r="A93" s="145"/>
      <c r="B93" s="171"/>
      <c r="C93" s="171"/>
      <c r="D93" s="171"/>
      <c r="E93" s="171"/>
      <c r="F93" s="171"/>
      <c r="G93" s="171"/>
      <c r="H93" s="171"/>
      <c r="I93" s="171"/>
      <c r="J93" s="171"/>
      <c r="K93" s="171"/>
      <c r="L93" s="149"/>
      <c r="M93" s="149"/>
    </row>
    <row r="94" spans="1:14" ht="34.5" customHeight="1" x14ac:dyDescent="0.2">
      <c r="A94" s="726" t="s">
        <v>615</v>
      </c>
      <c r="B94" s="726"/>
      <c r="C94" s="726"/>
      <c r="D94" s="726"/>
      <c r="E94" s="726"/>
      <c r="F94" s="726"/>
      <c r="G94" s="726"/>
      <c r="H94" s="726"/>
      <c r="I94" s="726"/>
      <c r="J94" s="726"/>
      <c r="K94" s="726"/>
      <c r="L94" s="726"/>
      <c r="M94" s="522"/>
      <c r="N94" s="670"/>
    </row>
    <row r="95" spans="1:14" ht="45" customHeight="1" x14ac:dyDescent="0.2">
      <c r="A95" s="726" t="s">
        <v>707</v>
      </c>
      <c r="B95" s="726"/>
      <c r="C95" s="726"/>
      <c r="D95" s="726"/>
      <c r="E95" s="726"/>
      <c r="F95" s="726"/>
      <c r="G95" s="726"/>
      <c r="H95" s="726"/>
      <c r="I95" s="726"/>
      <c r="J95" s="726"/>
      <c r="K95" s="726"/>
      <c r="L95" s="726"/>
      <c r="M95" s="522"/>
      <c r="N95" s="670"/>
    </row>
    <row r="96" spans="1:14" ht="22.5" customHeight="1" x14ac:dyDescent="0.2">
      <c r="A96" s="730" t="s">
        <v>749</v>
      </c>
      <c r="B96" s="730"/>
      <c r="C96" s="730"/>
      <c r="D96" s="730"/>
      <c r="E96" s="730"/>
      <c r="F96" s="730"/>
      <c r="G96" s="730"/>
      <c r="H96" s="730"/>
      <c r="I96" s="730"/>
      <c r="J96" s="730"/>
      <c r="K96" s="730"/>
      <c r="L96" s="730"/>
      <c r="M96" s="524"/>
    </row>
    <row r="97" spans="1:13" x14ac:dyDescent="0.2">
      <c r="A97" s="650" t="s">
        <v>618</v>
      </c>
      <c r="B97" s="650"/>
      <c r="C97" s="650"/>
      <c r="D97" s="650"/>
      <c r="E97" s="650"/>
      <c r="F97" s="650"/>
      <c r="G97" s="170"/>
      <c r="H97" s="170"/>
      <c r="I97" s="170"/>
      <c r="J97" s="170"/>
      <c r="K97" s="170"/>
      <c r="L97" s="170"/>
      <c r="M97" s="170"/>
    </row>
    <row r="98" spans="1:13" ht="11.25" customHeight="1" x14ac:dyDescent="0.2">
      <c r="A98" s="650" t="s">
        <v>498</v>
      </c>
      <c r="B98" s="650"/>
      <c r="C98" s="650"/>
      <c r="D98" s="650"/>
      <c r="E98" s="650"/>
      <c r="F98" s="650"/>
      <c r="G98" s="170"/>
      <c r="H98" s="170"/>
      <c r="I98" s="170"/>
      <c r="J98" s="170"/>
      <c r="K98" s="170"/>
      <c r="L98" s="170"/>
      <c r="M98" s="170"/>
    </row>
    <row r="99" spans="1:13" ht="11.25" customHeight="1" x14ac:dyDescent="0.2">
      <c r="A99" s="650" t="s">
        <v>526</v>
      </c>
      <c r="B99" s="650"/>
      <c r="C99" s="650"/>
      <c r="D99" s="650"/>
      <c r="E99" s="650"/>
      <c r="F99" s="650"/>
      <c r="G99" s="170"/>
      <c r="H99" s="170"/>
      <c r="I99" s="170"/>
      <c r="J99" s="170"/>
      <c r="K99" s="170"/>
      <c r="L99" s="170"/>
      <c r="M99" s="170"/>
    </row>
    <row r="100" spans="1:13" ht="11.25" customHeight="1" x14ac:dyDescent="0.2">
      <c r="A100" s="650" t="s">
        <v>695</v>
      </c>
      <c r="B100" s="650"/>
      <c r="C100" s="650"/>
      <c r="D100" s="650"/>
      <c r="E100" s="650"/>
      <c r="F100" s="650"/>
      <c r="G100" s="170"/>
      <c r="H100" s="170"/>
      <c r="I100" s="170"/>
      <c r="J100" s="170"/>
      <c r="K100" s="170"/>
      <c r="L100" s="170"/>
      <c r="M100" s="170"/>
    </row>
    <row r="101" spans="1:13" x14ac:dyDescent="0.2">
      <c r="A101" s="728" t="s">
        <v>619</v>
      </c>
      <c r="B101" s="728"/>
      <c r="C101" s="728"/>
      <c r="D101" s="170"/>
      <c r="E101" s="170"/>
      <c r="F101" s="170"/>
      <c r="G101" s="170"/>
      <c r="H101" s="170"/>
      <c r="I101" s="170"/>
      <c r="J101" s="170"/>
      <c r="K101" s="170"/>
      <c r="L101" s="170"/>
      <c r="M101" s="170"/>
    </row>
    <row r="102" spans="1:13" ht="11.25" customHeight="1" x14ac:dyDescent="0.2">
      <c r="A102" s="729" t="s">
        <v>665</v>
      </c>
      <c r="B102" s="729"/>
      <c r="C102" s="729"/>
      <c r="D102" s="729"/>
      <c r="E102" s="729"/>
      <c r="F102" s="729"/>
      <c r="G102" s="170"/>
      <c r="H102" s="170"/>
      <c r="I102" s="170"/>
      <c r="J102" s="170"/>
      <c r="K102" s="170"/>
      <c r="L102" s="170"/>
      <c r="M102" s="170"/>
    </row>
    <row r="103" spans="1:13" x14ac:dyDescent="0.2">
      <c r="A103" s="729" t="s">
        <v>612</v>
      </c>
      <c r="B103" s="729"/>
      <c r="C103" s="729"/>
      <c r="D103" s="729"/>
      <c r="E103" s="729"/>
      <c r="F103" s="729"/>
      <c r="G103" s="729"/>
      <c r="H103" s="729"/>
      <c r="I103" s="729"/>
      <c r="J103" s="729"/>
      <c r="K103" s="729"/>
      <c r="L103" s="170"/>
      <c r="M103" s="170"/>
    </row>
    <row r="104" spans="1:13" ht="5.25" customHeight="1" x14ac:dyDescent="0.2">
      <c r="A104" s="129"/>
      <c r="B104" s="170"/>
      <c r="C104" s="170"/>
      <c r="D104" s="170"/>
      <c r="E104" s="170"/>
      <c r="F104" s="170"/>
      <c r="G104" s="170"/>
      <c r="H104" s="170"/>
      <c r="I104" s="170"/>
      <c r="J104" s="170"/>
      <c r="K104" s="170"/>
      <c r="L104" s="170"/>
      <c r="M104" s="170"/>
    </row>
    <row r="105" spans="1:13" x14ac:dyDescent="0.2">
      <c r="A105" s="623" t="s">
        <v>596</v>
      </c>
      <c r="B105" s="170"/>
      <c r="C105" s="170"/>
      <c r="D105" s="170"/>
      <c r="E105" s="170"/>
      <c r="F105" s="170"/>
      <c r="G105" s="170"/>
      <c r="H105" s="170"/>
      <c r="I105" s="170"/>
      <c r="J105" s="170"/>
      <c r="K105" s="170"/>
      <c r="L105" s="170"/>
      <c r="M105" s="170"/>
    </row>
    <row r="106" spans="1:13" ht="6.75" customHeight="1" x14ac:dyDescent="0.2">
      <c r="A106" s="129"/>
      <c r="B106" s="170"/>
      <c r="C106" s="170"/>
      <c r="D106" s="170"/>
      <c r="E106" s="170"/>
      <c r="F106" s="170"/>
      <c r="G106" s="170"/>
      <c r="H106" s="170"/>
      <c r="I106" s="170"/>
      <c r="J106" s="170"/>
      <c r="K106" s="170"/>
      <c r="L106" s="170"/>
      <c r="M106" s="170"/>
    </row>
    <row r="107" spans="1:13" ht="22.5" customHeight="1" x14ac:dyDescent="0.2">
      <c r="A107" s="727" t="s">
        <v>490</v>
      </c>
      <c r="B107" s="727"/>
      <c r="C107" s="727"/>
      <c r="D107" s="727"/>
      <c r="E107" s="727"/>
      <c r="F107" s="727"/>
      <c r="G107" s="727"/>
      <c r="H107" s="727"/>
      <c r="I107" s="727"/>
      <c r="J107" s="727"/>
      <c r="K107" s="727"/>
      <c r="L107" s="727"/>
      <c r="M107" s="523"/>
    </row>
    <row r="108" spans="1:13" x14ac:dyDescent="0.2">
      <c r="A108" s="129"/>
      <c r="B108" s="170"/>
      <c r="C108" s="170"/>
      <c r="D108" s="170"/>
      <c r="E108" s="170"/>
      <c r="F108" s="170"/>
      <c r="G108" s="170"/>
      <c r="H108" s="170"/>
      <c r="I108" s="170"/>
      <c r="J108" s="170"/>
      <c r="K108" s="170"/>
      <c r="L108" s="170"/>
      <c r="M108" s="170"/>
    </row>
    <row r="113" spans="1:1" x14ac:dyDescent="0.2">
      <c r="A113" s="129" t="s">
        <v>466</v>
      </c>
    </row>
  </sheetData>
  <sheetProtection sheet="1" objects="1" scenarios="1"/>
  <mergeCells count="13">
    <mergeCell ref="A107:L107"/>
    <mergeCell ref="A103:K103"/>
    <mergeCell ref="A1:L1"/>
    <mergeCell ref="A2:B2"/>
    <mergeCell ref="F4:L4"/>
    <mergeCell ref="J5:L5"/>
    <mergeCell ref="F5:H5"/>
    <mergeCell ref="B5:D5"/>
    <mergeCell ref="A101:C101"/>
    <mergeCell ref="A102:F102"/>
    <mergeCell ref="A94:L94"/>
    <mergeCell ref="A95:L95"/>
    <mergeCell ref="A96:L96"/>
  </mergeCells>
  <phoneticPr fontId="29" type="noConversion"/>
  <pageMargins left="0.31496062992125984" right="0.27559055118110237" top="0.51181102362204722" bottom="0.51181102362204722" header="0.51181102362204722" footer="0.51181102362204722"/>
  <pageSetup paperSize="9" scale="59" orientation="portrait" r:id="rId1"/>
  <headerFooter alignWithMargins="0">
    <oddHeader xml:space="preserve">&amp;C&amp;"Arial,Bold"&amp;12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fitToPage="1"/>
  </sheetPr>
  <dimension ref="A1:AU113"/>
  <sheetViews>
    <sheetView showGridLines="0" zoomScaleNormal="100" workbookViewId="0">
      <pane ySplit="5" topLeftCell="A6" activePane="bottomLeft" state="frozen"/>
      <selection pane="bottomLeft"/>
    </sheetView>
  </sheetViews>
  <sheetFormatPr defaultRowHeight="11.25" x14ac:dyDescent="0.2"/>
  <cols>
    <col min="1" max="1" width="27.42578125" style="1" customWidth="1"/>
    <col min="2" max="4" width="12.140625" style="1" customWidth="1"/>
    <col min="5" max="5" width="10.7109375" style="1" customWidth="1"/>
    <col min="6" max="6" width="10.28515625" style="1" customWidth="1"/>
    <col min="7" max="11" width="10.7109375" style="1" customWidth="1"/>
    <col min="12" max="13" width="11.85546875" style="1" customWidth="1"/>
    <col min="14" max="14" width="12.7109375" style="1" customWidth="1"/>
    <col min="15" max="16" width="11.85546875" style="1" customWidth="1"/>
    <col min="17" max="18" width="10.7109375" style="1" customWidth="1"/>
    <col min="19" max="19" width="9.28515625" style="1" customWidth="1"/>
    <col min="20" max="20" width="9.7109375" style="1" customWidth="1"/>
    <col min="21" max="21" width="9.140625" style="8"/>
    <col min="22" max="40" width="0" style="8" hidden="1" customWidth="1"/>
    <col min="41" max="41" width="9.140625" style="8"/>
    <col min="42" max="47" width="9.140625" style="553"/>
    <col min="48" max="16384" width="9.140625" style="8"/>
  </cols>
  <sheetData>
    <row r="1" spans="1:47" ht="13.5" customHeight="1" x14ac:dyDescent="0.2">
      <c r="A1" s="307" t="s">
        <v>709</v>
      </c>
      <c r="B1" s="307"/>
      <c r="C1" s="307"/>
      <c r="D1" s="307"/>
      <c r="E1" s="307"/>
      <c r="F1" s="307"/>
      <c r="G1" s="307"/>
      <c r="H1" s="319"/>
      <c r="I1" s="319"/>
      <c r="J1" s="447"/>
      <c r="K1" s="307"/>
      <c r="L1" s="307"/>
      <c r="M1" s="198"/>
      <c r="N1" s="198"/>
      <c r="O1" s="198"/>
      <c r="P1" s="198"/>
      <c r="Q1" s="198"/>
      <c r="R1" s="198"/>
      <c r="S1" s="198"/>
      <c r="T1" s="145"/>
    </row>
    <row r="2" spans="1:47" ht="13.5" customHeight="1" x14ac:dyDescent="0.2">
      <c r="A2" s="733" t="s">
        <v>621</v>
      </c>
      <c r="B2" s="733"/>
      <c r="C2" s="286"/>
      <c r="D2" s="286"/>
      <c r="E2" s="129"/>
      <c r="F2" s="129"/>
      <c r="G2" s="129"/>
      <c r="H2" s="129"/>
      <c r="I2" s="129"/>
      <c r="J2" s="129"/>
      <c r="K2" s="129"/>
      <c r="L2" s="129"/>
      <c r="M2" s="129"/>
      <c r="N2" s="129"/>
      <c r="O2" s="129"/>
      <c r="P2" s="129"/>
      <c r="Q2" s="129"/>
      <c r="R2" s="129"/>
      <c r="S2" s="129"/>
      <c r="T2" s="145"/>
    </row>
    <row r="3" spans="1:47" ht="12.75" customHeight="1" x14ac:dyDescent="0.2">
      <c r="A3" s="2" t="s">
        <v>49</v>
      </c>
      <c r="B3" s="544"/>
      <c r="C3" s="545"/>
      <c r="D3" s="545"/>
      <c r="E3" s="546"/>
      <c r="F3" s="546"/>
      <c r="G3" s="546"/>
      <c r="H3" s="546"/>
      <c r="I3" s="546"/>
      <c r="J3" s="546"/>
      <c r="K3" s="547"/>
      <c r="L3" s="544"/>
      <c r="M3" s="548"/>
      <c r="N3" s="544"/>
      <c r="O3" s="547"/>
      <c r="P3" s="547"/>
      <c r="Q3" s="547"/>
      <c r="R3" s="544"/>
      <c r="S3" s="544"/>
      <c r="T3" s="544"/>
      <c r="U3" s="549"/>
      <c r="W3" s="550"/>
      <c r="X3" s="551"/>
      <c r="Y3" s="552"/>
      <c r="Z3" s="553"/>
      <c r="AA3" s="553"/>
      <c r="AP3" s="671"/>
    </row>
    <row r="4" spans="1:47" ht="11.25" customHeight="1" x14ac:dyDescent="0.2">
      <c r="A4" s="60"/>
      <c r="B4" s="237"/>
      <c r="C4" s="237"/>
      <c r="D4" s="237"/>
      <c r="E4" s="237"/>
      <c r="F4" s="237"/>
      <c r="G4" s="237"/>
      <c r="H4" s="320"/>
      <c r="I4" s="320"/>
      <c r="J4" s="448"/>
      <c r="K4" s="237"/>
      <c r="L4" s="237"/>
      <c r="M4" s="199"/>
      <c r="N4" s="237"/>
      <c r="O4" s="200"/>
      <c r="P4" s="237"/>
      <c r="Q4" s="237"/>
      <c r="R4" s="237"/>
      <c r="S4" s="237"/>
      <c r="T4" s="154" t="s">
        <v>710</v>
      </c>
      <c r="U4" s="128"/>
    </row>
    <row r="5" spans="1:47" s="53" customFormat="1" ht="136.5" customHeight="1" x14ac:dyDescent="0.2">
      <c r="A5" s="18" t="s">
        <v>466</v>
      </c>
      <c r="B5" s="243" t="s">
        <v>711</v>
      </c>
      <c r="C5" s="243" t="s">
        <v>712</v>
      </c>
      <c r="D5" s="243" t="s">
        <v>713</v>
      </c>
      <c r="E5" s="243" t="s">
        <v>491</v>
      </c>
      <c r="F5" s="243" t="s">
        <v>492</v>
      </c>
      <c r="G5" s="321" t="s">
        <v>577</v>
      </c>
      <c r="H5" s="321" t="s">
        <v>575</v>
      </c>
      <c r="I5" s="321" t="s">
        <v>576</v>
      </c>
      <c r="J5" s="321" t="s">
        <v>714</v>
      </c>
      <c r="K5" s="243" t="s">
        <v>626</v>
      </c>
      <c r="L5" s="243" t="s">
        <v>715</v>
      </c>
      <c r="M5" s="201" t="s">
        <v>493</v>
      </c>
      <c r="N5" s="243" t="s">
        <v>494</v>
      </c>
      <c r="O5" s="133" t="s">
        <v>463</v>
      </c>
      <c r="P5" s="243" t="s">
        <v>464</v>
      </c>
      <c r="Q5" s="243" t="s">
        <v>462</v>
      </c>
      <c r="R5" s="243" t="s">
        <v>627</v>
      </c>
      <c r="S5" s="243" t="s">
        <v>465</v>
      </c>
      <c r="T5" s="243" t="s">
        <v>495</v>
      </c>
      <c r="U5" s="153" t="s">
        <v>466</v>
      </c>
      <c r="V5" s="243" t="s">
        <v>711</v>
      </c>
      <c r="W5" s="243" t="s">
        <v>712</v>
      </c>
      <c r="X5" s="243" t="s">
        <v>713</v>
      </c>
      <c r="Y5" s="243" t="s">
        <v>491</v>
      </c>
      <c r="Z5" s="243" t="s">
        <v>492</v>
      </c>
      <c r="AA5" s="321" t="s">
        <v>577</v>
      </c>
      <c r="AB5" s="321" t="s">
        <v>575</v>
      </c>
      <c r="AC5" s="321" t="s">
        <v>576</v>
      </c>
      <c r="AD5" s="321" t="s">
        <v>714</v>
      </c>
      <c r="AE5" s="243" t="s">
        <v>626</v>
      </c>
      <c r="AF5" s="243" t="s">
        <v>715</v>
      </c>
      <c r="AG5" s="201" t="s">
        <v>493</v>
      </c>
      <c r="AH5" s="243" t="s">
        <v>494</v>
      </c>
      <c r="AI5" s="133" t="s">
        <v>463</v>
      </c>
      <c r="AJ5" s="243" t="s">
        <v>464</v>
      </c>
      <c r="AK5" s="243" t="s">
        <v>462</v>
      </c>
      <c r="AL5" s="243" t="s">
        <v>627</v>
      </c>
      <c r="AM5" s="243" t="s">
        <v>465</v>
      </c>
      <c r="AN5" s="243" t="s">
        <v>495</v>
      </c>
      <c r="AP5" s="662"/>
      <c r="AQ5" s="662"/>
      <c r="AR5" s="662"/>
      <c r="AS5" s="662"/>
      <c r="AT5" s="662"/>
      <c r="AU5" s="662"/>
    </row>
    <row r="6" spans="1:47" ht="11.25" customHeight="1" x14ac:dyDescent="0.2">
      <c r="A6" s="8"/>
      <c r="B6" s="4"/>
      <c r="C6" s="4"/>
      <c r="D6" s="4"/>
      <c r="E6" s="4"/>
      <c r="F6" s="4"/>
      <c r="G6" s="4"/>
      <c r="H6" s="4"/>
      <c r="I6" s="4"/>
      <c r="J6" s="4"/>
      <c r="K6" s="4"/>
      <c r="L6" s="4"/>
      <c r="M6" s="4"/>
      <c r="N6" s="4"/>
      <c r="O6" s="4"/>
      <c r="P6" s="4"/>
      <c r="Q6" s="4"/>
      <c r="R6" s="4"/>
      <c r="S6" s="4"/>
      <c r="T6" s="4"/>
    </row>
    <row r="7" spans="1:47" ht="11.25" customHeight="1" x14ac:dyDescent="0.2">
      <c r="A7" s="145" t="s">
        <v>797</v>
      </c>
      <c r="B7" s="11">
        <v>3071</v>
      </c>
      <c r="C7" s="11">
        <v>1227</v>
      </c>
      <c r="D7" s="11">
        <v>1837</v>
      </c>
      <c r="E7" s="11">
        <v>503</v>
      </c>
      <c r="F7" s="11">
        <v>1272</v>
      </c>
      <c r="G7" s="11">
        <v>20</v>
      </c>
      <c r="H7" s="11">
        <v>19</v>
      </c>
      <c r="I7" s="11">
        <v>23</v>
      </c>
      <c r="J7" s="11">
        <v>4</v>
      </c>
      <c r="K7" s="11">
        <v>737</v>
      </c>
      <c r="L7" s="11">
        <v>3808</v>
      </c>
      <c r="M7" s="11">
        <v>421</v>
      </c>
      <c r="N7" s="11">
        <v>4229</v>
      </c>
      <c r="O7" s="11">
        <v>62</v>
      </c>
      <c r="P7" s="11">
        <v>843</v>
      </c>
      <c r="Q7" s="11">
        <v>236</v>
      </c>
      <c r="R7" s="11">
        <v>1141</v>
      </c>
      <c r="S7" s="11">
        <v>1035</v>
      </c>
      <c r="T7" s="11">
        <v>5380</v>
      </c>
    </row>
    <row r="8" spans="1:47" ht="11.25" customHeight="1" x14ac:dyDescent="0.2">
      <c r="A8" s="8"/>
      <c r="B8" s="4"/>
      <c r="C8" s="4"/>
      <c r="D8" s="4"/>
      <c r="E8" s="4"/>
      <c r="F8" s="4"/>
      <c r="G8" s="4"/>
      <c r="H8" s="4"/>
      <c r="I8" s="4"/>
      <c r="J8" s="4"/>
      <c r="K8" s="4"/>
      <c r="L8" s="4"/>
      <c r="M8" s="4"/>
      <c r="N8" s="4"/>
      <c r="O8" s="4"/>
      <c r="P8" s="4"/>
      <c r="Q8" s="4"/>
      <c r="R8" s="4"/>
      <c r="S8" s="4"/>
      <c r="T8" s="4"/>
    </row>
    <row r="9" spans="1:47" ht="11.25" customHeight="1" x14ac:dyDescent="0.2">
      <c r="A9" s="129" t="s">
        <v>55</v>
      </c>
      <c r="B9" s="411">
        <v>99</v>
      </c>
      <c r="C9" s="411">
        <v>99</v>
      </c>
      <c r="D9" s="411">
        <v>99</v>
      </c>
      <c r="E9" s="411">
        <v>99</v>
      </c>
      <c r="F9" s="411">
        <v>100</v>
      </c>
      <c r="G9" s="411">
        <v>99</v>
      </c>
      <c r="H9" s="411">
        <v>99</v>
      </c>
      <c r="I9" s="411">
        <v>96</v>
      </c>
      <c r="J9" s="411">
        <v>75</v>
      </c>
      <c r="K9" s="411">
        <v>38</v>
      </c>
      <c r="L9" s="411">
        <v>98</v>
      </c>
      <c r="M9" s="411">
        <v>64</v>
      </c>
      <c r="N9" s="411">
        <v>98</v>
      </c>
      <c r="O9" s="411">
        <v>50</v>
      </c>
      <c r="P9" s="411">
        <v>96</v>
      </c>
      <c r="Q9" s="411">
        <v>71</v>
      </c>
      <c r="R9" s="411">
        <v>95</v>
      </c>
      <c r="S9" s="411">
        <v>43</v>
      </c>
      <c r="T9" s="411">
        <v>98</v>
      </c>
      <c r="U9"/>
      <c r="V9" s="8">
        <f>IF(B9="x",1,0)</f>
        <v>0</v>
      </c>
      <c r="W9" s="8">
        <f t="shared" ref="W9:AN9" si="0">IF(C9="x",1,0)</f>
        <v>0</v>
      </c>
      <c r="X9" s="8">
        <f t="shared" si="0"/>
        <v>0</v>
      </c>
      <c r="Y9" s="8">
        <f t="shared" si="0"/>
        <v>0</v>
      </c>
      <c r="Z9" s="8">
        <f t="shared" si="0"/>
        <v>0</v>
      </c>
      <c r="AA9" s="8">
        <f t="shared" si="0"/>
        <v>0</v>
      </c>
      <c r="AB9" s="8">
        <f t="shared" si="0"/>
        <v>0</v>
      </c>
      <c r="AC9" s="8">
        <f t="shared" si="0"/>
        <v>0</v>
      </c>
      <c r="AD9" s="8">
        <f t="shared" si="0"/>
        <v>0</v>
      </c>
      <c r="AE9" s="8">
        <f t="shared" si="0"/>
        <v>0</v>
      </c>
      <c r="AF9" s="8">
        <f t="shared" si="0"/>
        <v>0</v>
      </c>
      <c r="AG9" s="8">
        <f t="shared" si="0"/>
        <v>0</v>
      </c>
      <c r="AH9" s="8">
        <f t="shared" si="0"/>
        <v>0</v>
      </c>
      <c r="AI9" s="8">
        <f t="shared" si="0"/>
        <v>0</v>
      </c>
      <c r="AJ9" s="8">
        <f t="shared" si="0"/>
        <v>0</v>
      </c>
      <c r="AK9" s="8">
        <f t="shared" si="0"/>
        <v>0</v>
      </c>
      <c r="AL9" s="8">
        <f t="shared" si="0"/>
        <v>0</v>
      </c>
      <c r="AM9" s="8">
        <f t="shared" si="0"/>
        <v>0</v>
      </c>
      <c r="AN9" s="8">
        <f t="shared" si="0"/>
        <v>0</v>
      </c>
    </row>
    <row r="10" spans="1:47" ht="11.25" customHeight="1" x14ac:dyDescent="0.2">
      <c r="A10" s="129"/>
      <c r="B10" s="11"/>
      <c r="C10" s="11"/>
      <c r="D10" s="11"/>
      <c r="E10" s="11"/>
      <c r="F10" s="11"/>
      <c r="G10" s="11"/>
      <c r="H10" s="11"/>
      <c r="I10" s="11"/>
      <c r="J10" s="11"/>
      <c r="K10" s="11"/>
      <c r="L10" s="11"/>
      <c r="M10" s="11"/>
      <c r="N10" s="11"/>
      <c r="O10" s="11"/>
      <c r="P10" s="11"/>
      <c r="Q10" s="11"/>
      <c r="R10" s="11"/>
      <c r="S10" s="11"/>
      <c r="T10" s="11"/>
      <c r="U10"/>
    </row>
    <row r="11" spans="1:47" ht="11.25" customHeight="1" x14ac:dyDescent="0.2">
      <c r="A11" s="129" t="s">
        <v>56</v>
      </c>
      <c r="B11" s="411">
        <v>62</v>
      </c>
      <c r="C11" s="411">
        <v>65</v>
      </c>
      <c r="D11" s="411">
        <v>60</v>
      </c>
      <c r="E11" s="411">
        <v>44</v>
      </c>
      <c r="F11" s="411">
        <v>65</v>
      </c>
      <c r="G11" s="411">
        <v>93</v>
      </c>
      <c r="H11" s="411">
        <v>51</v>
      </c>
      <c r="I11" s="411">
        <v>43</v>
      </c>
      <c r="J11" s="411">
        <v>48</v>
      </c>
      <c r="K11" s="411">
        <v>14</v>
      </c>
      <c r="L11" s="411">
        <v>61</v>
      </c>
      <c r="M11" s="411">
        <v>21</v>
      </c>
      <c r="N11" s="411">
        <v>61</v>
      </c>
      <c r="O11" s="411">
        <v>21</v>
      </c>
      <c r="P11" s="411">
        <v>27</v>
      </c>
      <c r="Q11" s="411">
        <v>31</v>
      </c>
      <c r="R11" s="411">
        <v>27</v>
      </c>
      <c r="S11" s="411">
        <v>17</v>
      </c>
      <c r="T11" s="411">
        <v>58</v>
      </c>
      <c r="U11"/>
      <c r="V11" s="8">
        <f t="shared" ref="V11:V13" si="1">IF(B11="x",1,0)</f>
        <v>0</v>
      </c>
      <c r="W11" s="8">
        <f t="shared" ref="W11:W13" si="2">IF(C11="x",1,0)</f>
        <v>0</v>
      </c>
      <c r="X11" s="8">
        <f t="shared" ref="X11:X13" si="3">IF(D11="x",1,0)</f>
        <v>0</v>
      </c>
      <c r="Y11" s="8">
        <f t="shared" ref="Y11:Y13" si="4">IF(E11="x",1,0)</f>
        <v>0</v>
      </c>
      <c r="Z11" s="8">
        <f t="shared" ref="Z11:Z13" si="5">IF(F11="x",1,0)</f>
        <v>0</v>
      </c>
      <c r="AA11" s="8">
        <f t="shared" ref="AA11:AA13" si="6">IF(G11="x",1,0)</f>
        <v>0</v>
      </c>
      <c r="AB11" s="8">
        <f t="shared" ref="AB11:AB13" si="7">IF(H11="x",1,0)</f>
        <v>0</v>
      </c>
      <c r="AC11" s="8">
        <f t="shared" ref="AC11:AC13" si="8">IF(I11="x",1,0)</f>
        <v>0</v>
      </c>
      <c r="AD11" s="8">
        <f t="shared" ref="AD11:AD13" si="9">IF(J11="x",1,0)</f>
        <v>0</v>
      </c>
      <c r="AE11" s="8">
        <f t="shared" ref="AE11:AE13" si="10">IF(K11="x",1,0)</f>
        <v>0</v>
      </c>
      <c r="AF11" s="8">
        <f t="shared" ref="AF11:AF13" si="11">IF(L11="x",1,0)</f>
        <v>0</v>
      </c>
      <c r="AG11" s="8">
        <f t="shared" ref="AG11:AG13" si="12">IF(M11="x",1,0)</f>
        <v>0</v>
      </c>
      <c r="AH11" s="8">
        <f t="shared" ref="AH11:AH13" si="13">IF(N11="x",1,0)</f>
        <v>0</v>
      </c>
      <c r="AI11" s="8">
        <f t="shared" ref="AI11:AI13" si="14">IF(O11="x",1,0)</f>
        <v>0</v>
      </c>
      <c r="AJ11" s="8">
        <f t="shared" ref="AJ11:AJ13" si="15">IF(P11="x",1,0)</f>
        <v>0</v>
      </c>
      <c r="AK11" s="8">
        <f t="shared" ref="AK11:AK13" si="16">IF(Q11="x",1,0)</f>
        <v>0</v>
      </c>
      <c r="AL11" s="8">
        <f t="shared" ref="AL11:AL13" si="17">IF(R11="x",1,0)</f>
        <v>0</v>
      </c>
      <c r="AM11" s="8">
        <f t="shared" ref="AM11:AM13" si="18">IF(S11="x",1,0)</f>
        <v>0</v>
      </c>
      <c r="AN11" s="8">
        <f t="shared" ref="AN11:AN13" si="19">IF(T11="x",1,0)</f>
        <v>0</v>
      </c>
    </row>
    <row r="12" spans="1:47" ht="11.25" customHeight="1" x14ac:dyDescent="0.2">
      <c r="A12" s="129" t="s">
        <v>57</v>
      </c>
      <c r="B12" s="411">
        <v>86</v>
      </c>
      <c r="C12" s="411">
        <v>86</v>
      </c>
      <c r="D12" s="411">
        <v>86</v>
      </c>
      <c r="E12" s="411">
        <v>81</v>
      </c>
      <c r="F12" s="411">
        <v>88</v>
      </c>
      <c r="G12" s="411">
        <v>85</v>
      </c>
      <c r="H12" s="411">
        <v>93</v>
      </c>
      <c r="I12" s="411">
        <v>87</v>
      </c>
      <c r="J12" s="411">
        <v>48</v>
      </c>
      <c r="K12" s="411">
        <v>16</v>
      </c>
      <c r="L12" s="411">
        <v>85</v>
      </c>
      <c r="M12" s="411">
        <v>30</v>
      </c>
      <c r="N12" s="411">
        <v>84</v>
      </c>
      <c r="O12" s="411">
        <v>28</v>
      </c>
      <c r="P12" s="411">
        <v>32</v>
      </c>
      <c r="Q12" s="411">
        <v>35</v>
      </c>
      <c r="R12" s="411">
        <v>32</v>
      </c>
      <c r="S12" s="411">
        <v>19</v>
      </c>
      <c r="T12" s="411">
        <v>80</v>
      </c>
      <c r="U12"/>
      <c r="V12" s="8">
        <f t="shared" si="1"/>
        <v>0</v>
      </c>
      <c r="W12" s="8">
        <f t="shared" si="2"/>
        <v>0</v>
      </c>
      <c r="X12" s="8">
        <f t="shared" si="3"/>
        <v>0</v>
      </c>
      <c r="Y12" s="8">
        <f t="shared" si="4"/>
        <v>0</v>
      </c>
      <c r="Z12" s="8">
        <f t="shared" si="5"/>
        <v>0</v>
      </c>
      <c r="AA12" s="8">
        <f t="shared" si="6"/>
        <v>0</v>
      </c>
      <c r="AB12" s="8">
        <f t="shared" si="7"/>
        <v>0</v>
      </c>
      <c r="AC12" s="8">
        <f t="shared" si="8"/>
        <v>0</v>
      </c>
      <c r="AD12" s="8">
        <f t="shared" si="9"/>
        <v>0</v>
      </c>
      <c r="AE12" s="8">
        <f t="shared" si="10"/>
        <v>0</v>
      </c>
      <c r="AF12" s="8">
        <f t="shared" si="11"/>
        <v>0</v>
      </c>
      <c r="AG12" s="8">
        <f t="shared" si="12"/>
        <v>0</v>
      </c>
      <c r="AH12" s="8">
        <f t="shared" si="13"/>
        <v>0</v>
      </c>
      <c r="AI12" s="8">
        <f t="shared" si="14"/>
        <v>0</v>
      </c>
      <c r="AJ12" s="8">
        <f t="shared" si="15"/>
        <v>0</v>
      </c>
      <c r="AK12" s="8">
        <f t="shared" si="16"/>
        <v>0</v>
      </c>
      <c r="AL12" s="8">
        <f t="shared" si="17"/>
        <v>0</v>
      </c>
      <c r="AM12" s="8">
        <f t="shared" si="18"/>
        <v>0</v>
      </c>
      <c r="AN12" s="8">
        <f t="shared" si="19"/>
        <v>0</v>
      </c>
    </row>
    <row r="13" spans="1:47" ht="11.25" customHeight="1" x14ac:dyDescent="0.2">
      <c r="A13" s="129" t="s">
        <v>58</v>
      </c>
      <c r="B13" s="411">
        <v>56</v>
      </c>
      <c r="C13" s="411">
        <v>59</v>
      </c>
      <c r="D13" s="411">
        <v>54</v>
      </c>
      <c r="E13" s="411">
        <v>38</v>
      </c>
      <c r="F13" s="411">
        <v>60</v>
      </c>
      <c r="G13" s="411">
        <v>80</v>
      </c>
      <c r="H13" s="411">
        <v>49</v>
      </c>
      <c r="I13" s="411">
        <v>39</v>
      </c>
      <c r="J13" s="411">
        <v>40</v>
      </c>
      <c r="K13" s="411">
        <v>10</v>
      </c>
      <c r="L13" s="411">
        <v>55</v>
      </c>
      <c r="M13" s="411">
        <v>13</v>
      </c>
      <c r="N13" s="411">
        <v>55</v>
      </c>
      <c r="O13" s="411">
        <v>18</v>
      </c>
      <c r="P13" s="411">
        <v>22</v>
      </c>
      <c r="Q13" s="411">
        <v>23</v>
      </c>
      <c r="R13" s="411">
        <v>22</v>
      </c>
      <c r="S13" s="411">
        <v>12</v>
      </c>
      <c r="T13" s="411">
        <v>52</v>
      </c>
      <c r="U13"/>
      <c r="V13" s="8">
        <f t="shared" si="1"/>
        <v>0</v>
      </c>
      <c r="W13" s="8">
        <f t="shared" si="2"/>
        <v>0</v>
      </c>
      <c r="X13" s="8">
        <f t="shared" si="3"/>
        <v>0</v>
      </c>
      <c r="Y13" s="8">
        <f t="shared" si="4"/>
        <v>0</v>
      </c>
      <c r="Z13" s="8">
        <f t="shared" si="5"/>
        <v>0</v>
      </c>
      <c r="AA13" s="8">
        <f t="shared" si="6"/>
        <v>0</v>
      </c>
      <c r="AB13" s="8">
        <f t="shared" si="7"/>
        <v>0</v>
      </c>
      <c r="AC13" s="8">
        <f t="shared" si="8"/>
        <v>0</v>
      </c>
      <c r="AD13" s="8">
        <f t="shared" si="9"/>
        <v>0</v>
      </c>
      <c r="AE13" s="8">
        <f t="shared" si="10"/>
        <v>0</v>
      </c>
      <c r="AF13" s="8">
        <f t="shared" si="11"/>
        <v>0</v>
      </c>
      <c r="AG13" s="8">
        <f t="shared" si="12"/>
        <v>0</v>
      </c>
      <c r="AH13" s="8">
        <f t="shared" si="13"/>
        <v>0</v>
      </c>
      <c r="AI13" s="8">
        <f t="shared" si="14"/>
        <v>0</v>
      </c>
      <c r="AJ13" s="8">
        <f t="shared" si="15"/>
        <v>0</v>
      </c>
      <c r="AK13" s="8">
        <f t="shared" si="16"/>
        <v>0</v>
      </c>
      <c r="AL13" s="8">
        <f t="shared" si="17"/>
        <v>0</v>
      </c>
      <c r="AM13" s="8">
        <f t="shared" si="18"/>
        <v>0</v>
      </c>
      <c r="AN13" s="8">
        <f t="shared" si="19"/>
        <v>0</v>
      </c>
    </row>
    <row r="14" spans="1:47" s="54" customFormat="1" ht="11.25" customHeight="1" x14ac:dyDescent="0.2">
      <c r="A14" s="152"/>
      <c r="B14" s="412"/>
      <c r="C14" s="412"/>
      <c r="D14" s="412"/>
      <c r="E14" s="412"/>
      <c r="F14" s="412"/>
      <c r="G14" s="412"/>
      <c r="H14" s="412"/>
      <c r="I14" s="412"/>
      <c r="J14" s="412"/>
      <c r="K14" s="412"/>
      <c r="L14" s="412"/>
      <c r="M14" s="412"/>
      <c r="N14" s="412"/>
      <c r="O14" s="412"/>
      <c r="P14" s="412"/>
      <c r="Q14" s="412"/>
      <c r="R14" s="412"/>
      <c r="S14" s="412"/>
      <c r="T14" s="412"/>
      <c r="AP14" s="672"/>
      <c r="AQ14" s="672"/>
      <c r="AR14" s="672"/>
      <c r="AS14" s="672"/>
      <c r="AT14" s="672"/>
      <c r="AU14" s="672"/>
    </row>
    <row r="15" spans="1:47" ht="11.25" customHeight="1" x14ac:dyDescent="0.2">
      <c r="A15" s="129" t="s">
        <v>628</v>
      </c>
      <c r="B15" s="411">
        <v>63</v>
      </c>
      <c r="C15" s="411">
        <v>66</v>
      </c>
      <c r="D15" s="411">
        <v>61</v>
      </c>
      <c r="E15" s="411">
        <v>44</v>
      </c>
      <c r="F15" s="411">
        <v>66</v>
      </c>
      <c r="G15" s="411">
        <v>93</v>
      </c>
      <c r="H15" s="411">
        <v>51</v>
      </c>
      <c r="I15" s="411">
        <v>44</v>
      </c>
      <c r="J15" s="411">
        <v>50</v>
      </c>
      <c r="K15" s="411">
        <v>16</v>
      </c>
      <c r="L15" s="411">
        <v>62</v>
      </c>
      <c r="M15" s="411">
        <v>21</v>
      </c>
      <c r="N15" s="411">
        <v>61</v>
      </c>
      <c r="O15" s="411">
        <v>24</v>
      </c>
      <c r="P15" s="411">
        <v>35</v>
      </c>
      <c r="Q15" s="411">
        <v>33</v>
      </c>
      <c r="R15" s="411">
        <v>35</v>
      </c>
      <c r="S15" s="411">
        <v>19</v>
      </c>
      <c r="T15" s="411">
        <v>59</v>
      </c>
      <c r="U15"/>
      <c r="V15" s="8">
        <f t="shared" ref="V15:V17" si="20">IF(B15="x",1,0)</f>
        <v>0</v>
      </c>
      <c r="W15" s="8">
        <f t="shared" ref="W15:W17" si="21">IF(C15="x",1,0)</f>
        <v>0</v>
      </c>
      <c r="X15" s="8">
        <f t="shared" ref="X15:X17" si="22">IF(D15="x",1,0)</f>
        <v>0</v>
      </c>
      <c r="Y15" s="8">
        <f t="shared" ref="Y15:Y17" si="23">IF(E15="x",1,0)</f>
        <v>0</v>
      </c>
      <c r="Z15" s="8">
        <f t="shared" ref="Z15:Z17" si="24">IF(F15="x",1,0)</f>
        <v>0</v>
      </c>
      <c r="AA15" s="8">
        <f t="shared" ref="AA15:AA17" si="25">IF(G15="x",1,0)</f>
        <v>0</v>
      </c>
      <c r="AB15" s="8">
        <f t="shared" ref="AB15:AB17" si="26">IF(H15="x",1,0)</f>
        <v>0</v>
      </c>
      <c r="AC15" s="8">
        <f t="shared" ref="AC15:AC17" si="27">IF(I15="x",1,0)</f>
        <v>0</v>
      </c>
      <c r="AD15" s="8">
        <f t="shared" ref="AD15:AD17" si="28">IF(J15="x",1,0)</f>
        <v>0</v>
      </c>
      <c r="AE15" s="8">
        <f t="shared" ref="AE15:AE17" si="29">IF(K15="x",1,0)</f>
        <v>0</v>
      </c>
      <c r="AF15" s="8">
        <f t="shared" ref="AF15:AF17" si="30">IF(L15="x",1,0)</f>
        <v>0</v>
      </c>
      <c r="AG15" s="8">
        <f t="shared" ref="AG15:AG17" si="31">IF(M15="x",1,0)</f>
        <v>0</v>
      </c>
      <c r="AH15" s="8">
        <f t="shared" ref="AH15:AH17" si="32">IF(N15="x",1,0)</f>
        <v>0</v>
      </c>
      <c r="AI15" s="8">
        <f t="shared" ref="AI15:AI17" si="33">IF(O15="x",1,0)</f>
        <v>0</v>
      </c>
      <c r="AJ15" s="8">
        <f t="shared" ref="AJ15:AJ17" si="34">IF(P15="x",1,0)</f>
        <v>0</v>
      </c>
      <c r="AK15" s="8">
        <f t="shared" ref="AK15:AK17" si="35">IF(Q15="x",1,0)</f>
        <v>0</v>
      </c>
      <c r="AL15" s="8">
        <f t="shared" ref="AL15:AL17" si="36">IF(R15="x",1,0)</f>
        <v>0</v>
      </c>
      <c r="AM15" s="8">
        <f t="shared" ref="AM15:AM17" si="37">IF(S15="x",1,0)</f>
        <v>0</v>
      </c>
      <c r="AN15" s="8">
        <f t="shared" ref="AN15:AN17" si="38">IF(T15="x",1,0)</f>
        <v>0</v>
      </c>
    </row>
    <row r="16" spans="1:47" ht="11.25" customHeight="1" x14ac:dyDescent="0.2">
      <c r="A16" s="166" t="s">
        <v>15</v>
      </c>
      <c r="B16" s="411">
        <v>11</v>
      </c>
      <c r="C16" s="411">
        <v>11</v>
      </c>
      <c r="D16" s="411">
        <v>11</v>
      </c>
      <c r="E16" s="411">
        <v>13</v>
      </c>
      <c r="F16" s="411">
        <v>10</v>
      </c>
      <c r="G16" s="411">
        <v>18</v>
      </c>
      <c r="H16" s="411">
        <v>16</v>
      </c>
      <c r="I16" s="411">
        <v>30</v>
      </c>
      <c r="J16" s="411">
        <v>38</v>
      </c>
      <c r="K16" s="411">
        <v>15</v>
      </c>
      <c r="L16" s="411">
        <v>11</v>
      </c>
      <c r="M16" s="411">
        <v>17</v>
      </c>
      <c r="N16" s="411">
        <v>11</v>
      </c>
      <c r="O16" s="411">
        <v>15</v>
      </c>
      <c r="P16" s="411">
        <v>4</v>
      </c>
      <c r="Q16" s="411">
        <v>25</v>
      </c>
      <c r="R16" s="411">
        <v>5</v>
      </c>
      <c r="S16" s="411">
        <v>16</v>
      </c>
      <c r="T16" s="411">
        <v>11</v>
      </c>
      <c r="U16"/>
      <c r="V16" s="8">
        <f t="shared" si="20"/>
        <v>0</v>
      </c>
      <c r="W16" s="8">
        <f t="shared" si="21"/>
        <v>0</v>
      </c>
      <c r="X16" s="8">
        <f t="shared" si="22"/>
        <v>0</v>
      </c>
      <c r="Y16" s="8">
        <f t="shared" si="23"/>
        <v>0</v>
      </c>
      <c r="Z16" s="8">
        <f t="shared" si="24"/>
        <v>0</v>
      </c>
      <c r="AA16" s="8">
        <f t="shared" si="25"/>
        <v>0</v>
      </c>
      <c r="AB16" s="8">
        <f t="shared" si="26"/>
        <v>0</v>
      </c>
      <c r="AC16" s="8">
        <f t="shared" si="27"/>
        <v>0</v>
      </c>
      <c r="AD16" s="8">
        <f t="shared" si="28"/>
        <v>0</v>
      </c>
      <c r="AE16" s="8">
        <f t="shared" si="29"/>
        <v>0</v>
      </c>
      <c r="AF16" s="8">
        <f t="shared" si="30"/>
        <v>0</v>
      </c>
      <c r="AG16" s="8">
        <f t="shared" si="31"/>
        <v>0</v>
      </c>
      <c r="AH16" s="8">
        <f t="shared" si="32"/>
        <v>0</v>
      </c>
      <c r="AI16" s="8">
        <f t="shared" si="33"/>
        <v>0</v>
      </c>
      <c r="AJ16" s="8">
        <f t="shared" si="34"/>
        <v>0</v>
      </c>
      <c r="AK16" s="8">
        <f t="shared" si="35"/>
        <v>0</v>
      </c>
      <c r="AL16" s="8">
        <f t="shared" si="36"/>
        <v>0</v>
      </c>
      <c r="AM16" s="8">
        <f t="shared" si="37"/>
        <v>0</v>
      </c>
      <c r="AN16" s="8">
        <f t="shared" si="38"/>
        <v>0</v>
      </c>
    </row>
    <row r="17" spans="1:40" ht="11.25" customHeight="1" x14ac:dyDescent="0.2">
      <c r="A17" s="166" t="s">
        <v>629</v>
      </c>
      <c r="B17" s="411">
        <v>52</v>
      </c>
      <c r="C17" s="411">
        <v>55</v>
      </c>
      <c r="D17" s="411">
        <v>50</v>
      </c>
      <c r="E17" s="411">
        <v>31</v>
      </c>
      <c r="F17" s="411">
        <v>56</v>
      </c>
      <c r="G17" s="411">
        <v>75</v>
      </c>
      <c r="H17" s="411">
        <v>35</v>
      </c>
      <c r="I17" s="411">
        <v>14</v>
      </c>
      <c r="J17" s="411">
        <v>13</v>
      </c>
      <c r="K17" s="411">
        <v>1</v>
      </c>
      <c r="L17" s="411">
        <v>51</v>
      </c>
      <c r="M17" s="411">
        <v>4</v>
      </c>
      <c r="N17" s="411">
        <v>50</v>
      </c>
      <c r="O17" s="411">
        <v>9</v>
      </c>
      <c r="P17" s="411">
        <v>31</v>
      </c>
      <c r="Q17" s="411">
        <v>8</v>
      </c>
      <c r="R17" s="411">
        <v>30</v>
      </c>
      <c r="S17" s="411">
        <v>3</v>
      </c>
      <c r="T17" s="411">
        <v>49</v>
      </c>
      <c r="U17"/>
      <c r="V17" s="8">
        <f t="shared" si="20"/>
        <v>0</v>
      </c>
      <c r="W17" s="8">
        <f t="shared" si="21"/>
        <v>0</v>
      </c>
      <c r="X17" s="8">
        <f t="shared" si="22"/>
        <v>0</v>
      </c>
      <c r="Y17" s="8">
        <f t="shared" si="23"/>
        <v>0</v>
      </c>
      <c r="Z17" s="8">
        <f t="shared" si="24"/>
        <v>0</v>
      </c>
      <c r="AA17" s="8">
        <f t="shared" si="25"/>
        <v>0</v>
      </c>
      <c r="AB17" s="8">
        <f t="shared" si="26"/>
        <v>0</v>
      </c>
      <c r="AC17" s="8">
        <f t="shared" si="27"/>
        <v>0</v>
      </c>
      <c r="AD17" s="8">
        <f t="shared" si="28"/>
        <v>0</v>
      </c>
      <c r="AE17" s="8">
        <f t="shared" si="29"/>
        <v>0</v>
      </c>
      <c r="AF17" s="8">
        <f t="shared" si="30"/>
        <v>0</v>
      </c>
      <c r="AG17" s="8">
        <f t="shared" si="31"/>
        <v>0</v>
      </c>
      <c r="AH17" s="8">
        <f t="shared" si="32"/>
        <v>0</v>
      </c>
      <c r="AI17" s="8">
        <f t="shared" si="33"/>
        <v>0</v>
      </c>
      <c r="AJ17" s="8">
        <f t="shared" si="34"/>
        <v>0</v>
      </c>
      <c r="AK17" s="8">
        <f t="shared" si="35"/>
        <v>0</v>
      </c>
      <c r="AL17" s="8">
        <f t="shared" si="36"/>
        <v>0</v>
      </c>
      <c r="AM17" s="8">
        <f t="shared" si="37"/>
        <v>0</v>
      </c>
      <c r="AN17" s="8">
        <f t="shared" si="38"/>
        <v>0</v>
      </c>
    </row>
    <row r="18" spans="1:40" ht="11.25" customHeight="1" x14ac:dyDescent="0.2">
      <c r="A18" s="166"/>
      <c r="B18" s="11"/>
      <c r="C18" s="11"/>
      <c r="D18" s="11"/>
      <c r="E18" s="11"/>
      <c r="F18" s="11"/>
      <c r="G18" s="11"/>
      <c r="H18" s="11"/>
      <c r="I18" s="11"/>
      <c r="J18" s="11"/>
      <c r="K18" s="11"/>
      <c r="L18" s="11"/>
      <c r="M18" s="11"/>
      <c r="N18" s="11"/>
      <c r="O18" s="11"/>
      <c r="P18" s="11"/>
      <c r="Q18" s="11"/>
      <c r="R18" s="11"/>
      <c r="S18" s="11"/>
      <c r="T18" s="11"/>
      <c r="U18"/>
    </row>
    <row r="19" spans="1:40" ht="11.25" customHeight="1" x14ac:dyDescent="0.2">
      <c r="A19" s="129" t="s">
        <v>16</v>
      </c>
      <c r="B19" s="411">
        <v>97</v>
      </c>
      <c r="C19" s="411">
        <v>97</v>
      </c>
      <c r="D19" s="411">
        <v>97</v>
      </c>
      <c r="E19" s="411">
        <v>96</v>
      </c>
      <c r="F19" s="411">
        <v>97</v>
      </c>
      <c r="G19" s="411">
        <v>99</v>
      </c>
      <c r="H19" s="411">
        <v>98</v>
      </c>
      <c r="I19" s="411">
        <v>95</v>
      </c>
      <c r="J19" s="411">
        <v>67</v>
      </c>
      <c r="K19" s="411">
        <v>28</v>
      </c>
      <c r="L19" s="411">
        <v>96</v>
      </c>
      <c r="M19" s="411">
        <v>58</v>
      </c>
      <c r="N19" s="411">
        <v>95</v>
      </c>
      <c r="O19" s="411">
        <v>41</v>
      </c>
      <c r="P19" s="411">
        <v>45</v>
      </c>
      <c r="Q19" s="411">
        <v>59</v>
      </c>
      <c r="R19" s="411">
        <v>45</v>
      </c>
      <c r="S19" s="411">
        <v>33</v>
      </c>
      <c r="T19" s="411">
        <v>91</v>
      </c>
      <c r="U19" s="54"/>
      <c r="V19" s="8">
        <f>IF(B19="x",1,0)</f>
        <v>0</v>
      </c>
      <c r="W19" s="8">
        <f t="shared" ref="W19" si="39">IF(C19="x",1,0)</f>
        <v>0</v>
      </c>
      <c r="X19" s="8">
        <f t="shared" ref="X19" si="40">IF(D19="x",1,0)</f>
        <v>0</v>
      </c>
      <c r="Y19" s="8">
        <f t="shared" ref="Y19" si="41">IF(E19="x",1,0)</f>
        <v>0</v>
      </c>
      <c r="Z19" s="8">
        <f t="shared" ref="Z19" si="42">IF(F19="x",1,0)</f>
        <v>0</v>
      </c>
      <c r="AA19" s="8">
        <f t="shared" ref="AA19" si="43">IF(G19="x",1,0)</f>
        <v>0</v>
      </c>
      <c r="AB19" s="8">
        <f t="shared" ref="AB19" si="44">IF(H19="x",1,0)</f>
        <v>0</v>
      </c>
      <c r="AC19" s="8">
        <f t="shared" ref="AC19" si="45">IF(I19="x",1,0)</f>
        <v>0</v>
      </c>
      <c r="AD19" s="8">
        <f t="shared" ref="AD19" si="46">IF(J19="x",1,0)</f>
        <v>0</v>
      </c>
      <c r="AE19" s="8">
        <f t="shared" ref="AE19" si="47">IF(K19="x",1,0)</f>
        <v>0</v>
      </c>
      <c r="AF19" s="8">
        <f t="shared" ref="AF19" si="48">IF(L19="x",1,0)</f>
        <v>0</v>
      </c>
      <c r="AG19" s="8">
        <f t="shared" ref="AG19" si="49">IF(M19="x",1,0)</f>
        <v>0</v>
      </c>
      <c r="AH19" s="8">
        <f t="shared" ref="AH19" si="50">IF(N19="x",1,0)</f>
        <v>0</v>
      </c>
      <c r="AI19" s="8">
        <f t="shared" ref="AI19" si="51">IF(O19="x",1,0)</f>
        <v>0</v>
      </c>
      <c r="AJ19" s="8">
        <f t="shared" ref="AJ19" si="52">IF(P19="x",1,0)</f>
        <v>0</v>
      </c>
      <c r="AK19" s="8">
        <f t="shared" ref="AK19" si="53">IF(Q19="x",1,0)</f>
        <v>0</v>
      </c>
      <c r="AL19" s="8">
        <f t="shared" ref="AL19" si="54">IF(R19="x",1,0)</f>
        <v>0</v>
      </c>
      <c r="AM19" s="8">
        <f t="shared" ref="AM19" si="55">IF(S19="x",1,0)</f>
        <v>0</v>
      </c>
      <c r="AN19" s="8">
        <f t="shared" ref="AN19" si="56">IF(T19="x",1,0)</f>
        <v>0</v>
      </c>
    </row>
    <row r="20" spans="1:40" ht="11.25" customHeight="1" x14ac:dyDescent="0.2">
      <c r="A20" s="129"/>
      <c r="B20" s="11"/>
      <c r="C20" s="11"/>
      <c r="D20" s="11"/>
      <c r="E20" s="11"/>
      <c r="F20" s="11"/>
      <c r="G20" s="11"/>
      <c r="H20" s="11"/>
      <c r="I20" s="11"/>
      <c r="J20" s="11"/>
      <c r="K20" s="11"/>
      <c r="L20" s="11"/>
      <c r="M20" s="11"/>
      <c r="N20" s="11"/>
      <c r="O20" s="11"/>
      <c r="P20" s="11"/>
      <c r="Q20" s="11"/>
      <c r="R20" s="11"/>
      <c r="S20" s="11"/>
      <c r="T20" s="11"/>
    </row>
    <row r="21" spans="1:40" ht="11.25" customHeight="1" x14ac:dyDescent="0.2">
      <c r="A21" s="129" t="s">
        <v>59</v>
      </c>
      <c r="B21" s="411">
        <v>88</v>
      </c>
      <c r="C21" s="411">
        <v>88</v>
      </c>
      <c r="D21" s="411">
        <v>88</v>
      </c>
      <c r="E21" s="411">
        <v>83</v>
      </c>
      <c r="F21" s="411">
        <v>89</v>
      </c>
      <c r="G21" s="411">
        <v>85</v>
      </c>
      <c r="H21" s="411">
        <v>94</v>
      </c>
      <c r="I21" s="411">
        <v>89</v>
      </c>
      <c r="J21" s="411">
        <v>53</v>
      </c>
      <c r="K21" s="411">
        <v>19</v>
      </c>
      <c r="L21" s="411">
        <v>86</v>
      </c>
      <c r="M21" s="411">
        <v>34</v>
      </c>
      <c r="N21" s="411">
        <v>86</v>
      </c>
      <c r="O21" s="411">
        <v>31</v>
      </c>
      <c r="P21" s="411">
        <v>48</v>
      </c>
      <c r="Q21" s="411">
        <v>39</v>
      </c>
      <c r="R21" s="411">
        <v>48</v>
      </c>
      <c r="S21" s="411">
        <v>23</v>
      </c>
      <c r="T21" s="411">
        <v>83</v>
      </c>
      <c r="U21"/>
      <c r="V21" s="8">
        <f t="shared" ref="V21:V25" si="57">IF(B21="x",1,0)</f>
        <v>0</v>
      </c>
      <c r="W21" s="8">
        <f t="shared" ref="W21:W25" si="58">IF(C21="x",1,0)</f>
        <v>0</v>
      </c>
      <c r="X21" s="8">
        <f t="shared" ref="X21:X25" si="59">IF(D21="x",1,0)</f>
        <v>0</v>
      </c>
      <c r="Y21" s="8">
        <f t="shared" ref="Y21:Y25" si="60">IF(E21="x",1,0)</f>
        <v>0</v>
      </c>
      <c r="Z21" s="8">
        <f t="shared" ref="Z21:Z25" si="61">IF(F21="x",1,0)</f>
        <v>0</v>
      </c>
      <c r="AA21" s="8">
        <f t="shared" ref="AA21:AA25" si="62">IF(G21="x",1,0)</f>
        <v>0</v>
      </c>
      <c r="AB21" s="8">
        <f t="shared" ref="AB21:AB25" si="63">IF(H21="x",1,0)</f>
        <v>0</v>
      </c>
      <c r="AC21" s="8">
        <f t="shared" ref="AC21:AC25" si="64">IF(I21="x",1,0)</f>
        <v>0</v>
      </c>
      <c r="AD21" s="8">
        <f t="shared" ref="AD21:AD25" si="65">IF(J21="x",1,0)</f>
        <v>0</v>
      </c>
      <c r="AE21" s="8">
        <f t="shared" ref="AE21:AE25" si="66">IF(K21="x",1,0)</f>
        <v>0</v>
      </c>
      <c r="AF21" s="8">
        <f t="shared" ref="AF21:AF25" si="67">IF(L21="x",1,0)</f>
        <v>0</v>
      </c>
      <c r="AG21" s="8">
        <f t="shared" ref="AG21:AG25" si="68">IF(M21="x",1,0)</f>
        <v>0</v>
      </c>
      <c r="AH21" s="8">
        <f t="shared" ref="AH21:AH25" si="69">IF(N21="x",1,0)</f>
        <v>0</v>
      </c>
      <c r="AI21" s="8">
        <f t="shared" ref="AI21:AI25" si="70">IF(O21="x",1,0)</f>
        <v>0</v>
      </c>
      <c r="AJ21" s="8">
        <f t="shared" ref="AJ21:AJ25" si="71">IF(P21="x",1,0)</f>
        <v>0</v>
      </c>
      <c r="AK21" s="8">
        <f t="shared" ref="AK21:AK25" si="72">IF(Q21="x",1,0)</f>
        <v>0</v>
      </c>
      <c r="AL21" s="8">
        <f t="shared" ref="AL21:AL25" si="73">IF(R21="x",1,0)</f>
        <v>0</v>
      </c>
      <c r="AM21" s="8">
        <f t="shared" ref="AM21:AM25" si="74">IF(S21="x",1,0)</f>
        <v>0</v>
      </c>
      <c r="AN21" s="8">
        <f t="shared" ref="AN21:AN25" si="75">IF(T21="x",1,0)</f>
        <v>0</v>
      </c>
    </row>
    <row r="22" spans="1:40" ht="11.25" customHeight="1" x14ac:dyDescent="0.2">
      <c r="A22" s="129" t="s">
        <v>17</v>
      </c>
      <c r="B22" s="411">
        <v>64</v>
      </c>
      <c r="C22" s="411">
        <v>66</v>
      </c>
      <c r="D22" s="411">
        <v>63</v>
      </c>
      <c r="E22" s="411">
        <v>67</v>
      </c>
      <c r="F22" s="411">
        <v>62</v>
      </c>
      <c r="G22" s="411">
        <v>62</v>
      </c>
      <c r="H22" s="411">
        <v>60</v>
      </c>
      <c r="I22" s="411">
        <v>77</v>
      </c>
      <c r="J22" s="411">
        <v>51</v>
      </c>
      <c r="K22" s="411">
        <v>19</v>
      </c>
      <c r="L22" s="411">
        <v>63</v>
      </c>
      <c r="M22" s="411">
        <v>32</v>
      </c>
      <c r="N22" s="411">
        <v>63</v>
      </c>
      <c r="O22" s="411">
        <v>28</v>
      </c>
      <c r="P22" s="411">
        <v>24</v>
      </c>
      <c r="Q22" s="411">
        <v>35</v>
      </c>
      <c r="R22" s="411">
        <v>24</v>
      </c>
      <c r="S22" s="411">
        <v>21</v>
      </c>
      <c r="T22" s="411">
        <v>60</v>
      </c>
      <c r="V22" s="8">
        <f t="shared" si="57"/>
        <v>0</v>
      </c>
      <c r="W22" s="8">
        <f t="shared" si="58"/>
        <v>0</v>
      </c>
      <c r="X22" s="8">
        <f t="shared" si="59"/>
        <v>0</v>
      </c>
      <c r="Y22" s="8">
        <f t="shared" si="60"/>
        <v>0</v>
      </c>
      <c r="Z22" s="8">
        <f t="shared" si="61"/>
        <v>0</v>
      </c>
      <c r="AA22" s="8">
        <f t="shared" si="62"/>
        <v>0</v>
      </c>
      <c r="AB22" s="8">
        <f t="shared" si="63"/>
        <v>0</v>
      </c>
      <c r="AC22" s="8">
        <f t="shared" si="64"/>
        <v>0</v>
      </c>
      <c r="AD22" s="8">
        <f t="shared" si="65"/>
        <v>0</v>
      </c>
      <c r="AE22" s="8">
        <f t="shared" si="66"/>
        <v>0</v>
      </c>
      <c r="AF22" s="8">
        <f t="shared" si="67"/>
        <v>0</v>
      </c>
      <c r="AG22" s="8">
        <f t="shared" si="68"/>
        <v>0</v>
      </c>
      <c r="AH22" s="8">
        <f t="shared" si="69"/>
        <v>0</v>
      </c>
      <c r="AI22" s="8">
        <f t="shared" si="70"/>
        <v>0</v>
      </c>
      <c r="AJ22" s="8">
        <f t="shared" si="71"/>
        <v>0</v>
      </c>
      <c r="AK22" s="8">
        <f t="shared" si="72"/>
        <v>0</v>
      </c>
      <c r="AL22" s="8">
        <f t="shared" si="73"/>
        <v>0</v>
      </c>
      <c r="AM22" s="8">
        <f t="shared" si="74"/>
        <v>0</v>
      </c>
      <c r="AN22" s="8">
        <f t="shared" si="75"/>
        <v>0</v>
      </c>
    </row>
    <row r="23" spans="1:40" ht="11.25" customHeight="1" x14ac:dyDescent="0.2">
      <c r="A23" s="129" t="s">
        <v>18</v>
      </c>
      <c r="B23" s="411">
        <v>54</v>
      </c>
      <c r="C23" s="411">
        <v>56</v>
      </c>
      <c r="D23" s="411">
        <v>53</v>
      </c>
      <c r="E23" s="411">
        <v>51</v>
      </c>
      <c r="F23" s="411">
        <v>54</v>
      </c>
      <c r="G23" s="411">
        <v>52</v>
      </c>
      <c r="H23" s="411">
        <v>53</v>
      </c>
      <c r="I23" s="411">
        <v>43</v>
      </c>
      <c r="J23" s="411">
        <v>16</v>
      </c>
      <c r="K23" s="411">
        <v>1</v>
      </c>
      <c r="L23" s="411">
        <v>53</v>
      </c>
      <c r="M23" s="411">
        <v>3</v>
      </c>
      <c r="N23" s="411">
        <v>52</v>
      </c>
      <c r="O23" s="411">
        <v>6</v>
      </c>
      <c r="P23" s="411">
        <v>18</v>
      </c>
      <c r="Q23" s="411">
        <v>7</v>
      </c>
      <c r="R23" s="411">
        <v>18</v>
      </c>
      <c r="S23" s="411">
        <v>2</v>
      </c>
      <c r="T23" s="411">
        <v>50</v>
      </c>
      <c r="U23"/>
      <c r="V23" s="8">
        <f t="shared" si="57"/>
        <v>0</v>
      </c>
      <c r="W23" s="8">
        <f t="shared" si="58"/>
        <v>0</v>
      </c>
      <c r="X23" s="8">
        <f t="shared" si="59"/>
        <v>0</v>
      </c>
      <c r="Y23" s="8">
        <f t="shared" si="60"/>
        <v>0</v>
      </c>
      <c r="Z23" s="8">
        <f t="shared" si="61"/>
        <v>0</v>
      </c>
      <c r="AA23" s="8">
        <f t="shared" si="62"/>
        <v>0</v>
      </c>
      <c r="AB23" s="8">
        <f t="shared" si="63"/>
        <v>0</v>
      </c>
      <c r="AC23" s="8">
        <f t="shared" si="64"/>
        <v>0</v>
      </c>
      <c r="AD23" s="8">
        <f t="shared" si="65"/>
        <v>0</v>
      </c>
      <c r="AE23" s="8">
        <f t="shared" si="66"/>
        <v>0</v>
      </c>
      <c r="AF23" s="8">
        <f t="shared" si="67"/>
        <v>0</v>
      </c>
      <c r="AG23" s="8">
        <f t="shared" si="68"/>
        <v>0</v>
      </c>
      <c r="AH23" s="8">
        <f t="shared" si="69"/>
        <v>0</v>
      </c>
      <c r="AI23" s="8">
        <f t="shared" si="70"/>
        <v>0</v>
      </c>
      <c r="AJ23" s="8">
        <f t="shared" si="71"/>
        <v>0</v>
      </c>
      <c r="AK23" s="8">
        <f t="shared" si="72"/>
        <v>0</v>
      </c>
      <c r="AL23" s="8">
        <f t="shared" si="73"/>
        <v>0</v>
      </c>
      <c r="AM23" s="8">
        <f t="shared" si="74"/>
        <v>0</v>
      </c>
      <c r="AN23" s="8">
        <f t="shared" si="75"/>
        <v>0</v>
      </c>
    </row>
    <row r="24" spans="1:40" ht="11.25" customHeight="1" x14ac:dyDescent="0.2">
      <c r="A24" s="129" t="s">
        <v>542</v>
      </c>
      <c r="B24" s="411">
        <v>4</v>
      </c>
      <c r="C24" s="411">
        <v>4</v>
      </c>
      <c r="D24" s="411">
        <v>4</v>
      </c>
      <c r="E24" s="411">
        <v>4</v>
      </c>
      <c r="F24" s="411">
        <v>4</v>
      </c>
      <c r="G24" s="411">
        <v>0</v>
      </c>
      <c r="H24" s="411">
        <v>6</v>
      </c>
      <c r="I24" s="411">
        <v>0</v>
      </c>
      <c r="J24" s="411">
        <v>0</v>
      </c>
      <c r="K24" s="411" t="s">
        <v>809</v>
      </c>
      <c r="L24" s="411">
        <v>4</v>
      </c>
      <c r="M24" s="411">
        <v>0</v>
      </c>
      <c r="N24" s="411">
        <v>4</v>
      </c>
      <c r="O24" s="411">
        <v>0</v>
      </c>
      <c r="P24" s="411">
        <v>1</v>
      </c>
      <c r="Q24" s="411">
        <v>0</v>
      </c>
      <c r="R24" s="411">
        <v>1</v>
      </c>
      <c r="S24" s="411">
        <v>0</v>
      </c>
      <c r="T24" s="411">
        <v>4</v>
      </c>
      <c r="U24"/>
      <c r="V24" s="8">
        <f t="shared" si="57"/>
        <v>0</v>
      </c>
      <c r="W24" s="8">
        <f t="shared" si="58"/>
        <v>0</v>
      </c>
      <c r="X24" s="8">
        <f t="shared" si="59"/>
        <v>0</v>
      </c>
      <c r="Y24" s="8">
        <f t="shared" si="60"/>
        <v>0</v>
      </c>
      <c r="Z24" s="8">
        <f t="shared" si="61"/>
        <v>0</v>
      </c>
      <c r="AA24" s="8">
        <f t="shared" si="62"/>
        <v>0</v>
      </c>
      <c r="AB24" s="8">
        <f t="shared" si="63"/>
        <v>0</v>
      </c>
      <c r="AC24" s="8">
        <f t="shared" si="64"/>
        <v>0</v>
      </c>
      <c r="AD24" s="8">
        <f t="shared" si="65"/>
        <v>0</v>
      </c>
      <c r="AE24" s="8">
        <f t="shared" si="66"/>
        <v>1</v>
      </c>
      <c r="AF24" s="8">
        <f t="shared" si="67"/>
        <v>0</v>
      </c>
      <c r="AG24" s="8">
        <f t="shared" si="68"/>
        <v>0</v>
      </c>
      <c r="AH24" s="8">
        <f t="shared" si="69"/>
        <v>0</v>
      </c>
      <c r="AI24" s="8">
        <f t="shared" si="70"/>
        <v>0</v>
      </c>
      <c r="AJ24" s="8">
        <f t="shared" si="71"/>
        <v>0</v>
      </c>
      <c r="AK24" s="8">
        <f t="shared" si="72"/>
        <v>0</v>
      </c>
      <c r="AL24" s="8">
        <f t="shared" si="73"/>
        <v>0</v>
      </c>
      <c r="AM24" s="8">
        <f t="shared" si="74"/>
        <v>0</v>
      </c>
      <c r="AN24" s="8">
        <f t="shared" si="75"/>
        <v>0</v>
      </c>
    </row>
    <row r="25" spans="1:40" ht="11.25" customHeight="1" x14ac:dyDescent="0.2">
      <c r="A25" s="129" t="s">
        <v>19</v>
      </c>
      <c r="B25" s="411">
        <v>2</v>
      </c>
      <c r="C25" s="411">
        <v>2</v>
      </c>
      <c r="D25" s="411">
        <v>2</v>
      </c>
      <c r="E25" s="411">
        <v>3</v>
      </c>
      <c r="F25" s="411">
        <v>2</v>
      </c>
      <c r="G25" s="411">
        <v>0</v>
      </c>
      <c r="H25" s="411">
        <v>2</v>
      </c>
      <c r="I25" s="411">
        <v>8</v>
      </c>
      <c r="J25" s="411" t="s">
        <v>809</v>
      </c>
      <c r="K25" s="411">
        <v>0</v>
      </c>
      <c r="L25" s="411">
        <v>2</v>
      </c>
      <c r="M25" s="411">
        <v>0</v>
      </c>
      <c r="N25" s="411">
        <v>2</v>
      </c>
      <c r="O25" s="411">
        <v>0</v>
      </c>
      <c r="P25" s="411">
        <v>0</v>
      </c>
      <c r="Q25" s="411">
        <v>1</v>
      </c>
      <c r="R25" s="411">
        <v>0</v>
      </c>
      <c r="S25" s="411">
        <v>0</v>
      </c>
      <c r="T25" s="411">
        <v>2</v>
      </c>
      <c r="U25"/>
      <c r="V25" s="8">
        <f t="shared" si="57"/>
        <v>0</v>
      </c>
      <c r="W25" s="8">
        <f t="shared" si="58"/>
        <v>0</v>
      </c>
      <c r="X25" s="8">
        <f t="shared" si="59"/>
        <v>0</v>
      </c>
      <c r="Y25" s="8">
        <f t="shared" si="60"/>
        <v>0</v>
      </c>
      <c r="Z25" s="8">
        <f t="shared" si="61"/>
        <v>0</v>
      </c>
      <c r="AA25" s="8">
        <f t="shared" si="62"/>
        <v>0</v>
      </c>
      <c r="AB25" s="8">
        <f t="shared" si="63"/>
        <v>0</v>
      </c>
      <c r="AC25" s="8">
        <f t="shared" si="64"/>
        <v>0</v>
      </c>
      <c r="AD25" s="8">
        <f t="shared" si="65"/>
        <v>1</v>
      </c>
      <c r="AE25" s="8">
        <f t="shared" si="66"/>
        <v>0</v>
      </c>
      <c r="AF25" s="8">
        <f t="shared" si="67"/>
        <v>0</v>
      </c>
      <c r="AG25" s="8">
        <f t="shared" si="68"/>
        <v>0</v>
      </c>
      <c r="AH25" s="8">
        <f t="shared" si="69"/>
        <v>0</v>
      </c>
      <c r="AI25" s="8">
        <f t="shared" si="70"/>
        <v>0</v>
      </c>
      <c r="AJ25" s="8">
        <f t="shared" si="71"/>
        <v>0</v>
      </c>
      <c r="AK25" s="8">
        <f t="shared" si="72"/>
        <v>0</v>
      </c>
      <c r="AL25" s="8">
        <f t="shared" si="73"/>
        <v>0</v>
      </c>
      <c r="AM25" s="8">
        <f t="shared" si="74"/>
        <v>0</v>
      </c>
      <c r="AN25" s="8">
        <f t="shared" si="75"/>
        <v>0</v>
      </c>
    </row>
    <row r="26" spans="1:40" ht="11.25" customHeight="1" x14ac:dyDescent="0.2">
      <c r="A26" s="145"/>
      <c r="B26" s="411"/>
      <c r="C26" s="411"/>
      <c r="D26" s="411"/>
      <c r="E26" s="411"/>
      <c r="F26" s="411"/>
      <c r="G26" s="411"/>
      <c r="H26" s="411"/>
      <c r="I26" s="411"/>
      <c r="J26" s="411"/>
      <c r="K26" s="411"/>
      <c r="L26" s="411"/>
      <c r="M26" s="411"/>
      <c r="N26" s="411"/>
      <c r="O26" s="411"/>
      <c r="P26" s="411"/>
      <c r="Q26" s="411"/>
      <c r="R26" s="411"/>
      <c r="S26" s="411"/>
      <c r="T26" s="411"/>
      <c r="U26"/>
    </row>
    <row r="27" spans="1:40" ht="11.25" customHeight="1" x14ac:dyDescent="0.2">
      <c r="A27" s="129" t="s">
        <v>20</v>
      </c>
      <c r="B27" s="411">
        <v>21</v>
      </c>
      <c r="C27" s="411">
        <v>20</v>
      </c>
      <c r="D27" s="411">
        <v>22</v>
      </c>
      <c r="E27" s="411">
        <v>12</v>
      </c>
      <c r="F27" s="411">
        <v>25</v>
      </c>
      <c r="G27" s="411">
        <v>22</v>
      </c>
      <c r="H27" s="411">
        <v>31</v>
      </c>
      <c r="I27" s="411">
        <v>8</v>
      </c>
      <c r="J27" s="411">
        <v>0</v>
      </c>
      <c r="K27" s="411" t="s">
        <v>809</v>
      </c>
      <c r="L27" s="411">
        <v>21</v>
      </c>
      <c r="M27" s="411">
        <v>0</v>
      </c>
      <c r="N27" s="411">
        <v>20</v>
      </c>
      <c r="O27" s="411">
        <v>1</v>
      </c>
      <c r="P27" s="411">
        <v>16</v>
      </c>
      <c r="Q27" s="411">
        <v>1</v>
      </c>
      <c r="R27" s="411">
        <v>16</v>
      </c>
      <c r="S27" s="411">
        <v>0</v>
      </c>
      <c r="T27" s="411">
        <v>20</v>
      </c>
      <c r="U27"/>
      <c r="V27" s="8">
        <f t="shared" ref="V27:V31" si="76">IF(B27="x",1,0)</f>
        <v>0</v>
      </c>
      <c r="W27" s="8">
        <f t="shared" ref="W27:W31" si="77">IF(C27="x",1,0)</f>
        <v>0</v>
      </c>
      <c r="X27" s="8">
        <f t="shared" ref="X27:X31" si="78">IF(D27="x",1,0)</f>
        <v>0</v>
      </c>
      <c r="Y27" s="8">
        <f t="shared" ref="Y27:Y31" si="79">IF(E27="x",1,0)</f>
        <v>0</v>
      </c>
      <c r="Z27" s="8">
        <f t="shared" ref="Z27:Z31" si="80">IF(F27="x",1,0)</f>
        <v>0</v>
      </c>
      <c r="AA27" s="8">
        <f t="shared" ref="AA27:AA31" si="81">IF(G27="x",1,0)</f>
        <v>0</v>
      </c>
      <c r="AB27" s="8">
        <f t="shared" ref="AB27:AB31" si="82">IF(H27="x",1,0)</f>
        <v>0</v>
      </c>
      <c r="AC27" s="8">
        <f t="shared" ref="AC27:AC31" si="83">IF(I27="x",1,0)</f>
        <v>0</v>
      </c>
      <c r="AD27" s="8">
        <f t="shared" ref="AD27:AD31" si="84">IF(J27="x",1,0)</f>
        <v>0</v>
      </c>
      <c r="AE27" s="8">
        <f t="shared" ref="AE27:AE31" si="85">IF(K27="x",1,0)</f>
        <v>1</v>
      </c>
      <c r="AF27" s="8">
        <f t="shared" ref="AF27:AF31" si="86">IF(L27="x",1,0)</f>
        <v>0</v>
      </c>
      <c r="AG27" s="8">
        <f t="shared" ref="AG27:AG31" si="87">IF(M27="x",1,0)</f>
        <v>0</v>
      </c>
      <c r="AH27" s="8">
        <f t="shared" ref="AH27:AH31" si="88">IF(N27="x",1,0)</f>
        <v>0</v>
      </c>
      <c r="AI27" s="8">
        <f t="shared" ref="AI27:AI31" si="89">IF(O27="x",1,0)</f>
        <v>0</v>
      </c>
      <c r="AJ27" s="8">
        <f t="shared" ref="AJ27:AJ31" si="90">IF(P27="x",1,0)</f>
        <v>0</v>
      </c>
      <c r="AK27" s="8">
        <f t="shared" ref="AK27:AK31" si="91">IF(Q27="x",1,0)</f>
        <v>0</v>
      </c>
      <c r="AL27" s="8">
        <f t="shared" ref="AL27:AL31" si="92">IF(R27="x",1,0)</f>
        <v>0</v>
      </c>
      <c r="AM27" s="8">
        <f t="shared" ref="AM27:AM31" si="93">IF(S27="x",1,0)</f>
        <v>0</v>
      </c>
      <c r="AN27" s="8">
        <f t="shared" ref="AN27:AN31" si="94">IF(T27="x",1,0)</f>
        <v>0</v>
      </c>
    </row>
    <row r="28" spans="1:40" ht="11.25" customHeight="1" x14ac:dyDescent="0.2">
      <c r="A28" s="129" t="s">
        <v>21</v>
      </c>
      <c r="B28" s="411">
        <v>21</v>
      </c>
      <c r="C28" s="411">
        <v>20</v>
      </c>
      <c r="D28" s="411">
        <v>22</v>
      </c>
      <c r="E28" s="411">
        <v>12</v>
      </c>
      <c r="F28" s="411">
        <v>25</v>
      </c>
      <c r="G28" s="411">
        <v>21</v>
      </c>
      <c r="H28" s="411">
        <v>31</v>
      </c>
      <c r="I28" s="411">
        <v>8</v>
      </c>
      <c r="J28" s="411" t="s">
        <v>809</v>
      </c>
      <c r="K28" s="411">
        <v>0</v>
      </c>
      <c r="L28" s="411">
        <v>21</v>
      </c>
      <c r="M28" s="411">
        <v>0</v>
      </c>
      <c r="N28" s="411">
        <v>20</v>
      </c>
      <c r="O28" s="411">
        <v>1</v>
      </c>
      <c r="P28" s="411">
        <v>18</v>
      </c>
      <c r="Q28" s="411">
        <v>1</v>
      </c>
      <c r="R28" s="411">
        <v>17</v>
      </c>
      <c r="S28" s="411">
        <v>0</v>
      </c>
      <c r="T28" s="411">
        <v>20</v>
      </c>
      <c r="U28"/>
      <c r="V28" s="8">
        <f t="shared" si="76"/>
        <v>0</v>
      </c>
      <c r="W28" s="8">
        <f t="shared" si="77"/>
        <v>0</v>
      </c>
      <c r="X28" s="8">
        <f t="shared" si="78"/>
        <v>0</v>
      </c>
      <c r="Y28" s="8">
        <f t="shared" si="79"/>
        <v>0</v>
      </c>
      <c r="Z28" s="8">
        <f t="shared" si="80"/>
        <v>0</v>
      </c>
      <c r="AA28" s="8">
        <f t="shared" si="81"/>
        <v>0</v>
      </c>
      <c r="AB28" s="8">
        <f t="shared" si="82"/>
        <v>0</v>
      </c>
      <c r="AC28" s="8">
        <f t="shared" si="83"/>
        <v>0</v>
      </c>
      <c r="AD28" s="8">
        <f t="shared" si="84"/>
        <v>1</v>
      </c>
      <c r="AE28" s="8">
        <f t="shared" si="85"/>
        <v>0</v>
      </c>
      <c r="AF28" s="8">
        <f t="shared" si="86"/>
        <v>0</v>
      </c>
      <c r="AG28" s="8">
        <f t="shared" si="87"/>
        <v>0</v>
      </c>
      <c r="AH28" s="8">
        <f t="shared" si="88"/>
        <v>0</v>
      </c>
      <c r="AI28" s="8">
        <f t="shared" si="89"/>
        <v>0</v>
      </c>
      <c r="AJ28" s="8">
        <f t="shared" si="90"/>
        <v>0</v>
      </c>
      <c r="AK28" s="8">
        <f t="shared" si="91"/>
        <v>0</v>
      </c>
      <c r="AL28" s="8">
        <f t="shared" si="92"/>
        <v>0</v>
      </c>
      <c r="AM28" s="8">
        <f t="shared" si="93"/>
        <v>0</v>
      </c>
      <c r="AN28" s="8">
        <f t="shared" si="94"/>
        <v>0</v>
      </c>
    </row>
    <row r="29" spans="1:40" ht="11.25" customHeight="1" x14ac:dyDescent="0.2">
      <c r="A29" s="129" t="s">
        <v>22</v>
      </c>
      <c r="B29" s="411">
        <v>21</v>
      </c>
      <c r="C29" s="411">
        <v>20</v>
      </c>
      <c r="D29" s="411">
        <v>22</v>
      </c>
      <c r="E29" s="411">
        <v>13</v>
      </c>
      <c r="F29" s="411">
        <v>26</v>
      </c>
      <c r="G29" s="411">
        <v>22</v>
      </c>
      <c r="H29" s="411">
        <v>27</v>
      </c>
      <c r="I29" s="411">
        <v>8</v>
      </c>
      <c r="J29" s="411">
        <v>1</v>
      </c>
      <c r="K29" s="411">
        <v>0</v>
      </c>
      <c r="L29" s="411">
        <v>21</v>
      </c>
      <c r="M29" s="411">
        <v>1</v>
      </c>
      <c r="N29" s="411">
        <v>21</v>
      </c>
      <c r="O29" s="411">
        <v>1</v>
      </c>
      <c r="P29" s="411">
        <v>19</v>
      </c>
      <c r="Q29" s="411">
        <v>2</v>
      </c>
      <c r="R29" s="411">
        <v>19</v>
      </c>
      <c r="S29" s="411">
        <v>1</v>
      </c>
      <c r="T29" s="411">
        <v>21</v>
      </c>
      <c r="U29"/>
      <c r="V29" s="8">
        <f t="shared" si="76"/>
        <v>0</v>
      </c>
      <c r="W29" s="8">
        <f t="shared" si="77"/>
        <v>0</v>
      </c>
      <c r="X29" s="8">
        <f t="shared" si="78"/>
        <v>0</v>
      </c>
      <c r="Y29" s="8">
        <f t="shared" si="79"/>
        <v>0</v>
      </c>
      <c r="Z29" s="8">
        <f t="shared" si="80"/>
        <v>0</v>
      </c>
      <c r="AA29" s="8">
        <f t="shared" si="81"/>
        <v>0</v>
      </c>
      <c r="AB29" s="8">
        <f t="shared" si="82"/>
        <v>0</v>
      </c>
      <c r="AC29" s="8">
        <f t="shared" si="83"/>
        <v>0</v>
      </c>
      <c r="AD29" s="8">
        <f t="shared" si="84"/>
        <v>0</v>
      </c>
      <c r="AE29" s="8">
        <f t="shared" si="85"/>
        <v>0</v>
      </c>
      <c r="AF29" s="8">
        <f t="shared" si="86"/>
        <v>0</v>
      </c>
      <c r="AG29" s="8">
        <f t="shared" si="87"/>
        <v>0</v>
      </c>
      <c r="AH29" s="8">
        <f t="shared" si="88"/>
        <v>0</v>
      </c>
      <c r="AI29" s="8">
        <f t="shared" si="89"/>
        <v>0</v>
      </c>
      <c r="AJ29" s="8">
        <f t="shared" si="90"/>
        <v>0</v>
      </c>
      <c r="AK29" s="8">
        <f t="shared" si="91"/>
        <v>0</v>
      </c>
      <c r="AL29" s="8">
        <f t="shared" si="92"/>
        <v>0</v>
      </c>
      <c r="AM29" s="8">
        <f t="shared" si="93"/>
        <v>0</v>
      </c>
      <c r="AN29" s="8">
        <f t="shared" si="94"/>
        <v>0</v>
      </c>
    </row>
    <row r="30" spans="1:40" ht="11.25" customHeight="1" x14ac:dyDescent="0.2">
      <c r="A30" s="129" t="s">
        <v>630</v>
      </c>
      <c r="B30" s="411">
        <v>6</v>
      </c>
      <c r="C30" s="411">
        <v>5</v>
      </c>
      <c r="D30" s="411">
        <v>7</v>
      </c>
      <c r="E30" s="411">
        <v>5</v>
      </c>
      <c r="F30" s="411">
        <v>7</v>
      </c>
      <c r="G30" s="411">
        <v>10</v>
      </c>
      <c r="H30" s="411">
        <v>11</v>
      </c>
      <c r="I30" s="411">
        <v>3</v>
      </c>
      <c r="J30" s="411">
        <v>0</v>
      </c>
      <c r="K30" s="411">
        <v>0</v>
      </c>
      <c r="L30" s="411">
        <v>6</v>
      </c>
      <c r="M30" s="411">
        <v>0</v>
      </c>
      <c r="N30" s="411">
        <v>6</v>
      </c>
      <c r="O30" s="411">
        <v>1</v>
      </c>
      <c r="P30" s="411">
        <v>3</v>
      </c>
      <c r="Q30" s="411">
        <v>1</v>
      </c>
      <c r="R30" s="411">
        <v>2</v>
      </c>
      <c r="S30" s="411">
        <v>0</v>
      </c>
      <c r="T30" s="411">
        <v>5</v>
      </c>
      <c r="U30"/>
      <c r="V30" s="8">
        <f t="shared" si="76"/>
        <v>0</v>
      </c>
      <c r="W30" s="8">
        <f t="shared" si="77"/>
        <v>0</v>
      </c>
      <c r="X30" s="8">
        <f t="shared" si="78"/>
        <v>0</v>
      </c>
      <c r="Y30" s="8">
        <f t="shared" si="79"/>
        <v>0</v>
      </c>
      <c r="Z30" s="8">
        <f t="shared" si="80"/>
        <v>0</v>
      </c>
      <c r="AA30" s="8">
        <f t="shared" si="81"/>
        <v>0</v>
      </c>
      <c r="AB30" s="8">
        <f t="shared" si="82"/>
        <v>0</v>
      </c>
      <c r="AC30" s="8">
        <f t="shared" si="83"/>
        <v>0</v>
      </c>
      <c r="AD30" s="8">
        <f t="shared" si="84"/>
        <v>0</v>
      </c>
      <c r="AE30" s="8">
        <f t="shared" si="85"/>
        <v>0</v>
      </c>
      <c r="AF30" s="8">
        <f t="shared" si="86"/>
        <v>0</v>
      </c>
      <c r="AG30" s="8">
        <f t="shared" si="87"/>
        <v>0</v>
      </c>
      <c r="AH30" s="8">
        <f t="shared" si="88"/>
        <v>0</v>
      </c>
      <c r="AI30" s="8">
        <f t="shared" si="89"/>
        <v>0</v>
      </c>
      <c r="AJ30" s="8">
        <f t="shared" si="90"/>
        <v>0</v>
      </c>
      <c r="AK30" s="8">
        <f t="shared" si="91"/>
        <v>0</v>
      </c>
      <c r="AL30" s="8">
        <f t="shared" si="92"/>
        <v>0</v>
      </c>
      <c r="AM30" s="8">
        <f t="shared" si="93"/>
        <v>0</v>
      </c>
      <c r="AN30" s="8">
        <f t="shared" si="94"/>
        <v>0</v>
      </c>
    </row>
    <row r="31" spans="1:40" ht="11.25" customHeight="1" x14ac:dyDescent="0.2">
      <c r="A31" s="129" t="s">
        <v>631</v>
      </c>
      <c r="B31" s="411">
        <v>1</v>
      </c>
      <c r="C31" s="411">
        <v>1</v>
      </c>
      <c r="D31" s="411">
        <v>1</v>
      </c>
      <c r="E31" s="411">
        <v>1</v>
      </c>
      <c r="F31" s="411">
        <v>1</v>
      </c>
      <c r="G31" s="411">
        <v>0</v>
      </c>
      <c r="H31" s="411">
        <v>9</v>
      </c>
      <c r="I31" s="411">
        <v>2</v>
      </c>
      <c r="J31" s="411" t="s">
        <v>809</v>
      </c>
      <c r="K31" s="411">
        <v>0</v>
      </c>
      <c r="L31" s="411">
        <v>1</v>
      </c>
      <c r="M31" s="411">
        <v>0</v>
      </c>
      <c r="N31" s="411">
        <v>1</v>
      </c>
      <c r="O31" s="411">
        <v>2</v>
      </c>
      <c r="P31" s="411">
        <v>1</v>
      </c>
      <c r="Q31" s="411">
        <v>1</v>
      </c>
      <c r="R31" s="411">
        <v>1</v>
      </c>
      <c r="S31" s="411">
        <v>0</v>
      </c>
      <c r="T31" s="411">
        <v>1</v>
      </c>
      <c r="U31"/>
      <c r="V31" s="8">
        <f t="shared" si="76"/>
        <v>0</v>
      </c>
      <c r="W31" s="8">
        <f t="shared" si="77"/>
        <v>0</v>
      </c>
      <c r="X31" s="8">
        <f t="shared" si="78"/>
        <v>0</v>
      </c>
      <c r="Y31" s="8">
        <f t="shared" si="79"/>
        <v>0</v>
      </c>
      <c r="Z31" s="8">
        <f t="shared" si="80"/>
        <v>0</v>
      </c>
      <c r="AA31" s="8">
        <f t="shared" si="81"/>
        <v>0</v>
      </c>
      <c r="AB31" s="8">
        <f t="shared" si="82"/>
        <v>0</v>
      </c>
      <c r="AC31" s="8">
        <f t="shared" si="83"/>
        <v>0</v>
      </c>
      <c r="AD31" s="8">
        <f t="shared" si="84"/>
        <v>1</v>
      </c>
      <c r="AE31" s="8">
        <f t="shared" si="85"/>
        <v>0</v>
      </c>
      <c r="AF31" s="8">
        <f t="shared" si="86"/>
        <v>0</v>
      </c>
      <c r="AG31" s="8">
        <f t="shared" si="87"/>
        <v>0</v>
      </c>
      <c r="AH31" s="8">
        <f t="shared" si="88"/>
        <v>0</v>
      </c>
      <c r="AI31" s="8">
        <f t="shared" si="89"/>
        <v>0</v>
      </c>
      <c r="AJ31" s="8">
        <f t="shared" si="90"/>
        <v>0</v>
      </c>
      <c r="AK31" s="8">
        <f t="shared" si="91"/>
        <v>0</v>
      </c>
      <c r="AL31" s="8">
        <f t="shared" si="92"/>
        <v>0</v>
      </c>
      <c r="AM31" s="8">
        <f t="shared" si="93"/>
        <v>0</v>
      </c>
      <c r="AN31" s="8">
        <f t="shared" si="94"/>
        <v>0</v>
      </c>
    </row>
    <row r="32" spans="1:40" ht="11.25" customHeight="1" x14ac:dyDescent="0.2">
      <c r="A32" s="129"/>
      <c r="B32" s="411"/>
      <c r="C32" s="411"/>
      <c r="D32" s="411"/>
      <c r="E32" s="411"/>
      <c r="F32" s="411"/>
      <c r="G32" s="411"/>
      <c r="H32" s="411"/>
      <c r="I32" s="411"/>
      <c r="J32" s="411"/>
      <c r="K32" s="411"/>
      <c r="L32" s="411"/>
      <c r="M32" s="411"/>
      <c r="N32" s="411"/>
      <c r="O32" s="411"/>
      <c r="P32" s="411"/>
      <c r="Q32" s="411"/>
      <c r="R32" s="411"/>
      <c r="S32" s="411"/>
      <c r="T32" s="411"/>
      <c r="U32"/>
    </row>
    <row r="33" spans="1:40" ht="11.25" customHeight="1" x14ac:dyDescent="0.2">
      <c r="A33" s="129" t="s">
        <v>60</v>
      </c>
      <c r="B33" s="411">
        <v>32</v>
      </c>
      <c r="C33" s="411">
        <v>32</v>
      </c>
      <c r="D33" s="411">
        <v>32</v>
      </c>
      <c r="E33" s="411">
        <v>28</v>
      </c>
      <c r="F33" s="411">
        <v>33</v>
      </c>
      <c r="G33" s="411">
        <v>26</v>
      </c>
      <c r="H33" s="411">
        <v>47</v>
      </c>
      <c r="I33" s="411">
        <v>14</v>
      </c>
      <c r="J33" s="411">
        <v>0</v>
      </c>
      <c r="K33" s="411">
        <v>6</v>
      </c>
      <c r="L33" s="411">
        <v>32</v>
      </c>
      <c r="M33" s="411">
        <v>3</v>
      </c>
      <c r="N33" s="411">
        <v>31</v>
      </c>
      <c r="O33" s="411">
        <v>14</v>
      </c>
      <c r="P33" s="411">
        <v>19</v>
      </c>
      <c r="Q33" s="411">
        <v>8</v>
      </c>
      <c r="R33" s="411">
        <v>18</v>
      </c>
      <c r="S33" s="411">
        <v>6</v>
      </c>
      <c r="T33" s="411">
        <v>30</v>
      </c>
      <c r="U33"/>
      <c r="V33" s="8">
        <f t="shared" ref="V33:V45" si="95">IF(B33="x",1,0)</f>
        <v>0</v>
      </c>
      <c r="W33" s="8">
        <f t="shared" ref="W33:W45" si="96">IF(C33="x",1,0)</f>
        <v>0</v>
      </c>
      <c r="X33" s="8">
        <f t="shared" ref="X33:X45" si="97">IF(D33="x",1,0)</f>
        <v>0</v>
      </c>
      <c r="Y33" s="8">
        <f t="shared" ref="Y33:Y45" si="98">IF(E33="x",1,0)</f>
        <v>0</v>
      </c>
      <c r="Z33" s="8">
        <f t="shared" ref="Z33:Z45" si="99">IF(F33="x",1,0)</f>
        <v>0</v>
      </c>
      <c r="AA33" s="8">
        <f t="shared" ref="AA33:AA45" si="100">IF(G33="x",1,0)</f>
        <v>0</v>
      </c>
      <c r="AB33" s="8">
        <f t="shared" ref="AB33:AB45" si="101">IF(H33="x",1,0)</f>
        <v>0</v>
      </c>
      <c r="AC33" s="8">
        <f t="shared" ref="AC33:AC45" si="102">IF(I33="x",1,0)</f>
        <v>0</v>
      </c>
      <c r="AD33" s="8">
        <f t="shared" ref="AD33:AD45" si="103">IF(J33="x",1,0)</f>
        <v>0</v>
      </c>
      <c r="AE33" s="8">
        <f t="shared" ref="AE33:AE45" si="104">IF(K33="x",1,0)</f>
        <v>0</v>
      </c>
      <c r="AF33" s="8">
        <f t="shared" ref="AF33:AF45" si="105">IF(L33="x",1,0)</f>
        <v>0</v>
      </c>
      <c r="AG33" s="8">
        <f t="shared" ref="AG33:AG45" si="106">IF(M33="x",1,0)</f>
        <v>0</v>
      </c>
      <c r="AH33" s="8">
        <f t="shared" ref="AH33:AH45" si="107">IF(N33="x",1,0)</f>
        <v>0</v>
      </c>
      <c r="AI33" s="8">
        <f t="shared" ref="AI33:AI45" si="108">IF(O33="x",1,0)</f>
        <v>0</v>
      </c>
      <c r="AJ33" s="8">
        <f t="shared" ref="AJ33:AJ45" si="109">IF(P33="x",1,0)</f>
        <v>0</v>
      </c>
      <c r="AK33" s="8">
        <f t="shared" ref="AK33:AK45" si="110">IF(Q33="x",1,0)</f>
        <v>0</v>
      </c>
      <c r="AL33" s="8">
        <f t="shared" ref="AL33:AL45" si="111">IF(R33="x",1,0)</f>
        <v>0</v>
      </c>
      <c r="AM33" s="8">
        <f t="shared" ref="AM33:AM45" si="112">IF(S33="x",1,0)</f>
        <v>0</v>
      </c>
      <c r="AN33" s="8">
        <f t="shared" ref="AN33:AN45" si="113">IF(T33="x",1,0)</f>
        <v>0</v>
      </c>
    </row>
    <row r="34" spans="1:40" ht="11.25" customHeight="1" x14ac:dyDescent="0.2">
      <c r="A34" s="129" t="s">
        <v>24</v>
      </c>
      <c r="B34" s="411">
        <v>1</v>
      </c>
      <c r="C34" s="411">
        <v>1</v>
      </c>
      <c r="D34" s="411">
        <v>2</v>
      </c>
      <c r="E34" s="411">
        <v>1</v>
      </c>
      <c r="F34" s="411">
        <v>2</v>
      </c>
      <c r="G34" s="411">
        <v>1</v>
      </c>
      <c r="H34" s="411">
        <v>8</v>
      </c>
      <c r="I34" s="411">
        <v>2</v>
      </c>
      <c r="J34" s="411">
        <v>0</v>
      </c>
      <c r="K34" s="411" t="s">
        <v>809</v>
      </c>
      <c r="L34" s="411">
        <v>1</v>
      </c>
      <c r="M34" s="411" t="s">
        <v>809</v>
      </c>
      <c r="N34" s="411">
        <v>1</v>
      </c>
      <c r="O34" s="411">
        <v>0</v>
      </c>
      <c r="P34" s="411">
        <v>1</v>
      </c>
      <c r="Q34" s="411">
        <v>0</v>
      </c>
      <c r="R34" s="411">
        <v>1</v>
      </c>
      <c r="S34" s="411" t="s">
        <v>809</v>
      </c>
      <c r="T34" s="411">
        <v>1</v>
      </c>
      <c r="U34"/>
      <c r="V34" s="8">
        <f t="shared" si="95"/>
        <v>0</v>
      </c>
      <c r="W34" s="8">
        <f t="shared" si="96"/>
        <v>0</v>
      </c>
      <c r="X34" s="8">
        <f t="shared" si="97"/>
        <v>0</v>
      </c>
      <c r="Y34" s="8">
        <f t="shared" si="98"/>
        <v>0</v>
      </c>
      <c r="Z34" s="8">
        <f t="shared" si="99"/>
        <v>0</v>
      </c>
      <c r="AA34" s="8">
        <f t="shared" si="100"/>
        <v>0</v>
      </c>
      <c r="AB34" s="8">
        <f t="shared" si="101"/>
        <v>0</v>
      </c>
      <c r="AC34" s="8">
        <f t="shared" si="102"/>
        <v>0</v>
      </c>
      <c r="AD34" s="8">
        <f t="shared" si="103"/>
        <v>0</v>
      </c>
      <c r="AE34" s="8">
        <f t="shared" si="104"/>
        <v>1</v>
      </c>
      <c r="AF34" s="8">
        <f t="shared" si="105"/>
        <v>0</v>
      </c>
      <c r="AG34" s="8">
        <f t="shared" si="106"/>
        <v>1</v>
      </c>
      <c r="AH34" s="8">
        <f t="shared" si="107"/>
        <v>0</v>
      </c>
      <c r="AI34" s="8">
        <f t="shared" si="108"/>
        <v>0</v>
      </c>
      <c r="AJ34" s="8">
        <f t="shared" si="109"/>
        <v>0</v>
      </c>
      <c r="AK34" s="8">
        <f t="shared" si="110"/>
        <v>0</v>
      </c>
      <c r="AL34" s="8">
        <f t="shared" si="111"/>
        <v>0</v>
      </c>
      <c r="AM34" s="8">
        <f t="shared" si="112"/>
        <v>1</v>
      </c>
      <c r="AN34" s="8">
        <f t="shared" si="113"/>
        <v>0</v>
      </c>
    </row>
    <row r="35" spans="1:40" ht="11.25" customHeight="1" x14ac:dyDescent="0.2">
      <c r="A35" s="129" t="s">
        <v>25</v>
      </c>
      <c r="B35" s="411">
        <v>7</v>
      </c>
      <c r="C35" s="411">
        <v>7</v>
      </c>
      <c r="D35" s="411">
        <v>7</v>
      </c>
      <c r="E35" s="411">
        <v>6</v>
      </c>
      <c r="F35" s="411">
        <v>7</v>
      </c>
      <c r="G35" s="411">
        <v>2</v>
      </c>
      <c r="H35" s="411">
        <v>0</v>
      </c>
      <c r="I35" s="411">
        <v>1</v>
      </c>
      <c r="J35" s="411">
        <v>0</v>
      </c>
      <c r="K35" s="411">
        <v>2</v>
      </c>
      <c r="L35" s="411">
        <v>7</v>
      </c>
      <c r="M35" s="411">
        <v>1</v>
      </c>
      <c r="N35" s="411">
        <v>7</v>
      </c>
      <c r="O35" s="411">
        <v>2</v>
      </c>
      <c r="P35" s="411">
        <v>2</v>
      </c>
      <c r="Q35" s="411">
        <v>1</v>
      </c>
      <c r="R35" s="411">
        <v>2</v>
      </c>
      <c r="S35" s="411">
        <v>2</v>
      </c>
      <c r="T35" s="411">
        <v>6</v>
      </c>
      <c r="U35"/>
      <c r="V35" s="8">
        <f t="shared" si="95"/>
        <v>0</v>
      </c>
      <c r="W35" s="8">
        <f t="shared" si="96"/>
        <v>0</v>
      </c>
      <c r="X35" s="8">
        <f t="shared" si="97"/>
        <v>0</v>
      </c>
      <c r="Y35" s="8">
        <f t="shared" si="98"/>
        <v>0</v>
      </c>
      <c r="Z35" s="8">
        <f t="shared" si="99"/>
        <v>0</v>
      </c>
      <c r="AA35" s="8">
        <f t="shared" si="100"/>
        <v>0</v>
      </c>
      <c r="AB35" s="8">
        <f t="shared" si="101"/>
        <v>0</v>
      </c>
      <c r="AC35" s="8">
        <f t="shared" si="102"/>
        <v>0</v>
      </c>
      <c r="AD35" s="8">
        <f t="shared" si="103"/>
        <v>0</v>
      </c>
      <c r="AE35" s="8">
        <f t="shared" si="104"/>
        <v>0</v>
      </c>
      <c r="AF35" s="8">
        <f t="shared" si="105"/>
        <v>0</v>
      </c>
      <c r="AG35" s="8">
        <f t="shared" si="106"/>
        <v>0</v>
      </c>
      <c r="AH35" s="8">
        <f t="shared" si="107"/>
        <v>0</v>
      </c>
      <c r="AI35" s="8">
        <f t="shared" si="108"/>
        <v>0</v>
      </c>
      <c r="AJ35" s="8">
        <f t="shared" si="109"/>
        <v>0</v>
      </c>
      <c r="AK35" s="8">
        <f t="shared" si="110"/>
        <v>0</v>
      </c>
      <c r="AL35" s="8">
        <f t="shared" si="111"/>
        <v>0</v>
      </c>
      <c r="AM35" s="8">
        <f t="shared" si="112"/>
        <v>0</v>
      </c>
      <c r="AN35" s="8">
        <f t="shared" si="113"/>
        <v>0</v>
      </c>
    </row>
    <row r="36" spans="1:40" ht="11.25" customHeight="1" x14ac:dyDescent="0.2">
      <c r="A36" s="129" t="s">
        <v>26</v>
      </c>
      <c r="B36" s="411">
        <v>6</v>
      </c>
      <c r="C36" s="411">
        <v>6</v>
      </c>
      <c r="D36" s="411">
        <v>6</v>
      </c>
      <c r="E36" s="411">
        <v>5</v>
      </c>
      <c r="F36" s="411">
        <v>6</v>
      </c>
      <c r="G36" s="411">
        <v>6</v>
      </c>
      <c r="H36" s="411">
        <v>2</v>
      </c>
      <c r="I36" s="411">
        <v>2</v>
      </c>
      <c r="J36" s="411">
        <v>0</v>
      </c>
      <c r="K36" s="411">
        <v>0</v>
      </c>
      <c r="L36" s="411">
        <v>6</v>
      </c>
      <c r="M36" s="411">
        <v>0</v>
      </c>
      <c r="N36" s="411">
        <v>6</v>
      </c>
      <c r="O36" s="411">
        <v>0</v>
      </c>
      <c r="P36" s="411">
        <v>1</v>
      </c>
      <c r="Q36" s="411">
        <v>0</v>
      </c>
      <c r="R36" s="411">
        <v>1</v>
      </c>
      <c r="S36" s="411">
        <v>0</v>
      </c>
      <c r="T36" s="411">
        <v>5</v>
      </c>
      <c r="U36"/>
      <c r="V36" s="8">
        <f t="shared" si="95"/>
        <v>0</v>
      </c>
      <c r="W36" s="8">
        <f t="shared" si="96"/>
        <v>0</v>
      </c>
      <c r="X36" s="8">
        <f t="shared" si="97"/>
        <v>0</v>
      </c>
      <c r="Y36" s="8">
        <f t="shared" si="98"/>
        <v>0</v>
      </c>
      <c r="Z36" s="8">
        <f t="shared" si="99"/>
        <v>0</v>
      </c>
      <c r="AA36" s="8">
        <f t="shared" si="100"/>
        <v>0</v>
      </c>
      <c r="AB36" s="8">
        <f t="shared" si="101"/>
        <v>0</v>
      </c>
      <c r="AC36" s="8">
        <f t="shared" si="102"/>
        <v>0</v>
      </c>
      <c r="AD36" s="8">
        <f t="shared" si="103"/>
        <v>0</v>
      </c>
      <c r="AE36" s="8">
        <f t="shared" si="104"/>
        <v>0</v>
      </c>
      <c r="AF36" s="8">
        <f t="shared" si="105"/>
        <v>0</v>
      </c>
      <c r="AG36" s="8">
        <f t="shared" si="106"/>
        <v>0</v>
      </c>
      <c r="AH36" s="8">
        <f t="shared" si="107"/>
        <v>0</v>
      </c>
      <c r="AI36" s="8">
        <f t="shared" si="108"/>
        <v>0</v>
      </c>
      <c r="AJ36" s="8">
        <f t="shared" si="109"/>
        <v>0</v>
      </c>
      <c r="AK36" s="8">
        <f t="shared" si="110"/>
        <v>0</v>
      </c>
      <c r="AL36" s="8">
        <f t="shared" si="111"/>
        <v>0</v>
      </c>
      <c r="AM36" s="8">
        <f t="shared" si="112"/>
        <v>0</v>
      </c>
      <c r="AN36" s="8">
        <f t="shared" si="113"/>
        <v>0</v>
      </c>
    </row>
    <row r="37" spans="1:40" ht="11.25" customHeight="1" x14ac:dyDescent="0.2">
      <c r="A37" s="129" t="s">
        <v>27</v>
      </c>
      <c r="B37" s="411">
        <v>8</v>
      </c>
      <c r="C37" s="411">
        <v>9</v>
      </c>
      <c r="D37" s="411">
        <v>8</v>
      </c>
      <c r="E37" s="411">
        <v>8</v>
      </c>
      <c r="F37" s="411">
        <v>8</v>
      </c>
      <c r="G37" s="411">
        <v>10</v>
      </c>
      <c r="H37" s="411">
        <v>5</v>
      </c>
      <c r="I37" s="411">
        <v>1</v>
      </c>
      <c r="J37" s="411">
        <v>0</v>
      </c>
      <c r="K37" s="411">
        <v>4</v>
      </c>
      <c r="L37" s="411">
        <v>8</v>
      </c>
      <c r="M37" s="411">
        <v>2</v>
      </c>
      <c r="N37" s="411">
        <v>8</v>
      </c>
      <c r="O37" s="411">
        <v>12</v>
      </c>
      <c r="P37" s="411">
        <v>10</v>
      </c>
      <c r="Q37" s="411">
        <v>6</v>
      </c>
      <c r="R37" s="411">
        <v>10</v>
      </c>
      <c r="S37" s="411">
        <v>4</v>
      </c>
      <c r="T37" s="411">
        <v>8</v>
      </c>
      <c r="U37"/>
      <c r="V37" s="8">
        <f t="shared" si="95"/>
        <v>0</v>
      </c>
      <c r="W37" s="8">
        <f t="shared" si="96"/>
        <v>0</v>
      </c>
      <c r="X37" s="8">
        <f t="shared" si="97"/>
        <v>0</v>
      </c>
      <c r="Y37" s="8">
        <f t="shared" si="98"/>
        <v>0</v>
      </c>
      <c r="Z37" s="8">
        <f t="shared" si="99"/>
        <v>0</v>
      </c>
      <c r="AA37" s="8">
        <f t="shared" si="100"/>
        <v>0</v>
      </c>
      <c r="AB37" s="8">
        <f t="shared" si="101"/>
        <v>0</v>
      </c>
      <c r="AC37" s="8">
        <f t="shared" si="102"/>
        <v>0</v>
      </c>
      <c r="AD37" s="8">
        <f t="shared" si="103"/>
        <v>0</v>
      </c>
      <c r="AE37" s="8">
        <f t="shared" si="104"/>
        <v>0</v>
      </c>
      <c r="AF37" s="8">
        <f t="shared" si="105"/>
        <v>0</v>
      </c>
      <c r="AG37" s="8">
        <f t="shared" si="106"/>
        <v>0</v>
      </c>
      <c r="AH37" s="8">
        <f t="shared" si="107"/>
        <v>0</v>
      </c>
      <c r="AI37" s="8">
        <f t="shared" si="108"/>
        <v>0</v>
      </c>
      <c r="AJ37" s="8">
        <f t="shared" si="109"/>
        <v>0</v>
      </c>
      <c r="AK37" s="8">
        <f t="shared" si="110"/>
        <v>0</v>
      </c>
      <c r="AL37" s="8">
        <f t="shared" si="111"/>
        <v>0</v>
      </c>
      <c r="AM37" s="8">
        <f t="shared" si="112"/>
        <v>0</v>
      </c>
      <c r="AN37" s="8">
        <f t="shared" si="113"/>
        <v>0</v>
      </c>
    </row>
    <row r="38" spans="1:40" ht="11.25" customHeight="1" x14ac:dyDescent="0.2">
      <c r="A38" s="129" t="s">
        <v>28</v>
      </c>
      <c r="B38" s="411">
        <v>1</v>
      </c>
      <c r="C38" s="411">
        <v>1</v>
      </c>
      <c r="D38" s="411">
        <v>0</v>
      </c>
      <c r="E38" s="411">
        <v>0</v>
      </c>
      <c r="F38" s="411">
        <v>1</v>
      </c>
      <c r="G38" s="411">
        <v>1</v>
      </c>
      <c r="H38" s="411">
        <v>6</v>
      </c>
      <c r="I38" s="411">
        <v>0</v>
      </c>
      <c r="J38" s="411">
        <v>0</v>
      </c>
      <c r="K38" s="411">
        <v>0</v>
      </c>
      <c r="L38" s="411">
        <v>0</v>
      </c>
      <c r="M38" s="411">
        <v>0</v>
      </c>
      <c r="N38" s="411">
        <v>0</v>
      </c>
      <c r="O38" s="411">
        <v>0</v>
      </c>
      <c r="P38" s="411">
        <v>1</v>
      </c>
      <c r="Q38" s="411">
        <v>0</v>
      </c>
      <c r="R38" s="411">
        <v>0</v>
      </c>
      <c r="S38" s="411">
        <v>0</v>
      </c>
      <c r="T38" s="411">
        <v>0</v>
      </c>
      <c r="U38"/>
      <c r="V38" s="8">
        <f t="shared" si="95"/>
        <v>0</v>
      </c>
      <c r="W38" s="8">
        <f t="shared" si="96"/>
        <v>0</v>
      </c>
      <c r="X38" s="8">
        <f t="shared" si="97"/>
        <v>0</v>
      </c>
      <c r="Y38" s="8">
        <f t="shared" si="98"/>
        <v>0</v>
      </c>
      <c r="Z38" s="8">
        <f t="shared" si="99"/>
        <v>0</v>
      </c>
      <c r="AA38" s="8">
        <f t="shared" si="100"/>
        <v>0</v>
      </c>
      <c r="AB38" s="8">
        <f t="shared" si="101"/>
        <v>0</v>
      </c>
      <c r="AC38" s="8">
        <f t="shared" si="102"/>
        <v>0</v>
      </c>
      <c r="AD38" s="8">
        <f t="shared" si="103"/>
        <v>0</v>
      </c>
      <c r="AE38" s="8">
        <f t="shared" si="104"/>
        <v>0</v>
      </c>
      <c r="AF38" s="8">
        <f t="shared" si="105"/>
        <v>0</v>
      </c>
      <c r="AG38" s="8">
        <f t="shared" si="106"/>
        <v>0</v>
      </c>
      <c r="AH38" s="8">
        <f t="shared" si="107"/>
        <v>0</v>
      </c>
      <c r="AI38" s="8">
        <f t="shared" si="108"/>
        <v>0</v>
      </c>
      <c r="AJ38" s="8">
        <f t="shared" si="109"/>
        <v>0</v>
      </c>
      <c r="AK38" s="8">
        <f t="shared" si="110"/>
        <v>0</v>
      </c>
      <c r="AL38" s="8">
        <f t="shared" si="111"/>
        <v>0</v>
      </c>
      <c r="AM38" s="8">
        <f t="shared" si="112"/>
        <v>0</v>
      </c>
      <c r="AN38" s="8">
        <f t="shared" si="113"/>
        <v>0</v>
      </c>
    </row>
    <row r="39" spans="1:40" ht="12" customHeight="1" x14ac:dyDescent="0.2">
      <c r="A39" s="129" t="s">
        <v>29</v>
      </c>
      <c r="B39" s="411">
        <v>4</v>
      </c>
      <c r="C39" s="411">
        <v>4</v>
      </c>
      <c r="D39" s="411">
        <v>4</v>
      </c>
      <c r="E39" s="411">
        <v>3</v>
      </c>
      <c r="F39" s="411">
        <v>5</v>
      </c>
      <c r="G39" s="411">
        <v>2</v>
      </c>
      <c r="H39" s="411">
        <v>0</v>
      </c>
      <c r="I39" s="411" t="s">
        <v>809</v>
      </c>
      <c r="J39" s="411">
        <v>0</v>
      </c>
      <c r="K39" s="411">
        <v>0</v>
      </c>
      <c r="L39" s="411">
        <v>4</v>
      </c>
      <c r="M39" s="411">
        <v>0</v>
      </c>
      <c r="N39" s="411">
        <v>4</v>
      </c>
      <c r="O39" s="411">
        <v>0</v>
      </c>
      <c r="P39" s="411">
        <v>2</v>
      </c>
      <c r="Q39" s="411" t="s">
        <v>809</v>
      </c>
      <c r="R39" s="411">
        <v>2</v>
      </c>
      <c r="S39" s="411">
        <v>0</v>
      </c>
      <c r="T39" s="411">
        <v>4</v>
      </c>
      <c r="U39"/>
      <c r="V39" s="8">
        <f t="shared" si="95"/>
        <v>0</v>
      </c>
      <c r="W39" s="8">
        <f t="shared" si="96"/>
        <v>0</v>
      </c>
      <c r="X39" s="8">
        <f t="shared" si="97"/>
        <v>0</v>
      </c>
      <c r="Y39" s="8">
        <f t="shared" si="98"/>
        <v>0</v>
      </c>
      <c r="Z39" s="8">
        <f t="shared" si="99"/>
        <v>0</v>
      </c>
      <c r="AA39" s="8">
        <f t="shared" si="100"/>
        <v>0</v>
      </c>
      <c r="AB39" s="8">
        <f t="shared" si="101"/>
        <v>0</v>
      </c>
      <c r="AC39" s="8">
        <f t="shared" si="102"/>
        <v>1</v>
      </c>
      <c r="AD39" s="8">
        <f t="shared" si="103"/>
        <v>0</v>
      </c>
      <c r="AE39" s="8">
        <f t="shared" si="104"/>
        <v>0</v>
      </c>
      <c r="AF39" s="8">
        <f t="shared" si="105"/>
        <v>0</v>
      </c>
      <c r="AG39" s="8">
        <f t="shared" si="106"/>
        <v>0</v>
      </c>
      <c r="AH39" s="8">
        <f t="shared" si="107"/>
        <v>0</v>
      </c>
      <c r="AI39" s="8">
        <f t="shared" si="108"/>
        <v>0</v>
      </c>
      <c r="AJ39" s="8">
        <f t="shared" si="109"/>
        <v>0</v>
      </c>
      <c r="AK39" s="8">
        <f t="shared" si="110"/>
        <v>1</v>
      </c>
      <c r="AL39" s="8">
        <f t="shared" si="111"/>
        <v>0</v>
      </c>
      <c r="AM39" s="8">
        <f t="shared" si="112"/>
        <v>0</v>
      </c>
      <c r="AN39" s="8">
        <f t="shared" si="113"/>
        <v>0</v>
      </c>
    </row>
    <row r="40" spans="1:40" ht="12" customHeight="1" x14ac:dyDescent="0.2">
      <c r="A40" s="129" t="s">
        <v>632</v>
      </c>
      <c r="B40" s="411">
        <v>7</v>
      </c>
      <c r="C40" s="411">
        <v>6</v>
      </c>
      <c r="D40" s="411">
        <v>7</v>
      </c>
      <c r="E40" s="411">
        <v>7</v>
      </c>
      <c r="F40" s="411">
        <v>7</v>
      </c>
      <c r="G40" s="411">
        <v>9</v>
      </c>
      <c r="H40" s="411">
        <v>30</v>
      </c>
      <c r="I40" s="411">
        <v>8</v>
      </c>
      <c r="J40" s="411">
        <v>0</v>
      </c>
      <c r="K40" s="411">
        <v>1</v>
      </c>
      <c r="L40" s="411">
        <v>7</v>
      </c>
      <c r="M40" s="411">
        <v>0</v>
      </c>
      <c r="N40" s="411">
        <v>6</v>
      </c>
      <c r="O40" s="411" t="s">
        <v>809</v>
      </c>
      <c r="P40" s="411">
        <v>3</v>
      </c>
      <c r="Q40" s="411">
        <v>1</v>
      </c>
      <c r="R40" s="411">
        <v>3</v>
      </c>
      <c r="S40" s="411">
        <v>1</v>
      </c>
      <c r="T40" s="411">
        <v>6</v>
      </c>
      <c r="U40"/>
      <c r="V40" s="8">
        <f t="shared" si="95"/>
        <v>0</v>
      </c>
      <c r="W40" s="8">
        <f t="shared" si="96"/>
        <v>0</v>
      </c>
      <c r="X40" s="8">
        <f t="shared" si="97"/>
        <v>0</v>
      </c>
      <c r="Y40" s="8">
        <f t="shared" si="98"/>
        <v>0</v>
      </c>
      <c r="Z40" s="8">
        <f t="shared" si="99"/>
        <v>0</v>
      </c>
      <c r="AA40" s="8">
        <f t="shared" si="100"/>
        <v>0</v>
      </c>
      <c r="AB40" s="8">
        <f t="shared" si="101"/>
        <v>0</v>
      </c>
      <c r="AC40" s="8">
        <f t="shared" si="102"/>
        <v>0</v>
      </c>
      <c r="AD40" s="8">
        <f t="shared" si="103"/>
        <v>0</v>
      </c>
      <c r="AE40" s="8">
        <f t="shared" si="104"/>
        <v>0</v>
      </c>
      <c r="AF40" s="8">
        <f t="shared" si="105"/>
        <v>0</v>
      </c>
      <c r="AG40" s="8">
        <f t="shared" si="106"/>
        <v>0</v>
      </c>
      <c r="AH40" s="8">
        <f t="shared" si="107"/>
        <v>0</v>
      </c>
      <c r="AI40" s="8">
        <f t="shared" si="108"/>
        <v>1</v>
      </c>
      <c r="AJ40" s="8">
        <f t="shared" si="109"/>
        <v>0</v>
      </c>
      <c r="AK40" s="8">
        <f t="shared" si="110"/>
        <v>0</v>
      </c>
      <c r="AL40" s="8">
        <f t="shared" si="111"/>
        <v>0</v>
      </c>
      <c r="AM40" s="8">
        <f t="shared" si="112"/>
        <v>0</v>
      </c>
      <c r="AN40" s="8">
        <f t="shared" si="113"/>
        <v>0</v>
      </c>
    </row>
    <row r="41" spans="1:40" ht="11.25" customHeight="1" x14ac:dyDescent="0.2">
      <c r="A41" s="163" t="s">
        <v>475</v>
      </c>
      <c r="B41" s="411">
        <v>1</v>
      </c>
      <c r="C41" s="411">
        <v>1</v>
      </c>
      <c r="D41" s="411">
        <v>1</v>
      </c>
      <c r="E41" s="411">
        <v>1</v>
      </c>
      <c r="F41" s="411">
        <v>1</v>
      </c>
      <c r="G41" s="411">
        <v>0</v>
      </c>
      <c r="H41" s="411">
        <v>2</v>
      </c>
      <c r="I41" s="411">
        <v>3</v>
      </c>
      <c r="J41" s="411">
        <v>0</v>
      </c>
      <c r="K41" s="411" t="s">
        <v>809</v>
      </c>
      <c r="L41" s="411">
        <v>1</v>
      </c>
      <c r="M41" s="411" t="s">
        <v>809</v>
      </c>
      <c r="N41" s="411">
        <v>1</v>
      </c>
      <c r="O41" s="411">
        <v>0</v>
      </c>
      <c r="P41" s="411">
        <v>0</v>
      </c>
      <c r="Q41" s="411">
        <v>1</v>
      </c>
      <c r="R41" s="411">
        <v>0</v>
      </c>
      <c r="S41" s="411">
        <v>0</v>
      </c>
      <c r="T41" s="411">
        <v>1</v>
      </c>
      <c r="U41"/>
      <c r="V41" s="8">
        <f t="shared" si="95"/>
        <v>0</v>
      </c>
      <c r="W41" s="8">
        <f t="shared" si="96"/>
        <v>0</v>
      </c>
      <c r="X41" s="8">
        <f t="shared" si="97"/>
        <v>0</v>
      </c>
      <c r="Y41" s="8">
        <f t="shared" si="98"/>
        <v>0</v>
      </c>
      <c r="Z41" s="8">
        <f t="shared" si="99"/>
        <v>0</v>
      </c>
      <c r="AA41" s="8">
        <f t="shared" si="100"/>
        <v>0</v>
      </c>
      <c r="AB41" s="8">
        <f t="shared" si="101"/>
        <v>0</v>
      </c>
      <c r="AC41" s="8">
        <f t="shared" si="102"/>
        <v>0</v>
      </c>
      <c r="AD41" s="8">
        <f t="shared" si="103"/>
        <v>0</v>
      </c>
      <c r="AE41" s="8">
        <f t="shared" si="104"/>
        <v>1</v>
      </c>
      <c r="AF41" s="8">
        <f t="shared" si="105"/>
        <v>0</v>
      </c>
      <c r="AG41" s="8">
        <f t="shared" si="106"/>
        <v>1</v>
      </c>
      <c r="AH41" s="8">
        <f t="shared" si="107"/>
        <v>0</v>
      </c>
      <c r="AI41" s="8">
        <f t="shared" si="108"/>
        <v>0</v>
      </c>
      <c r="AJ41" s="8">
        <f t="shared" si="109"/>
        <v>0</v>
      </c>
      <c r="AK41" s="8">
        <f t="shared" si="110"/>
        <v>0</v>
      </c>
      <c r="AL41" s="8">
        <f t="shared" si="111"/>
        <v>0</v>
      </c>
      <c r="AM41" s="8">
        <f t="shared" si="112"/>
        <v>0</v>
      </c>
      <c r="AN41" s="8">
        <f t="shared" si="113"/>
        <v>0</v>
      </c>
    </row>
    <row r="42" spans="1:40" ht="11.25" customHeight="1" x14ac:dyDescent="0.2">
      <c r="A42" s="129" t="s">
        <v>633</v>
      </c>
      <c r="B42" s="411">
        <v>18</v>
      </c>
      <c r="C42" s="411">
        <v>19</v>
      </c>
      <c r="D42" s="411">
        <v>17</v>
      </c>
      <c r="E42" s="411">
        <v>18</v>
      </c>
      <c r="F42" s="411">
        <v>16</v>
      </c>
      <c r="G42" s="411">
        <v>11</v>
      </c>
      <c r="H42" s="411">
        <v>7</v>
      </c>
      <c r="I42" s="411">
        <v>36</v>
      </c>
      <c r="J42" s="411">
        <v>11</v>
      </c>
      <c r="K42" s="411">
        <v>1</v>
      </c>
      <c r="L42" s="411">
        <v>17</v>
      </c>
      <c r="M42" s="411">
        <v>3</v>
      </c>
      <c r="N42" s="411">
        <v>17</v>
      </c>
      <c r="O42" s="411">
        <v>3</v>
      </c>
      <c r="P42" s="411">
        <v>7</v>
      </c>
      <c r="Q42" s="411">
        <v>3</v>
      </c>
      <c r="R42" s="411">
        <v>7</v>
      </c>
      <c r="S42" s="411">
        <v>2</v>
      </c>
      <c r="T42" s="411">
        <v>16</v>
      </c>
      <c r="U42"/>
      <c r="V42" s="8">
        <f t="shared" si="95"/>
        <v>0</v>
      </c>
      <c r="W42" s="8">
        <f t="shared" si="96"/>
        <v>0</v>
      </c>
      <c r="X42" s="8">
        <f t="shared" si="97"/>
        <v>0</v>
      </c>
      <c r="Y42" s="8">
        <f t="shared" si="98"/>
        <v>0</v>
      </c>
      <c r="Z42" s="8">
        <f t="shared" si="99"/>
        <v>0</v>
      </c>
      <c r="AA42" s="8">
        <f t="shared" si="100"/>
        <v>0</v>
      </c>
      <c r="AB42" s="8">
        <f t="shared" si="101"/>
        <v>0</v>
      </c>
      <c r="AC42" s="8">
        <f t="shared" si="102"/>
        <v>0</v>
      </c>
      <c r="AD42" s="8">
        <f t="shared" si="103"/>
        <v>0</v>
      </c>
      <c r="AE42" s="8">
        <f t="shared" si="104"/>
        <v>0</v>
      </c>
      <c r="AF42" s="8">
        <f t="shared" si="105"/>
        <v>0</v>
      </c>
      <c r="AG42" s="8">
        <f t="shared" si="106"/>
        <v>0</v>
      </c>
      <c r="AH42" s="8">
        <f t="shared" si="107"/>
        <v>0</v>
      </c>
      <c r="AI42" s="8">
        <f t="shared" si="108"/>
        <v>0</v>
      </c>
      <c r="AJ42" s="8">
        <f t="shared" si="109"/>
        <v>0</v>
      </c>
      <c r="AK42" s="8">
        <f t="shared" si="110"/>
        <v>0</v>
      </c>
      <c r="AL42" s="8">
        <f t="shared" si="111"/>
        <v>0</v>
      </c>
      <c r="AM42" s="8">
        <f t="shared" si="112"/>
        <v>0</v>
      </c>
      <c r="AN42" s="8">
        <f t="shared" si="113"/>
        <v>0</v>
      </c>
    </row>
    <row r="43" spans="1:40" ht="11.25" customHeight="1" x14ac:dyDescent="0.2">
      <c r="A43" s="129" t="s">
        <v>30</v>
      </c>
      <c r="B43" s="411">
        <v>13</v>
      </c>
      <c r="C43" s="411">
        <v>12</v>
      </c>
      <c r="D43" s="411">
        <v>14</v>
      </c>
      <c r="E43" s="411">
        <v>10</v>
      </c>
      <c r="F43" s="411">
        <v>15</v>
      </c>
      <c r="G43" s="411">
        <v>23</v>
      </c>
      <c r="H43" s="411">
        <v>4</v>
      </c>
      <c r="I43" s="411">
        <v>3</v>
      </c>
      <c r="J43" s="411">
        <v>0</v>
      </c>
      <c r="K43" s="411">
        <v>0</v>
      </c>
      <c r="L43" s="411">
        <v>13</v>
      </c>
      <c r="M43" s="411">
        <v>1</v>
      </c>
      <c r="N43" s="411">
        <v>13</v>
      </c>
      <c r="O43" s="411" t="s">
        <v>809</v>
      </c>
      <c r="P43" s="411">
        <v>6</v>
      </c>
      <c r="Q43" s="411">
        <v>1</v>
      </c>
      <c r="R43" s="411">
        <v>6</v>
      </c>
      <c r="S43" s="411">
        <v>0</v>
      </c>
      <c r="T43" s="411">
        <v>12</v>
      </c>
      <c r="U43"/>
      <c r="V43" s="8">
        <f t="shared" si="95"/>
        <v>0</v>
      </c>
      <c r="W43" s="8">
        <f t="shared" si="96"/>
        <v>0</v>
      </c>
      <c r="X43" s="8">
        <f t="shared" si="97"/>
        <v>0</v>
      </c>
      <c r="Y43" s="8">
        <f t="shared" si="98"/>
        <v>0</v>
      </c>
      <c r="Z43" s="8">
        <f t="shared" si="99"/>
        <v>0</v>
      </c>
      <c r="AA43" s="8">
        <f t="shared" si="100"/>
        <v>0</v>
      </c>
      <c r="AB43" s="8">
        <f t="shared" si="101"/>
        <v>0</v>
      </c>
      <c r="AC43" s="8">
        <f t="shared" si="102"/>
        <v>0</v>
      </c>
      <c r="AD43" s="8">
        <f t="shared" si="103"/>
        <v>0</v>
      </c>
      <c r="AE43" s="8">
        <f t="shared" si="104"/>
        <v>0</v>
      </c>
      <c r="AF43" s="8">
        <f t="shared" si="105"/>
        <v>0</v>
      </c>
      <c r="AG43" s="8">
        <f t="shared" si="106"/>
        <v>0</v>
      </c>
      <c r="AH43" s="8">
        <f t="shared" si="107"/>
        <v>0</v>
      </c>
      <c r="AI43" s="8">
        <f t="shared" si="108"/>
        <v>1</v>
      </c>
      <c r="AJ43" s="8">
        <f t="shared" si="109"/>
        <v>0</v>
      </c>
      <c r="AK43" s="8">
        <f t="shared" si="110"/>
        <v>0</v>
      </c>
      <c r="AL43" s="8">
        <f t="shared" si="111"/>
        <v>0</v>
      </c>
      <c r="AM43" s="8">
        <f t="shared" si="112"/>
        <v>0</v>
      </c>
      <c r="AN43" s="8">
        <f t="shared" si="113"/>
        <v>0</v>
      </c>
    </row>
    <row r="44" spans="1:40" ht="11.25" customHeight="1" x14ac:dyDescent="0.2">
      <c r="A44" s="164" t="s">
        <v>89</v>
      </c>
      <c r="B44" s="411">
        <v>2</v>
      </c>
      <c r="C44" s="411">
        <v>2</v>
      </c>
      <c r="D44" s="411">
        <v>2</v>
      </c>
      <c r="E44" s="411">
        <v>3</v>
      </c>
      <c r="F44" s="411">
        <v>2</v>
      </c>
      <c r="G44" s="411">
        <v>4</v>
      </c>
      <c r="H44" s="411">
        <v>13</v>
      </c>
      <c r="I44" s="411">
        <v>10</v>
      </c>
      <c r="J44" s="411">
        <v>0</v>
      </c>
      <c r="K44" s="411">
        <v>0</v>
      </c>
      <c r="L44" s="411">
        <v>2</v>
      </c>
      <c r="M44" s="411">
        <v>0</v>
      </c>
      <c r="N44" s="411">
        <v>2</v>
      </c>
      <c r="O44" s="411">
        <v>0</v>
      </c>
      <c r="P44" s="411">
        <v>0</v>
      </c>
      <c r="Q44" s="411">
        <v>0</v>
      </c>
      <c r="R44" s="411">
        <v>0</v>
      </c>
      <c r="S44" s="411">
        <v>0</v>
      </c>
      <c r="T44" s="411">
        <v>2</v>
      </c>
      <c r="U44"/>
      <c r="V44" s="8">
        <f t="shared" si="95"/>
        <v>0</v>
      </c>
      <c r="W44" s="8">
        <f t="shared" si="96"/>
        <v>0</v>
      </c>
      <c r="X44" s="8">
        <f t="shared" si="97"/>
        <v>0</v>
      </c>
      <c r="Y44" s="8">
        <f t="shared" si="98"/>
        <v>0</v>
      </c>
      <c r="Z44" s="8">
        <f t="shared" si="99"/>
        <v>0</v>
      </c>
      <c r="AA44" s="8">
        <f t="shared" si="100"/>
        <v>0</v>
      </c>
      <c r="AB44" s="8">
        <f t="shared" si="101"/>
        <v>0</v>
      </c>
      <c r="AC44" s="8">
        <f t="shared" si="102"/>
        <v>0</v>
      </c>
      <c r="AD44" s="8">
        <f t="shared" si="103"/>
        <v>0</v>
      </c>
      <c r="AE44" s="8">
        <f t="shared" si="104"/>
        <v>0</v>
      </c>
      <c r="AF44" s="8">
        <f t="shared" si="105"/>
        <v>0</v>
      </c>
      <c r="AG44" s="8">
        <f t="shared" si="106"/>
        <v>0</v>
      </c>
      <c r="AH44" s="8">
        <f t="shared" si="107"/>
        <v>0</v>
      </c>
      <c r="AI44" s="8">
        <f t="shared" si="108"/>
        <v>0</v>
      </c>
      <c r="AJ44" s="8">
        <f t="shared" si="109"/>
        <v>0</v>
      </c>
      <c r="AK44" s="8">
        <f t="shared" si="110"/>
        <v>0</v>
      </c>
      <c r="AL44" s="8">
        <f t="shared" si="111"/>
        <v>0</v>
      </c>
      <c r="AM44" s="8">
        <f t="shared" si="112"/>
        <v>0</v>
      </c>
      <c r="AN44" s="8">
        <f t="shared" si="113"/>
        <v>0</v>
      </c>
    </row>
    <row r="45" spans="1:40" ht="11.25" customHeight="1" x14ac:dyDescent="0.2">
      <c r="A45" s="129" t="s">
        <v>31</v>
      </c>
      <c r="B45" s="411">
        <v>5</v>
      </c>
      <c r="C45" s="411">
        <v>5</v>
      </c>
      <c r="D45" s="411">
        <v>5</v>
      </c>
      <c r="E45" s="411">
        <v>5</v>
      </c>
      <c r="F45" s="411">
        <v>5</v>
      </c>
      <c r="G45" s="411">
        <v>0</v>
      </c>
      <c r="H45" s="411">
        <v>0</v>
      </c>
      <c r="I45" s="411">
        <v>1</v>
      </c>
      <c r="J45" s="411" t="s">
        <v>809</v>
      </c>
      <c r="K45" s="411">
        <v>1</v>
      </c>
      <c r="L45" s="411">
        <v>5</v>
      </c>
      <c r="M45" s="411">
        <v>1</v>
      </c>
      <c r="N45" s="411">
        <v>4</v>
      </c>
      <c r="O45" s="411">
        <v>2</v>
      </c>
      <c r="P45" s="411">
        <v>3</v>
      </c>
      <c r="Q45" s="411">
        <v>1</v>
      </c>
      <c r="R45" s="411">
        <v>3</v>
      </c>
      <c r="S45" s="411">
        <v>1</v>
      </c>
      <c r="T45" s="411">
        <v>4</v>
      </c>
      <c r="V45" s="8">
        <f t="shared" si="95"/>
        <v>0</v>
      </c>
      <c r="W45" s="8">
        <f t="shared" si="96"/>
        <v>0</v>
      </c>
      <c r="X45" s="8">
        <f t="shared" si="97"/>
        <v>0</v>
      </c>
      <c r="Y45" s="8">
        <f t="shared" si="98"/>
        <v>0</v>
      </c>
      <c r="Z45" s="8">
        <f t="shared" si="99"/>
        <v>0</v>
      </c>
      <c r="AA45" s="8">
        <f t="shared" si="100"/>
        <v>0</v>
      </c>
      <c r="AB45" s="8">
        <f t="shared" si="101"/>
        <v>0</v>
      </c>
      <c r="AC45" s="8">
        <f t="shared" si="102"/>
        <v>0</v>
      </c>
      <c r="AD45" s="8">
        <f t="shared" si="103"/>
        <v>1</v>
      </c>
      <c r="AE45" s="8">
        <f t="shared" si="104"/>
        <v>0</v>
      </c>
      <c r="AF45" s="8">
        <f t="shared" si="105"/>
        <v>0</v>
      </c>
      <c r="AG45" s="8">
        <f t="shared" si="106"/>
        <v>0</v>
      </c>
      <c r="AH45" s="8">
        <f t="shared" si="107"/>
        <v>0</v>
      </c>
      <c r="AI45" s="8">
        <f t="shared" si="108"/>
        <v>0</v>
      </c>
      <c r="AJ45" s="8">
        <f t="shared" si="109"/>
        <v>0</v>
      </c>
      <c r="AK45" s="8">
        <f t="shared" si="110"/>
        <v>0</v>
      </c>
      <c r="AL45" s="8">
        <f t="shared" si="111"/>
        <v>0</v>
      </c>
      <c r="AM45" s="8">
        <f t="shared" si="112"/>
        <v>0</v>
      </c>
      <c r="AN45" s="8">
        <f t="shared" si="113"/>
        <v>0</v>
      </c>
    </row>
    <row r="46" spans="1:40" ht="11.25" customHeight="1" x14ac:dyDescent="0.2">
      <c r="A46" s="129"/>
      <c r="B46" s="11"/>
      <c r="C46" s="11"/>
      <c r="D46" s="11"/>
      <c r="E46" s="11"/>
      <c r="F46" s="11"/>
      <c r="G46" s="11"/>
      <c r="H46" s="11"/>
      <c r="I46" s="11"/>
      <c r="J46" s="11"/>
      <c r="K46" s="11"/>
      <c r="L46" s="11"/>
      <c r="M46" s="11"/>
      <c r="N46" s="11"/>
      <c r="O46" s="11"/>
      <c r="P46" s="11"/>
      <c r="Q46" s="11"/>
      <c r="R46" s="11"/>
      <c r="S46" s="11"/>
      <c r="T46" s="11"/>
      <c r="U46"/>
    </row>
    <row r="47" spans="1:40" ht="11.25" customHeight="1" x14ac:dyDescent="0.2">
      <c r="A47" s="129" t="s">
        <v>32</v>
      </c>
      <c r="B47" s="411">
        <v>36</v>
      </c>
      <c r="C47" s="411">
        <v>35</v>
      </c>
      <c r="D47" s="411">
        <v>36</v>
      </c>
      <c r="E47" s="411">
        <v>28</v>
      </c>
      <c r="F47" s="411">
        <v>39</v>
      </c>
      <c r="G47" s="411">
        <v>56</v>
      </c>
      <c r="H47" s="411">
        <v>24</v>
      </c>
      <c r="I47" s="411">
        <v>10</v>
      </c>
      <c r="J47" s="411" t="s">
        <v>809</v>
      </c>
      <c r="K47" s="411">
        <v>1</v>
      </c>
      <c r="L47" s="411">
        <v>35</v>
      </c>
      <c r="M47" s="411">
        <v>1</v>
      </c>
      <c r="N47" s="411">
        <v>34</v>
      </c>
      <c r="O47" s="411">
        <v>4</v>
      </c>
      <c r="P47" s="411">
        <v>36</v>
      </c>
      <c r="Q47" s="411">
        <v>7</v>
      </c>
      <c r="R47" s="411">
        <v>35</v>
      </c>
      <c r="S47" s="411">
        <v>2</v>
      </c>
      <c r="T47" s="411">
        <v>34</v>
      </c>
      <c r="U47"/>
      <c r="V47" s="8">
        <f t="shared" ref="V47:V51" si="114">IF(B47="x",1,0)</f>
        <v>0</v>
      </c>
      <c r="W47" s="8">
        <f t="shared" ref="W47:W51" si="115">IF(C47="x",1,0)</f>
        <v>0</v>
      </c>
      <c r="X47" s="8">
        <f t="shared" ref="X47:X51" si="116">IF(D47="x",1,0)</f>
        <v>0</v>
      </c>
      <c r="Y47" s="8">
        <f t="shared" ref="Y47:Y51" si="117">IF(E47="x",1,0)</f>
        <v>0</v>
      </c>
      <c r="Z47" s="8">
        <f t="shared" ref="Z47:Z51" si="118">IF(F47="x",1,0)</f>
        <v>0</v>
      </c>
      <c r="AA47" s="8">
        <f t="shared" ref="AA47:AA51" si="119">IF(G47="x",1,0)</f>
        <v>0</v>
      </c>
      <c r="AB47" s="8">
        <f t="shared" ref="AB47:AB51" si="120">IF(H47="x",1,0)</f>
        <v>0</v>
      </c>
      <c r="AC47" s="8">
        <f t="shared" ref="AC47:AC51" si="121">IF(I47="x",1,0)</f>
        <v>0</v>
      </c>
      <c r="AD47" s="8">
        <f t="shared" ref="AD47:AD51" si="122">IF(J47="x",1,0)</f>
        <v>1</v>
      </c>
      <c r="AE47" s="8">
        <f t="shared" ref="AE47:AE51" si="123">IF(K47="x",1,0)</f>
        <v>0</v>
      </c>
      <c r="AF47" s="8">
        <f t="shared" ref="AF47:AF51" si="124">IF(L47="x",1,0)</f>
        <v>0</v>
      </c>
      <c r="AG47" s="8">
        <f t="shared" ref="AG47:AG51" si="125">IF(M47="x",1,0)</f>
        <v>0</v>
      </c>
      <c r="AH47" s="8">
        <f t="shared" ref="AH47:AH51" si="126">IF(N47="x",1,0)</f>
        <v>0</v>
      </c>
      <c r="AI47" s="8">
        <f t="shared" ref="AI47:AI51" si="127">IF(O47="x",1,0)</f>
        <v>0</v>
      </c>
      <c r="AJ47" s="8">
        <f t="shared" ref="AJ47:AJ51" si="128">IF(P47="x",1,0)</f>
        <v>0</v>
      </c>
      <c r="AK47" s="8">
        <f t="shared" ref="AK47:AK51" si="129">IF(Q47="x",1,0)</f>
        <v>0</v>
      </c>
      <c r="AL47" s="8">
        <f t="shared" ref="AL47:AL51" si="130">IF(R47="x",1,0)</f>
        <v>0</v>
      </c>
      <c r="AM47" s="8">
        <f t="shared" ref="AM47:AM51" si="131">IF(S47="x",1,0)</f>
        <v>0</v>
      </c>
      <c r="AN47" s="8">
        <f t="shared" ref="AN47:AN51" si="132">IF(T47="x",1,0)</f>
        <v>0</v>
      </c>
    </row>
    <row r="48" spans="1:40" ht="11.25" customHeight="1" x14ac:dyDescent="0.2">
      <c r="A48" s="129" t="s">
        <v>33</v>
      </c>
      <c r="B48" s="411">
        <v>39</v>
      </c>
      <c r="C48" s="411">
        <v>39</v>
      </c>
      <c r="D48" s="411">
        <v>40</v>
      </c>
      <c r="E48" s="411">
        <v>33</v>
      </c>
      <c r="F48" s="411">
        <v>42</v>
      </c>
      <c r="G48" s="411">
        <v>35</v>
      </c>
      <c r="H48" s="411">
        <v>14</v>
      </c>
      <c r="I48" s="411">
        <v>10</v>
      </c>
      <c r="J48" s="411">
        <v>8</v>
      </c>
      <c r="K48" s="411">
        <v>1</v>
      </c>
      <c r="L48" s="411">
        <v>39</v>
      </c>
      <c r="M48" s="411">
        <v>1</v>
      </c>
      <c r="N48" s="411">
        <v>38</v>
      </c>
      <c r="O48" s="411">
        <v>5</v>
      </c>
      <c r="P48" s="411">
        <v>31</v>
      </c>
      <c r="Q48" s="411">
        <v>4</v>
      </c>
      <c r="R48" s="411">
        <v>30</v>
      </c>
      <c r="S48" s="411">
        <v>2</v>
      </c>
      <c r="T48" s="411">
        <v>37</v>
      </c>
      <c r="U48"/>
      <c r="V48" s="8">
        <f t="shared" si="114"/>
        <v>0</v>
      </c>
      <c r="W48" s="8">
        <f t="shared" si="115"/>
        <v>0</v>
      </c>
      <c r="X48" s="8">
        <f t="shared" si="116"/>
        <v>0</v>
      </c>
      <c r="Y48" s="8">
        <f t="shared" si="117"/>
        <v>0</v>
      </c>
      <c r="Z48" s="8">
        <f t="shared" si="118"/>
        <v>0</v>
      </c>
      <c r="AA48" s="8">
        <f t="shared" si="119"/>
        <v>0</v>
      </c>
      <c r="AB48" s="8">
        <f t="shared" si="120"/>
        <v>0</v>
      </c>
      <c r="AC48" s="8">
        <f t="shared" si="121"/>
        <v>0</v>
      </c>
      <c r="AD48" s="8">
        <f t="shared" si="122"/>
        <v>0</v>
      </c>
      <c r="AE48" s="8">
        <f t="shared" si="123"/>
        <v>0</v>
      </c>
      <c r="AF48" s="8">
        <f t="shared" si="124"/>
        <v>0</v>
      </c>
      <c r="AG48" s="8">
        <f t="shared" si="125"/>
        <v>0</v>
      </c>
      <c r="AH48" s="8">
        <f t="shared" si="126"/>
        <v>0</v>
      </c>
      <c r="AI48" s="8">
        <f t="shared" si="127"/>
        <v>0</v>
      </c>
      <c r="AJ48" s="8">
        <f t="shared" si="128"/>
        <v>0</v>
      </c>
      <c r="AK48" s="8">
        <f t="shared" si="129"/>
        <v>0</v>
      </c>
      <c r="AL48" s="8">
        <f t="shared" si="130"/>
        <v>0</v>
      </c>
      <c r="AM48" s="8">
        <f t="shared" si="131"/>
        <v>0</v>
      </c>
      <c r="AN48" s="8">
        <f t="shared" si="132"/>
        <v>0</v>
      </c>
    </row>
    <row r="49" spans="1:40" ht="11.25" customHeight="1" x14ac:dyDescent="0.2">
      <c r="A49" s="129" t="s">
        <v>34</v>
      </c>
      <c r="B49" s="411">
        <v>1</v>
      </c>
      <c r="C49" s="411">
        <v>1</v>
      </c>
      <c r="D49" s="411">
        <v>2</v>
      </c>
      <c r="E49" s="411">
        <v>2</v>
      </c>
      <c r="F49" s="411">
        <v>2</v>
      </c>
      <c r="G49" s="411">
        <v>0</v>
      </c>
      <c r="H49" s="411">
        <v>0</v>
      </c>
      <c r="I49" s="411">
        <v>3</v>
      </c>
      <c r="J49" s="411">
        <v>0</v>
      </c>
      <c r="K49" s="411">
        <v>1</v>
      </c>
      <c r="L49" s="411">
        <v>1</v>
      </c>
      <c r="M49" s="411">
        <v>1</v>
      </c>
      <c r="N49" s="411">
        <v>1</v>
      </c>
      <c r="O49" s="411">
        <v>2</v>
      </c>
      <c r="P49" s="411">
        <v>0</v>
      </c>
      <c r="Q49" s="411">
        <v>1</v>
      </c>
      <c r="R49" s="411">
        <v>0</v>
      </c>
      <c r="S49" s="411">
        <v>1</v>
      </c>
      <c r="T49" s="411">
        <v>1</v>
      </c>
      <c r="U49"/>
      <c r="V49" s="8">
        <f t="shared" si="114"/>
        <v>0</v>
      </c>
      <c r="W49" s="8">
        <f t="shared" si="115"/>
        <v>0</v>
      </c>
      <c r="X49" s="8">
        <f t="shared" si="116"/>
        <v>0</v>
      </c>
      <c r="Y49" s="8">
        <f t="shared" si="117"/>
        <v>0</v>
      </c>
      <c r="Z49" s="8">
        <f t="shared" si="118"/>
        <v>0</v>
      </c>
      <c r="AA49" s="8">
        <f t="shared" si="119"/>
        <v>0</v>
      </c>
      <c r="AB49" s="8">
        <f t="shared" si="120"/>
        <v>0</v>
      </c>
      <c r="AC49" s="8">
        <f t="shared" si="121"/>
        <v>0</v>
      </c>
      <c r="AD49" s="8">
        <f t="shared" si="122"/>
        <v>0</v>
      </c>
      <c r="AE49" s="8">
        <f t="shared" si="123"/>
        <v>0</v>
      </c>
      <c r="AF49" s="8">
        <f t="shared" si="124"/>
        <v>0</v>
      </c>
      <c r="AG49" s="8">
        <f t="shared" si="125"/>
        <v>0</v>
      </c>
      <c r="AH49" s="8">
        <f t="shared" si="126"/>
        <v>0</v>
      </c>
      <c r="AI49" s="8">
        <f t="shared" si="127"/>
        <v>0</v>
      </c>
      <c r="AJ49" s="8">
        <f t="shared" si="128"/>
        <v>0</v>
      </c>
      <c r="AK49" s="8">
        <f t="shared" si="129"/>
        <v>0</v>
      </c>
      <c r="AL49" s="8">
        <f t="shared" si="130"/>
        <v>0</v>
      </c>
      <c r="AM49" s="8">
        <f t="shared" si="131"/>
        <v>0</v>
      </c>
      <c r="AN49" s="8">
        <f t="shared" si="132"/>
        <v>0</v>
      </c>
    </row>
    <row r="50" spans="1:40" ht="11.25" customHeight="1" x14ac:dyDescent="0.2">
      <c r="A50" s="129" t="s">
        <v>71</v>
      </c>
      <c r="B50" s="411">
        <v>1</v>
      </c>
      <c r="C50" s="411">
        <v>1</v>
      </c>
      <c r="D50" s="411">
        <v>2</v>
      </c>
      <c r="E50" s="411">
        <v>1</v>
      </c>
      <c r="F50" s="411">
        <v>2</v>
      </c>
      <c r="G50" s="411">
        <v>2</v>
      </c>
      <c r="H50" s="411">
        <v>1</v>
      </c>
      <c r="I50" s="411">
        <v>0</v>
      </c>
      <c r="J50" s="411">
        <v>0</v>
      </c>
      <c r="K50" s="411">
        <v>0</v>
      </c>
      <c r="L50" s="411">
        <v>1</v>
      </c>
      <c r="M50" s="411">
        <v>0</v>
      </c>
      <c r="N50" s="411">
        <v>1</v>
      </c>
      <c r="O50" s="411">
        <v>0</v>
      </c>
      <c r="P50" s="411">
        <v>3</v>
      </c>
      <c r="Q50" s="411">
        <v>0</v>
      </c>
      <c r="R50" s="411">
        <v>3</v>
      </c>
      <c r="S50" s="411">
        <v>0</v>
      </c>
      <c r="T50" s="411">
        <v>2</v>
      </c>
      <c r="U50"/>
      <c r="V50" s="8">
        <f t="shared" si="114"/>
        <v>0</v>
      </c>
      <c r="W50" s="8">
        <f t="shared" si="115"/>
        <v>0</v>
      </c>
      <c r="X50" s="8">
        <f t="shared" si="116"/>
        <v>0</v>
      </c>
      <c r="Y50" s="8">
        <f t="shared" si="117"/>
        <v>0</v>
      </c>
      <c r="Z50" s="8">
        <f t="shared" si="118"/>
        <v>0</v>
      </c>
      <c r="AA50" s="8">
        <f t="shared" si="119"/>
        <v>0</v>
      </c>
      <c r="AB50" s="8">
        <f t="shared" si="120"/>
        <v>0</v>
      </c>
      <c r="AC50" s="8">
        <f t="shared" si="121"/>
        <v>0</v>
      </c>
      <c r="AD50" s="8">
        <f t="shared" si="122"/>
        <v>0</v>
      </c>
      <c r="AE50" s="8">
        <f t="shared" si="123"/>
        <v>0</v>
      </c>
      <c r="AF50" s="8">
        <f t="shared" si="124"/>
        <v>0</v>
      </c>
      <c r="AG50" s="8">
        <f t="shared" si="125"/>
        <v>0</v>
      </c>
      <c r="AH50" s="8">
        <f t="shared" si="126"/>
        <v>0</v>
      </c>
      <c r="AI50" s="8">
        <f t="shared" si="127"/>
        <v>0</v>
      </c>
      <c r="AJ50" s="8">
        <f t="shared" si="128"/>
        <v>0</v>
      </c>
      <c r="AK50" s="8">
        <f t="shared" si="129"/>
        <v>0</v>
      </c>
      <c r="AL50" s="8">
        <f t="shared" si="130"/>
        <v>0</v>
      </c>
      <c r="AM50" s="8">
        <f t="shared" si="131"/>
        <v>0</v>
      </c>
      <c r="AN50" s="8">
        <f t="shared" si="132"/>
        <v>0</v>
      </c>
    </row>
    <row r="51" spans="1:40" ht="11.25" customHeight="1" x14ac:dyDescent="0.2">
      <c r="A51" s="129" t="s">
        <v>35</v>
      </c>
      <c r="B51" s="411">
        <v>10</v>
      </c>
      <c r="C51" s="411">
        <v>11</v>
      </c>
      <c r="D51" s="411">
        <v>10</v>
      </c>
      <c r="E51" s="411">
        <v>12</v>
      </c>
      <c r="F51" s="411">
        <v>9</v>
      </c>
      <c r="G51" s="411">
        <v>2</v>
      </c>
      <c r="H51" s="411" t="s">
        <v>809</v>
      </c>
      <c r="I51" s="411">
        <v>9</v>
      </c>
      <c r="J51" s="411">
        <v>4</v>
      </c>
      <c r="K51" s="411">
        <v>0</v>
      </c>
      <c r="L51" s="411">
        <v>10</v>
      </c>
      <c r="M51" s="411">
        <v>2</v>
      </c>
      <c r="N51" s="411">
        <v>10</v>
      </c>
      <c r="O51" s="411" t="s">
        <v>809</v>
      </c>
      <c r="P51" s="411">
        <v>2</v>
      </c>
      <c r="Q51" s="411">
        <v>1</v>
      </c>
      <c r="R51" s="411">
        <v>2</v>
      </c>
      <c r="S51" s="411">
        <v>0</v>
      </c>
      <c r="T51" s="411">
        <v>9</v>
      </c>
      <c r="U51"/>
      <c r="V51" s="8">
        <f t="shared" si="114"/>
        <v>0</v>
      </c>
      <c r="W51" s="8">
        <f t="shared" si="115"/>
        <v>0</v>
      </c>
      <c r="X51" s="8">
        <f t="shared" si="116"/>
        <v>0</v>
      </c>
      <c r="Y51" s="8">
        <f t="shared" si="117"/>
        <v>0</v>
      </c>
      <c r="Z51" s="8">
        <f t="shared" si="118"/>
        <v>0</v>
      </c>
      <c r="AA51" s="8">
        <f t="shared" si="119"/>
        <v>0</v>
      </c>
      <c r="AB51" s="8">
        <f t="shared" si="120"/>
        <v>1</v>
      </c>
      <c r="AC51" s="8">
        <f t="shared" si="121"/>
        <v>0</v>
      </c>
      <c r="AD51" s="8">
        <f t="shared" si="122"/>
        <v>0</v>
      </c>
      <c r="AE51" s="8">
        <f t="shared" si="123"/>
        <v>0</v>
      </c>
      <c r="AF51" s="8">
        <f t="shared" si="124"/>
        <v>0</v>
      </c>
      <c r="AG51" s="8">
        <f t="shared" si="125"/>
        <v>0</v>
      </c>
      <c r="AH51" s="8">
        <f t="shared" si="126"/>
        <v>0</v>
      </c>
      <c r="AI51" s="8">
        <f t="shared" si="127"/>
        <v>1</v>
      </c>
      <c r="AJ51" s="8">
        <f t="shared" si="128"/>
        <v>0</v>
      </c>
      <c r="AK51" s="8">
        <f t="shared" si="129"/>
        <v>0</v>
      </c>
      <c r="AL51" s="8">
        <f t="shared" si="130"/>
        <v>0</v>
      </c>
      <c r="AM51" s="8">
        <f t="shared" si="131"/>
        <v>0</v>
      </c>
      <c r="AN51" s="8">
        <f t="shared" si="132"/>
        <v>0</v>
      </c>
    </row>
    <row r="52" spans="1:40" ht="11.25" customHeight="1" x14ac:dyDescent="0.2">
      <c r="A52" s="129"/>
      <c r="B52" s="11"/>
      <c r="C52" s="11"/>
      <c r="D52" s="11"/>
      <c r="E52" s="11"/>
      <c r="F52" s="11"/>
      <c r="G52" s="11"/>
      <c r="H52" s="11"/>
      <c r="I52" s="11"/>
      <c r="J52" s="11"/>
      <c r="K52" s="11"/>
      <c r="L52" s="11"/>
      <c r="M52" s="11"/>
      <c r="N52" s="11"/>
      <c r="O52" s="11"/>
      <c r="P52" s="11"/>
      <c r="Q52" s="11"/>
      <c r="R52" s="11"/>
      <c r="S52" s="11"/>
      <c r="T52" s="11"/>
    </row>
    <row r="53" spans="1:40" ht="11.25" customHeight="1" x14ac:dyDescent="0.2">
      <c r="A53" s="129" t="s">
        <v>61</v>
      </c>
      <c r="B53" s="411">
        <v>49</v>
      </c>
      <c r="C53" s="411">
        <v>48</v>
      </c>
      <c r="D53" s="411">
        <v>50</v>
      </c>
      <c r="E53" s="411">
        <v>38</v>
      </c>
      <c r="F53" s="411">
        <v>54</v>
      </c>
      <c r="G53" s="411">
        <v>53</v>
      </c>
      <c r="H53" s="411">
        <v>26</v>
      </c>
      <c r="I53" s="411">
        <v>11</v>
      </c>
      <c r="J53" s="411">
        <v>3</v>
      </c>
      <c r="K53" s="411">
        <v>0</v>
      </c>
      <c r="L53" s="411">
        <v>48</v>
      </c>
      <c r="M53" s="411">
        <v>3</v>
      </c>
      <c r="N53" s="411">
        <v>48</v>
      </c>
      <c r="O53" s="411">
        <v>4</v>
      </c>
      <c r="P53" s="411">
        <v>47</v>
      </c>
      <c r="Q53" s="411">
        <v>2</v>
      </c>
      <c r="R53" s="411">
        <v>45</v>
      </c>
      <c r="S53" s="411">
        <v>1</v>
      </c>
      <c r="T53" s="411">
        <v>47</v>
      </c>
      <c r="U53"/>
      <c r="V53" s="8">
        <f t="shared" ref="V53:V62" si="133">IF(B53="x",1,0)</f>
        <v>0</v>
      </c>
      <c r="W53" s="8">
        <f t="shared" ref="W53:W62" si="134">IF(C53="x",1,0)</f>
        <v>0</v>
      </c>
      <c r="X53" s="8">
        <f t="shared" ref="X53:X62" si="135">IF(D53="x",1,0)</f>
        <v>0</v>
      </c>
      <c r="Y53" s="8">
        <f t="shared" ref="Y53:Y62" si="136">IF(E53="x",1,0)</f>
        <v>0</v>
      </c>
      <c r="Z53" s="8">
        <f t="shared" ref="Z53:Z62" si="137">IF(F53="x",1,0)</f>
        <v>0</v>
      </c>
      <c r="AA53" s="8">
        <f t="shared" ref="AA53:AA62" si="138">IF(G53="x",1,0)</f>
        <v>0</v>
      </c>
      <c r="AB53" s="8">
        <f t="shared" ref="AB53:AB62" si="139">IF(H53="x",1,0)</f>
        <v>0</v>
      </c>
      <c r="AC53" s="8">
        <f t="shared" ref="AC53:AC62" si="140">IF(I53="x",1,0)</f>
        <v>0</v>
      </c>
      <c r="AD53" s="8">
        <f t="shared" ref="AD53:AD62" si="141">IF(J53="x",1,0)</f>
        <v>0</v>
      </c>
      <c r="AE53" s="8">
        <f t="shared" ref="AE53:AE62" si="142">IF(K53="x",1,0)</f>
        <v>0</v>
      </c>
      <c r="AF53" s="8">
        <f t="shared" ref="AF53:AF62" si="143">IF(L53="x",1,0)</f>
        <v>0</v>
      </c>
      <c r="AG53" s="8">
        <f t="shared" ref="AG53:AG62" si="144">IF(M53="x",1,0)</f>
        <v>0</v>
      </c>
      <c r="AH53" s="8">
        <f t="shared" ref="AH53:AH62" si="145">IF(N53="x",1,0)</f>
        <v>0</v>
      </c>
      <c r="AI53" s="8">
        <f t="shared" ref="AI53:AI62" si="146">IF(O53="x",1,0)</f>
        <v>0</v>
      </c>
      <c r="AJ53" s="8">
        <f t="shared" ref="AJ53:AJ62" si="147">IF(P53="x",1,0)</f>
        <v>0</v>
      </c>
      <c r="AK53" s="8">
        <f t="shared" ref="AK53:AK62" si="148">IF(Q53="x",1,0)</f>
        <v>0</v>
      </c>
      <c r="AL53" s="8">
        <f t="shared" ref="AL53:AL62" si="149">IF(R53="x",1,0)</f>
        <v>0</v>
      </c>
      <c r="AM53" s="8">
        <f t="shared" ref="AM53:AM62" si="150">IF(S53="x",1,0)</f>
        <v>0</v>
      </c>
      <c r="AN53" s="8">
        <f t="shared" ref="AN53:AN62" si="151">IF(T53="x",1,0)</f>
        <v>0</v>
      </c>
    </row>
    <row r="54" spans="1:40" ht="11.25" customHeight="1" x14ac:dyDescent="0.2">
      <c r="A54" s="254" t="s">
        <v>506</v>
      </c>
      <c r="B54" s="411">
        <v>0</v>
      </c>
      <c r="C54" s="411">
        <v>0</v>
      </c>
      <c r="D54" s="411">
        <v>0</v>
      </c>
      <c r="E54" s="411">
        <v>1</v>
      </c>
      <c r="F54" s="411">
        <v>0</v>
      </c>
      <c r="G54" s="411" t="s">
        <v>809</v>
      </c>
      <c r="H54" s="411">
        <v>0</v>
      </c>
      <c r="I54" s="411">
        <v>1</v>
      </c>
      <c r="J54" s="411">
        <v>0</v>
      </c>
      <c r="K54" s="411">
        <v>0</v>
      </c>
      <c r="L54" s="411">
        <v>0</v>
      </c>
      <c r="M54" s="411">
        <v>0</v>
      </c>
      <c r="N54" s="411">
        <v>0</v>
      </c>
      <c r="O54" s="411">
        <v>0</v>
      </c>
      <c r="P54" s="411">
        <v>2</v>
      </c>
      <c r="Q54" s="411">
        <v>0</v>
      </c>
      <c r="R54" s="411">
        <v>2</v>
      </c>
      <c r="S54" s="411">
        <v>0</v>
      </c>
      <c r="T54" s="411">
        <v>0</v>
      </c>
      <c r="V54" s="8">
        <f t="shared" si="133"/>
        <v>0</v>
      </c>
      <c r="W54" s="8">
        <f t="shared" si="134"/>
        <v>0</v>
      </c>
      <c r="X54" s="8">
        <f t="shared" si="135"/>
        <v>0</v>
      </c>
      <c r="Y54" s="8">
        <f t="shared" si="136"/>
        <v>0</v>
      </c>
      <c r="Z54" s="8">
        <f t="shared" si="137"/>
        <v>0</v>
      </c>
      <c r="AA54" s="8">
        <f t="shared" si="138"/>
        <v>1</v>
      </c>
      <c r="AB54" s="8">
        <f t="shared" si="139"/>
        <v>0</v>
      </c>
      <c r="AC54" s="8">
        <f t="shared" si="140"/>
        <v>0</v>
      </c>
      <c r="AD54" s="8">
        <f t="shared" si="141"/>
        <v>0</v>
      </c>
      <c r="AE54" s="8">
        <f t="shared" si="142"/>
        <v>0</v>
      </c>
      <c r="AF54" s="8">
        <f t="shared" si="143"/>
        <v>0</v>
      </c>
      <c r="AG54" s="8">
        <f t="shared" si="144"/>
        <v>0</v>
      </c>
      <c r="AH54" s="8">
        <f t="shared" si="145"/>
        <v>0</v>
      </c>
      <c r="AI54" s="8">
        <f t="shared" si="146"/>
        <v>0</v>
      </c>
      <c r="AJ54" s="8">
        <f t="shared" si="147"/>
        <v>0</v>
      </c>
      <c r="AK54" s="8">
        <f t="shared" si="148"/>
        <v>0</v>
      </c>
      <c r="AL54" s="8">
        <f t="shared" si="149"/>
        <v>0</v>
      </c>
      <c r="AM54" s="8">
        <f t="shared" si="150"/>
        <v>0</v>
      </c>
      <c r="AN54" s="8">
        <f t="shared" si="151"/>
        <v>0</v>
      </c>
    </row>
    <row r="55" spans="1:40" ht="11.25" customHeight="1" x14ac:dyDescent="0.2">
      <c r="A55" s="254" t="s">
        <v>507</v>
      </c>
      <c r="B55" s="411">
        <v>0</v>
      </c>
      <c r="C55" s="411">
        <v>0</v>
      </c>
      <c r="D55" s="411">
        <v>0</v>
      </c>
      <c r="E55" s="411">
        <v>0</v>
      </c>
      <c r="F55" s="411">
        <v>0</v>
      </c>
      <c r="G55" s="411">
        <v>0</v>
      </c>
      <c r="H55" s="411">
        <v>0</v>
      </c>
      <c r="I55" s="411">
        <v>0</v>
      </c>
      <c r="J55" s="411">
        <v>0</v>
      </c>
      <c r="K55" s="411">
        <v>0</v>
      </c>
      <c r="L55" s="411">
        <v>0</v>
      </c>
      <c r="M55" s="411">
        <v>0</v>
      </c>
      <c r="N55" s="411">
        <v>0</v>
      </c>
      <c r="O55" s="411">
        <v>0</v>
      </c>
      <c r="P55" s="411">
        <v>3</v>
      </c>
      <c r="Q55" s="411">
        <v>0</v>
      </c>
      <c r="R55" s="411">
        <v>3</v>
      </c>
      <c r="S55" s="411">
        <v>0</v>
      </c>
      <c r="T55" s="411">
        <v>1</v>
      </c>
      <c r="V55" s="8">
        <f t="shared" si="133"/>
        <v>0</v>
      </c>
      <c r="W55" s="8">
        <f t="shared" si="134"/>
        <v>0</v>
      </c>
      <c r="X55" s="8">
        <f t="shared" si="135"/>
        <v>0</v>
      </c>
      <c r="Y55" s="8">
        <f t="shared" si="136"/>
        <v>0</v>
      </c>
      <c r="Z55" s="8">
        <f t="shared" si="137"/>
        <v>0</v>
      </c>
      <c r="AA55" s="8">
        <f t="shared" si="138"/>
        <v>0</v>
      </c>
      <c r="AB55" s="8">
        <f t="shared" si="139"/>
        <v>0</v>
      </c>
      <c r="AC55" s="8">
        <f t="shared" si="140"/>
        <v>0</v>
      </c>
      <c r="AD55" s="8">
        <f t="shared" si="141"/>
        <v>0</v>
      </c>
      <c r="AE55" s="8">
        <f t="shared" si="142"/>
        <v>0</v>
      </c>
      <c r="AF55" s="8">
        <f t="shared" si="143"/>
        <v>0</v>
      </c>
      <c r="AG55" s="8">
        <f t="shared" si="144"/>
        <v>0</v>
      </c>
      <c r="AH55" s="8">
        <f t="shared" si="145"/>
        <v>0</v>
      </c>
      <c r="AI55" s="8">
        <f t="shared" si="146"/>
        <v>0</v>
      </c>
      <c r="AJ55" s="8">
        <f t="shared" si="147"/>
        <v>0</v>
      </c>
      <c r="AK55" s="8">
        <f t="shared" si="148"/>
        <v>0</v>
      </c>
      <c r="AL55" s="8">
        <f t="shared" si="149"/>
        <v>0</v>
      </c>
      <c r="AM55" s="8">
        <f t="shared" si="150"/>
        <v>0</v>
      </c>
      <c r="AN55" s="8">
        <f t="shared" si="151"/>
        <v>0</v>
      </c>
    </row>
    <row r="56" spans="1:40" ht="11.25" customHeight="1" x14ac:dyDescent="0.2">
      <c r="A56" s="129" t="s">
        <v>37</v>
      </c>
      <c r="B56" s="411">
        <v>26</v>
      </c>
      <c r="C56" s="411">
        <v>25</v>
      </c>
      <c r="D56" s="411">
        <v>26</v>
      </c>
      <c r="E56" s="411">
        <v>19</v>
      </c>
      <c r="F56" s="411">
        <v>28</v>
      </c>
      <c r="G56" s="411">
        <v>34</v>
      </c>
      <c r="H56" s="411">
        <v>5</v>
      </c>
      <c r="I56" s="411">
        <v>6</v>
      </c>
      <c r="J56" s="411">
        <v>2</v>
      </c>
      <c r="K56" s="411">
        <v>0</v>
      </c>
      <c r="L56" s="411">
        <v>25</v>
      </c>
      <c r="M56" s="411">
        <v>1</v>
      </c>
      <c r="N56" s="411">
        <v>25</v>
      </c>
      <c r="O56" s="411">
        <v>4</v>
      </c>
      <c r="P56" s="411">
        <v>22</v>
      </c>
      <c r="Q56" s="411">
        <v>1</v>
      </c>
      <c r="R56" s="411">
        <v>21</v>
      </c>
      <c r="S56" s="411">
        <v>0</v>
      </c>
      <c r="T56" s="411">
        <v>25</v>
      </c>
      <c r="V56" s="8">
        <f t="shared" si="133"/>
        <v>0</v>
      </c>
      <c r="W56" s="8">
        <f t="shared" si="134"/>
        <v>0</v>
      </c>
      <c r="X56" s="8">
        <f t="shared" si="135"/>
        <v>0</v>
      </c>
      <c r="Y56" s="8">
        <f t="shared" si="136"/>
        <v>0</v>
      </c>
      <c r="Z56" s="8">
        <f t="shared" si="137"/>
        <v>0</v>
      </c>
      <c r="AA56" s="8">
        <f t="shared" si="138"/>
        <v>0</v>
      </c>
      <c r="AB56" s="8">
        <f t="shared" si="139"/>
        <v>0</v>
      </c>
      <c r="AC56" s="8">
        <f t="shared" si="140"/>
        <v>0</v>
      </c>
      <c r="AD56" s="8">
        <f t="shared" si="141"/>
        <v>0</v>
      </c>
      <c r="AE56" s="8">
        <f t="shared" si="142"/>
        <v>0</v>
      </c>
      <c r="AF56" s="8">
        <f t="shared" si="143"/>
        <v>0</v>
      </c>
      <c r="AG56" s="8">
        <f t="shared" si="144"/>
        <v>0</v>
      </c>
      <c r="AH56" s="8">
        <f t="shared" si="145"/>
        <v>0</v>
      </c>
      <c r="AI56" s="8">
        <f t="shared" si="146"/>
        <v>0</v>
      </c>
      <c r="AJ56" s="8">
        <f t="shared" si="147"/>
        <v>0</v>
      </c>
      <c r="AK56" s="8">
        <f t="shared" si="148"/>
        <v>0</v>
      </c>
      <c r="AL56" s="8">
        <f t="shared" si="149"/>
        <v>0</v>
      </c>
      <c r="AM56" s="8">
        <f t="shared" si="150"/>
        <v>0</v>
      </c>
      <c r="AN56" s="8">
        <f t="shared" si="151"/>
        <v>0</v>
      </c>
    </row>
    <row r="57" spans="1:40" ht="11.25" customHeight="1" x14ac:dyDescent="0.2">
      <c r="A57" s="129" t="s">
        <v>38</v>
      </c>
      <c r="B57" s="411">
        <v>9</v>
      </c>
      <c r="C57" s="411">
        <v>8</v>
      </c>
      <c r="D57" s="411">
        <v>10</v>
      </c>
      <c r="E57" s="411">
        <v>4</v>
      </c>
      <c r="F57" s="411">
        <v>12</v>
      </c>
      <c r="G57" s="411">
        <v>6</v>
      </c>
      <c r="H57" s="411">
        <v>12</v>
      </c>
      <c r="I57" s="411">
        <v>0</v>
      </c>
      <c r="J57" s="411">
        <v>0</v>
      </c>
      <c r="K57" s="411" t="s">
        <v>809</v>
      </c>
      <c r="L57" s="411">
        <v>9</v>
      </c>
      <c r="M57" s="411">
        <v>0</v>
      </c>
      <c r="N57" s="411">
        <v>9</v>
      </c>
      <c r="O57" s="411" t="s">
        <v>809</v>
      </c>
      <c r="P57" s="411">
        <v>6</v>
      </c>
      <c r="Q57" s="411" t="s">
        <v>809</v>
      </c>
      <c r="R57" s="411">
        <v>6</v>
      </c>
      <c r="S57" s="411">
        <v>0</v>
      </c>
      <c r="T57" s="411">
        <v>9</v>
      </c>
      <c r="V57" s="8">
        <f t="shared" si="133"/>
        <v>0</v>
      </c>
      <c r="W57" s="8">
        <f t="shared" si="134"/>
        <v>0</v>
      </c>
      <c r="X57" s="8">
        <f t="shared" si="135"/>
        <v>0</v>
      </c>
      <c r="Y57" s="8">
        <f t="shared" si="136"/>
        <v>0</v>
      </c>
      <c r="Z57" s="8">
        <f t="shared" si="137"/>
        <v>0</v>
      </c>
      <c r="AA57" s="8">
        <f t="shared" si="138"/>
        <v>0</v>
      </c>
      <c r="AB57" s="8">
        <f t="shared" si="139"/>
        <v>0</v>
      </c>
      <c r="AC57" s="8">
        <f t="shared" si="140"/>
        <v>0</v>
      </c>
      <c r="AD57" s="8">
        <f t="shared" si="141"/>
        <v>0</v>
      </c>
      <c r="AE57" s="8">
        <f t="shared" si="142"/>
        <v>1</v>
      </c>
      <c r="AF57" s="8">
        <f t="shared" si="143"/>
        <v>0</v>
      </c>
      <c r="AG57" s="8">
        <f t="shared" si="144"/>
        <v>0</v>
      </c>
      <c r="AH57" s="8">
        <f t="shared" si="145"/>
        <v>0</v>
      </c>
      <c r="AI57" s="8">
        <f t="shared" si="146"/>
        <v>1</v>
      </c>
      <c r="AJ57" s="8">
        <f t="shared" si="147"/>
        <v>0</v>
      </c>
      <c r="AK57" s="8">
        <f t="shared" si="148"/>
        <v>1</v>
      </c>
      <c r="AL57" s="8">
        <f t="shared" si="149"/>
        <v>0</v>
      </c>
      <c r="AM57" s="8">
        <f t="shared" si="150"/>
        <v>0</v>
      </c>
      <c r="AN57" s="8">
        <f t="shared" si="151"/>
        <v>0</v>
      </c>
    </row>
    <row r="58" spans="1:40" ht="11.25" customHeight="1" x14ac:dyDescent="0.2">
      <c r="A58" s="129" t="s">
        <v>40</v>
      </c>
      <c r="B58" s="411">
        <v>1</v>
      </c>
      <c r="C58" s="411">
        <v>1</v>
      </c>
      <c r="D58" s="411">
        <v>1</v>
      </c>
      <c r="E58" s="411">
        <v>0</v>
      </c>
      <c r="F58" s="411">
        <v>1</v>
      </c>
      <c r="G58" s="411">
        <v>0</v>
      </c>
      <c r="H58" s="411" t="s">
        <v>809</v>
      </c>
      <c r="I58" s="411" t="s">
        <v>809</v>
      </c>
      <c r="J58" s="411" t="s">
        <v>809</v>
      </c>
      <c r="K58" s="411">
        <v>0</v>
      </c>
      <c r="L58" s="411">
        <v>1</v>
      </c>
      <c r="M58" s="411">
        <v>0</v>
      </c>
      <c r="N58" s="411">
        <v>1</v>
      </c>
      <c r="O58" s="411">
        <v>0</v>
      </c>
      <c r="P58" s="411">
        <v>1</v>
      </c>
      <c r="Q58" s="411" t="s">
        <v>809</v>
      </c>
      <c r="R58" s="411">
        <v>1</v>
      </c>
      <c r="S58" s="411" t="s">
        <v>809</v>
      </c>
      <c r="T58" s="411">
        <v>1</v>
      </c>
      <c r="V58" s="8">
        <f t="shared" si="133"/>
        <v>0</v>
      </c>
      <c r="W58" s="8">
        <f t="shared" si="134"/>
        <v>0</v>
      </c>
      <c r="X58" s="8">
        <f t="shared" si="135"/>
        <v>0</v>
      </c>
      <c r="Y58" s="8">
        <f t="shared" si="136"/>
        <v>0</v>
      </c>
      <c r="Z58" s="8">
        <f t="shared" si="137"/>
        <v>0</v>
      </c>
      <c r="AA58" s="8">
        <f t="shared" si="138"/>
        <v>0</v>
      </c>
      <c r="AB58" s="8">
        <f t="shared" si="139"/>
        <v>1</v>
      </c>
      <c r="AC58" s="8">
        <f t="shared" si="140"/>
        <v>1</v>
      </c>
      <c r="AD58" s="8">
        <f t="shared" si="141"/>
        <v>1</v>
      </c>
      <c r="AE58" s="8">
        <f t="shared" si="142"/>
        <v>0</v>
      </c>
      <c r="AF58" s="8">
        <f t="shared" si="143"/>
        <v>0</v>
      </c>
      <c r="AG58" s="8">
        <f t="shared" si="144"/>
        <v>0</v>
      </c>
      <c r="AH58" s="8">
        <f t="shared" si="145"/>
        <v>0</v>
      </c>
      <c r="AI58" s="8">
        <f t="shared" si="146"/>
        <v>0</v>
      </c>
      <c r="AJ58" s="8">
        <f t="shared" si="147"/>
        <v>0</v>
      </c>
      <c r="AK58" s="8">
        <f t="shared" si="148"/>
        <v>1</v>
      </c>
      <c r="AL58" s="8">
        <f t="shared" si="149"/>
        <v>0</v>
      </c>
      <c r="AM58" s="8">
        <f t="shared" si="150"/>
        <v>1</v>
      </c>
      <c r="AN58" s="8">
        <f t="shared" si="151"/>
        <v>0</v>
      </c>
    </row>
    <row r="59" spans="1:40" ht="11.25" customHeight="1" x14ac:dyDescent="0.2">
      <c r="A59" s="254" t="s">
        <v>508</v>
      </c>
      <c r="B59" s="411">
        <v>1</v>
      </c>
      <c r="C59" s="411">
        <v>1</v>
      </c>
      <c r="D59" s="411">
        <v>1</v>
      </c>
      <c r="E59" s="411">
        <v>1</v>
      </c>
      <c r="F59" s="411">
        <v>0</v>
      </c>
      <c r="G59" s="411">
        <v>1</v>
      </c>
      <c r="H59" s="411">
        <v>1</v>
      </c>
      <c r="I59" s="411" t="s">
        <v>809</v>
      </c>
      <c r="J59" s="411">
        <v>0</v>
      </c>
      <c r="K59" s="411">
        <v>0</v>
      </c>
      <c r="L59" s="411">
        <v>1</v>
      </c>
      <c r="M59" s="411">
        <v>0</v>
      </c>
      <c r="N59" s="411">
        <v>1</v>
      </c>
      <c r="O59" s="411">
        <v>0</v>
      </c>
      <c r="P59" s="411">
        <v>0</v>
      </c>
      <c r="Q59" s="411" t="s">
        <v>809</v>
      </c>
      <c r="R59" s="411">
        <v>0</v>
      </c>
      <c r="S59" s="411" t="s">
        <v>809</v>
      </c>
      <c r="T59" s="411">
        <v>1</v>
      </c>
      <c r="V59" s="8">
        <f t="shared" si="133"/>
        <v>0</v>
      </c>
      <c r="W59" s="8">
        <f t="shared" si="134"/>
        <v>0</v>
      </c>
      <c r="X59" s="8">
        <f t="shared" si="135"/>
        <v>0</v>
      </c>
      <c r="Y59" s="8">
        <f t="shared" si="136"/>
        <v>0</v>
      </c>
      <c r="Z59" s="8">
        <f t="shared" si="137"/>
        <v>0</v>
      </c>
      <c r="AA59" s="8">
        <f t="shared" si="138"/>
        <v>0</v>
      </c>
      <c r="AB59" s="8">
        <f t="shared" si="139"/>
        <v>0</v>
      </c>
      <c r="AC59" s="8">
        <f t="shared" si="140"/>
        <v>1</v>
      </c>
      <c r="AD59" s="8">
        <f t="shared" si="141"/>
        <v>0</v>
      </c>
      <c r="AE59" s="8">
        <f t="shared" si="142"/>
        <v>0</v>
      </c>
      <c r="AF59" s="8">
        <f t="shared" si="143"/>
        <v>0</v>
      </c>
      <c r="AG59" s="8">
        <f t="shared" si="144"/>
        <v>0</v>
      </c>
      <c r="AH59" s="8">
        <f t="shared" si="145"/>
        <v>0</v>
      </c>
      <c r="AI59" s="8">
        <f t="shared" si="146"/>
        <v>0</v>
      </c>
      <c r="AJ59" s="8">
        <f t="shared" si="147"/>
        <v>0</v>
      </c>
      <c r="AK59" s="8">
        <f t="shared" si="148"/>
        <v>1</v>
      </c>
      <c r="AL59" s="8">
        <f t="shared" si="149"/>
        <v>0</v>
      </c>
      <c r="AM59" s="8">
        <f t="shared" si="150"/>
        <v>1</v>
      </c>
      <c r="AN59" s="8">
        <f t="shared" si="151"/>
        <v>0</v>
      </c>
    </row>
    <row r="60" spans="1:40" ht="11.25" customHeight="1" x14ac:dyDescent="0.2">
      <c r="A60" s="129" t="s">
        <v>39</v>
      </c>
      <c r="B60" s="411">
        <v>14</v>
      </c>
      <c r="C60" s="411">
        <v>14</v>
      </c>
      <c r="D60" s="411">
        <v>15</v>
      </c>
      <c r="E60" s="411">
        <v>12</v>
      </c>
      <c r="F60" s="411">
        <v>16</v>
      </c>
      <c r="G60" s="411">
        <v>14</v>
      </c>
      <c r="H60" s="411">
        <v>8</v>
      </c>
      <c r="I60" s="411">
        <v>2</v>
      </c>
      <c r="J60" s="411">
        <v>0</v>
      </c>
      <c r="K60" s="411" t="s">
        <v>809</v>
      </c>
      <c r="L60" s="411">
        <v>14</v>
      </c>
      <c r="M60" s="411">
        <v>1</v>
      </c>
      <c r="N60" s="411">
        <v>14</v>
      </c>
      <c r="O60" s="411" t="s">
        <v>809</v>
      </c>
      <c r="P60" s="411">
        <v>15</v>
      </c>
      <c r="Q60" s="411">
        <v>1</v>
      </c>
      <c r="R60" s="411">
        <v>14</v>
      </c>
      <c r="S60" s="411">
        <v>0</v>
      </c>
      <c r="T60" s="411">
        <v>14</v>
      </c>
      <c r="V60" s="8">
        <f t="shared" si="133"/>
        <v>0</v>
      </c>
      <c r="W60" s="8">
        <f t="shared" si="134"/>
        <v>0</v>
      </c>
      <c r="X60" s="8">
        <f t="shared" si="135"/>
        <v>0</v>
      </c>
      <c r="Y60" s="8">
        <f t="shared" si="136"/>
        <v>0</v>
      </c>
      <c r="Z60" s="8">
        <f t="shared" si="137"/>
        <v>0</v>
      </c>
      <c r="AA60" s="8">
        <f t="shared" si="138"/>
        <v>0</v>
      </c>
      <c r="AB60" s="8">
        <f t="shared" si="139"/>
        <v>0</v>
      </c>
      <c r="AC60" s="8">
        <f t="shared" si="140"/>
        <v>0</v>
      </c>
      <c r="AD60" s="8">
        <f t="shared" si="141"/>
        <v>0</v>
      </c>
      <c r="AE60" s="8">
        <f t="shared" si="142"/>
        <v>1</v>
      </c>
      <c r="AF60" s="8">
        <f t="shared" si="143"/>
        <v>0</v>
      </c>
      <c r="AG60" s="8">
        <f t="shared" si="144"/>
        <v>0</v>
      </c>
      <c r="AH60" s="8">
        <f t="shared" si="145"/>
        <v>0</v>
      </c>
      <c r="AI60" s="8">
        <f t="shared" si="146"/>
        <v>1</v>
      </c>
      <c r="AJ60" s="8">
        <f t="shared" si="147"/>
        <v>0</v>
      </c>
      <c r="AK60" s="8">
        <f t="shared" si="148"/>
        <v>0</v>
      </c>
      <c r="AL60" s="8">
        <f t="shared" si="149"/>
        <v>0</v>
      </c>
      <c r="AM60" s="8">
        <f t="shared" si="150"/>
        <v>0</v>
      </c>
      <c r="AN60" s="8">
        <f t="shared" si="151"/>
        <v>0</v>
      </c>
    </row>
    <row r="61" spans="1:40" ht="11.25" customHeight="1" x14ac:dyDescent="0.2">
      <c r="A61" s="254" t="s">
        <v>509</v>
      </c>
      <c r="B61" s="411">
        <v>1</v>
      </c>
      <c r="C61" s="411">
        <v>1</v>
      </c>
      <c r="D61" s="411">
        <v>0</v>
      </c>
      <c r="E61" s="411">
        <v>1</v>
      </c>
      <c r="F61" s="411">
        <v>0</v>
      </c>
      <c r="G61" s="411">
        <v>0</v>
      </c>
      <c r="H61" s="411" t="s">
        <v>809</v>
      </c>
      <c r="I61" s="411" t="s">
        <v>809</v>
      </c>
      <c r="J61" s="411">
        <v>0</v>
      </c>
      <c r="K61" s="411">
        <v>0</v>
      </c>
      <c r="L61" s="411">
        <v>1</v>
      </c>
      <c r="M61" s="411">
        <v>0</v>
      </c>
      <c r="N61" s="411">
        <v>1</v>
      </c>
      <c r="O61" s="411">
        <v>0</v>
      </c>
      <c r="P61" s="411">
        <v>2</v>
      </c>
      <c r="Q61" s="411">
        <v>0</v>
      </c>
      <c r="R61" s="411">
        <v>2</v>
      </c>
      <c r="S61" s="411">
        <v>0</v>
      </c>
      <c r="T61" s="411">
        <v>1</v>
      </c>
      <c r="V61" s="8">
        <f t="shared" si="133"/>
        <v>0</v>
      </c>
      <c r="W61" s="8">
        <f t="shared" si="134"/>
        <v>0</v>
      </c>
      <c r="X61" s="8">
        <f t="shared" si="135"/>
        <v>0</v>
      </c>
      <c r="Y61" s="8">
        <f t="shared" si="136"/>
        <v>0</v>
      </c>
      <c r="Z61" s="8">
        <f t="shared" si="137"/>
        <v>0</v>
      </c>
      <c r="AA61" s="8">
        <f t="shared" si="138"/>
        <v>0</v>
      </c>
      <c r="AB61" s="8">
        <f t="shared" si="139"/>
        <v>1</v>
      </c>
      <c r="AC61" s="8">
        <f t="shared" si="140"/>
        <v>1</v>
      </c>
      <c r="AD61" s="8">
        <f t="shared" si="141"/>
        <v>0</v>
      </c>
      <c r="AE61" s="8">
        <f t="shared" si="142"/>
        <v>0</v>
      </c>
      <c r="AF61" s="8">
        <f t="shared" si="143"/>
        <v>0</v>
      </c>
      <c r="AG61" s="8">
        <f t="shared" si="144"/>
        <v>0</v>
      </c>
      <c r="AH61" s="8">
        <f t="shared" si="145"/>
        <v>0</v>
      </c>
      <c r="AI61" s="8">
        <f t="shared" si="146"/>
        <v>0</v>
      </c>
      <c r="AJ61" s="8">
        <f t="shared" si="147"/>
        <v>0</v>
      </c>
      <c r="AK61" s="8">
        <f t="shared" si="148"/>
        <v>0</v>
      </c>
      <c r="AL61" s="8">
        <f t="shared" si="149"/>
        <v>0</v>
      </c>
      <c r="AM61" s="8">
        <f t="shared" si="150"/>
        <v>0</v>
      </c>
      <c r="AN61" s="8">
        <f t="shared" si="151"/>
        <v>0</v>
      </c>
    </row>
    <row r="62" spans="1:40" ht="11.25" customHeight="1" x14ac:dyDescent="0.2">
      <c r="A62" s="129" t="s">
        <v>41</v>
      </c>
      <c r="B62" s="411">
        <v>1</v>
      </c>
      <c r="C62" s="411">
        <v>2</v>
      </c>
      <c r="D62" s="411">
        <v>1</v>
      </c>
      <c r="E62" s="411">
        <v>2</v>
      </c>
      <c r="F62" s="411">
        <v>1</v>
      </c>
      <c r="G62" s="411">
        <v>0</v>
      </c>
      <c r="H62" s="411" t="s">
        <v>809</v>
      </c>
      <c r="I62" s="411">
        <v>0</v>
      </c>
      <c r="J62" s="411" t="s">
        <v>809</v>
      </c>
      <c r="K62" s="411">
        <v>0</v>
      </c>
      <c r="L62" s="411">
        <v>1</v>
      </c>
      <c r="M62" s="411">
        <v>1</v>
      </c>
      <c r="N62" s="411">
        <v>1</v>
      </c>
      <c r="O62" s="411" t="s">
        <v>809</v>
      </c>
      <c r="P62" s="411">
        <v>3</v>
      </c>
      <c r="Q62" s="411">
        <v>0</v>
      </c>
      <c r="R62" s="411">
        <v>3</v>
      </c>
      <c r="S62" s="411" t="s">
        <v>809</v>
      </c>
      <c r="T62" s="411">
        <v>2</v>
      </c>
      <c r="V62" s="8">
        <f t="shared" si="133"/>
        <v>0</v>
      </c>
      <c r="W62" s="8">
        <f t="shared" si="134"/>
        <v>0</v>
      </c>
      <c r="X62" s="8">
        <f t="shared" si="135"/>
        <v>0</v>
      </c>
      <c r="Y62" s="8">
        <f t="shared" si="136"/>
        <v>0</v>
      </c>
      <c r="Z62" s="8">
        <f t="shared" si="137"/>
        <v>0</v>
      </c>
      <c r="AA62" s="8">
        <f t="shared" si="138"/>
        <v>0</v>
      </c>
      <c r="AB62" s="8">
        <f t="shared" si="139"/>
        <v>1</v>
      </c>
      <c r="AC62" s="8">
        <f t="shared" si="140"/>
        <v>0</v>
      </c>
      <c r="AD62" s="8">
        <f t="shared" si="141"/>
        <v>1</v>
      </c>
      <c r="AE62" s="8">
        <f t="shared" si="142"/>
        <v>0</v>
      </c>
      <c r="AF62" s="8">
        <f t="shared" si="143"/>
        <v>0</v>
      </c>
      <c r="AG62" s="8">
        <f t="shared" si="144"/>
        <v>0</v>
      </c>
      <c r="AH62" s="8">
        <f t="shared" si="145"/>
        <v>0</v>
      </c>
      <c r="AI62" s="8">
        <f t="shared" si="146"/>
        <v>1</v>
      </c>
      <c r="AJ62" s="8">
        <f t="shared" si="147"/>
        <v>0</v>
      </c>
      <c r="AK62" s="8">
        <f t="shared" si="148"/>
        <v>0</v>
      </c>
      <c r="AL62" s="8">
        <f t="shared" si="149"/>
        <v>0</v>
      </c>
      <c r="AM62" s="8">
        <f t="shared" si="150"/>
        <v>1</v>
      </c>
      <c r="AN62" s="8">
        <f t="shared" si="151"/>
        <v>0</v>
      </c>
    </row>
    <row r="63" spans="1:40" ht="11.25" customHeight="1" x14ac:dyDescent="0.2">
      <c r="A63" s="129"/>
      <c r="B63" s="11"/>
      <c r="C63" s="11"/>
      <c r="D63" s="11"/>
      <c r="E63" s="11"/>
      <c r="F63" s="11"/>
      <c r="G63" s="11"/>
      <c r="H63" s="11"/>
      <c r="I63" s="11"/>
      <c r="J63" s="11"/>
      <c r="K63" s="11"/>
      <c r="L63" s="11"/>
      <c r="M63" s="11"/>
      <c r="N63" s="11"/>
      <c r="O63" s="11"/>
      <c r="P63" s="11"/>
      <c r="Q63" s="11"/>
      <c r="R63" s="11"/>
      <c r="S63" s="11"/>
      <c r="T63" s="11"/>
    </row>
    <row r="64" spans="1:40" ht="11.25" customHeight="1" x14ac:dyDescent="0.2">
      <c r="A64" s="129" t="s">
        <v>505</v>
      </c>
      <c r="B64" s="411">
        <v>1</v>
      </c>
      <c r="C64" s="411">
        <v>1</v>
      </c>
      <c r="D64" s="411">
        <v>1</v>
      </c>
      <c r="E64" s="411">
        <v>1</v>
      </c>
      <c r="F64" s="411">
        <v>1</v>
      </c>
      <c r="G64" s="411">
        <v>5</v>
      </c>
      <c r="H64" s="411">
        <v>0</v>
      </c>
      <c r="I64" s="411">
        <v>1</v>
      </c>
      <c r="J64" s="411">
        <v>0</v>
      </c>
      <c r="K64" s="411">
        <v>0</v>
      </c>
      <c r="L64" s="411">
        <v>1</v>
      </c>
      <c r="M64" s="411">
        <v>0</v>
      </c>
      <c r="N64" s="411">
        <v>1</v>
      </c>
      <c r="O64" s="411">
        <v>0</v>
      </c>
      <c r="P64" s="411">
        <v>18</v>
      </c>
      <c r="Q64" s="411" t="s">
        <v>809</v>
      </c>
      <c r="R64" s="411">
        <v>17</v>
      </c>
      <c r="S64" s="411" t="s">
        <v>809</v>
      </c>
      <c r="T64" s="411">
        <v>2</v>
      </c>
      <c r="V64" s="8">
        <f t="shared" ref="V64:V68" si="152">IF(B64="x",1,0)</f>
        <v>0</v>
      </c>
      <c r="W64" s="8">
        <f t="shared" ref="W64:W68" si="153">IF(C64="x",1,0)</f>
        <v>0</v>
      </c>
      <c r="X64" s="8">
        <f t="shared" ref="X64:X68" si="154">IF(D64="x",1,0)</f>
        <v>0</v>
      </c>
      <c r="Y64" s="8">
        <f t="shared" ref="Y64:Y68" si="155">IF(E64="x",1,0)</f>
        <v>0</v>
      </c>
      <c r="Z64" s="8">
        <f t="shared" ref="Z64:Z68" si="156">IF(F64="x",1,0)</f>
        <v>0</v>
      </c>
      <c r="AA64" s="8">
        <f t="shared" ref="AA64:AA68" si="157">IF(G64="x",1,0)</f>
        <v>0</v>
      </c>
      <c r="AB64" s="8">
        <f t="shared" ref="AB64:AB68" si="158">IF(H64="x",1,0)</f>
        <v>0</v>
      </c>
      <c r="AC64" s="8">
        <f t="shared" ref="AC64:AC68" si="159">IF(I64="x",1,0)</f>
        <v>0</v>
      </c>
      <c r="AD64" s="8">
        <f t="shared" ref="AD64:AD68" si="160">IF(J64="x",1,0)</f>
        <v>0</v>
      </c>
      <c r="AE64" s="8">
        <f t="shared" ref="AE64:AE68" si="161">IF(K64="x",1,0)</f>
        <v>0</v>
      </c>
      <c r="AF64" s="8">
        <f t="shared" ref="AF64:AF68" si="162">IF(L64="x",1,0)</f>
        <v>0</v>
      </c>
      <c r="AG64" s="8">
        <f t="shared" ref="AG64:AG68" si="163">IF(M64="x",1,0)</f>
        <v>0</v>
      </c>
      <c r="AH64" s="8">
        <f t="shared" ref="AH64:AH68" si="164">IF(N64="x",1,0)</f>
        <v>0</v>
      </c>
      <c r="AI64" s="8">
        <f t="shared" ref="AI64:AI68" si="165">IF(O64="x",1,0)</f>
        <v>0</v>
      </c>
      <c r="AJ64" s="8">
        <f t="shared" ref="AJ64:AJ68" si="166">IF(P64="x",1,0)</f>
        <v>0</v>
      </c>
      <c r="AK64" s="8">
        <f t="shared" ref="AK64:AK68" si="167">IF(Q64="x",1,0)</f>
        <v>1</v>
      </c>
      <c r="AL64" s="8">
        <f t="shared" ref="AL64:AL68" si="168">IF(R64="x",1,0)</f>
        <v>0</v>
      </c>
      <c r="AM64" s="8">
        <f t="shared" ref="AM64:AM68" si="169">IF(S64="x",1,0)</f>
        <v>1</v>
      </c>
      <c r="AN64" s="8">
        <f t="shared" ref="AN64:AN68" si="170">IF(T64="x",1,0)</f>
        <v>0</v>
      </c>
    </row>
    <row r="65" spans="1:40" ht="11.25" customHeight="1" x14ac:dyDescent="0.2">
      <c r="A65" s="623" t="s">
        <v>469</v>
      </c>
      <c r="B65" s="411">
        <v>0</v>
      </c>
      <c r="C65" s="411">
        <v>0</v>
      </c>
      <c r="D65" s="411">
        <v>0</v>
      </c>
      <c r="E65" s="411">
        <v>0</v>
      </c>
      <c r="F65" s="411">
        <v>0</v>
      </c>
      <c r="G65" s="411">
        <v>4</v>
      </c>
      <c r="H65" s="411">
        <v>0</v>
      </c>
      <c r="I65" s="411">
        <v>0</v>
      </c>
      <c r="J65" s="411">
        <v>0</v>
      </c>
      <c r="K65" s="411">
        <v>0</v>
      </c>
      <c r="L65" s="411">
        <v>0</v>
      </c>
      <c r="M65" s="411">
        <v>0</v>
      </c>
      <c r="N65" s="411">
        <v>0</v>
      </c>
      <c r="O65" s="411">
        <v>0</v>
      </c>
      <c r="P65" s="411">
        <v>5</v>
      </c>
      <c r="Q65" s="411" t="s">
        <v>809</v>
      </c>
      <c r="R65" s="411">
        <v>5</v>
      </c>
      <c r="S65" s="411" t="s">
        <v>809</v>
      </c>
      <c r="T65" s="411">
        <v>1</v>
      </c>
      <c r="V65" s="8">
        <f t="shared" si="152"/>
        <v>0</v>
      </c>
      <c r="W65" s="8">
        <f t="shared" si="153"/>
        <v>0</v>
      </c>
      <c r="X65" s="8">
        <f t="shared" si="154"/>
        <v>0</v>
      </c>
      <c r="Y65" s="8">
        <f t="shared" si="155"/>
        <v>0</v>
      </c>
      <c r="Z65" s="8">
        <f t="shared" si="156"/>
        <v>0</v>
      </c>
      <c r="AA65" s="8">
        <f t="shared" si="157"/>
        <v>0</v>
      </c>
      <c r="AB65" s="8">
        <f t="shared" si="158"/>
        <v>0</v>
      </c>
      <c r="AC65" s="8">
        <f t="shared" si="159"/>
        <v>0</v>
      </c>
      <c r="AD65" s="8">
        <f t="shared" si="160"/>
        <v>0</v>
      </c>
      <c r="AE65" s="8">
        <f t="shared" si="161"/>
        <v>0</v>
      </c>
      <c r="AF65" s="8">
        <f t="shared" si="162"/>
        <v>0</v>
      </c>
      <c r="AG65" s="8">
        <f t="shared" si="163"/>
        <v>0</v>
      </c>
      <c r="AH65" s="8">
        <f t="shared" si="164"/>
        <v>0</v>
      </c>
      <c r="AI65" s="8">
        <f t="shared" si="165"/>
        <v>0</v>
      </c>
      <c r="AJ65" s="8">
        <f t="shared" si="166"/>
        <v>0</v>
      </c>
      <c r="AK65" s="8">
        <f t="shared" si="167"/>
        <v>1</v>
      </c>
      <c r="AL65" s="8">
        <f t="shared" si="168"/>
        <v>0</v>
      </c>
      <c r="AM65" s="8">
        <f t="shared" si="169"/>
        <v>1</v>
      </c>
      <c r="AN65" s="8">
        <f t="shared" si="170"/>
        <v>0</v>
      </c>
    </row>
    <row r="66" spans="1:40" ht="11.25" customHeight="1" x14ac:dyDescent="0.2">
      <c r="A66" s="623" t="s">
        <v>470</v>
      </c>
      <c r="B66" s="411">
        <v>0</v>
      </c>
      <c r="C66" s="411">
        <v>0</v>
      </c>
      <c r="D66" s="411">
        <v>0</v>
      </c>
      <c r="E66" s="411">
        <v>0</v>
      </c>
      <c r="F66" s="411">
        <v>0</v>
      </c>
      <c r="G66" s="411">
        <v>0</v>
      </c>
      <c r="H66" s="411">
        <v>0</v>
      </c>
      <c r="I66" s="411">
        <v>0</v>
      </c>
      <c r="J66" s="411">
        <v>0</v>
      </c>
      <c r="K66" s="411">
        <v>0</v>
      </c>
      <c r="L66" s="411">
        <v>0</v>
      </c>
      <c r="M66" s="411">
        <v>0</v>
      </c>
      <c r="N66" s="411">
        <v>0</v>
      </c>
      <c r="O66" s="411">
        <v>0</v>
      </c>
      <c r="P66" s="411">
        <v>2</v>
      </c>
      <c r="Q66" s="411">
        <v>0</v>
      </c>
      <c r="R66" s="411">
        <v>2</v>
      </c>
      <c r="S66" s="411">
        <v>0</v>
      </c>
      <c r="T66" s="411">
        <v>0</v>
      </c>
      <c r="V66" s="8">
        <f t="shared" si="152"/>
        <v>0</v>
      </c>
      <c r="W66" s="8">
        <f t="shared" si="153"/>
        <v>0</v>
      </c>
      <c r="X66" s="8">
        <f t="shared" si="154"/>
        <v>0</v>
      </c>
      <c r="Y66" s="8">
        <f t="shared" si="155"/>
        <v>0</v>
      </c>
      <c r="Z66" s="8">
        <f t="shared" si="156"/>
        <v>0</v>
      </c>
      <c r="AA66" s="8">
        <f t="shared" si="157"/>
        <v>0</v>
      </c>
      <c r="AB66" s="8">
        <f t="shared" si="158"/>
        <v>0</v>
      </c>
      <c r="AC66" s="8">
        <f t="shared" si="159"/>
        <v>0</v>
      </c>
      <c r="AD66" s="8">
        <f t="shared" si="160"/>
        <v>0</v>
      </c>
      <c r="AE66" s="8">
        <f t="shared" si="161"/>
        <v>0</v>
      </c>
      <c r="AF66" s="8">
        <f t="shared" si="162"/>
        <v>0</v>
      </c>
      <c r="AG66" s="8">
        <f t="shared" si="163"/>
        <v>0</v>
      </c>
      <c r="AH66" s="8">
        <f t="shared" si="164"/>
        <v>0</v>
      </c>
      <c r="AI66" s="8">
        <f t="shared" si="165"/>
        <v>0</v>
      </c>
      <c r="AJ66" s="8">
        <f t="shared" si="166"/>
        <v>0</v>
      </c>
      <c r="AK66" s="8">
        <f t="shared" si="167"/>
        <v>0</v>
      </c>
      <c r="AL66" s="8">
        <f t="shared" si="168"/>
        <v>0</v>
      </c>
      <c r="AM66" s="8">
        <f t="shared" si="169"/>
        <v>0</v>
      </c>
      <c r="AN66" s="8">
        <f t="shared" si="170"/>
        <v>0</v>
      </c>
    </row>
    <row r="67" spans="1:40" ht="11.25" customHeight="1" x14ac:dyDescent="0.2">
      <c r="A67" s="129" t="s">
        <v>471</v>
      </c>
      <c r="B67" s="411">
        <v>0</v>
      </c>
      <c r="C67" s="411">
        <v>0</v>
      </c>
      <c r="D67" s="411">
        <v>1</v>
      </c>
      <c r="E67" s="411">
        <v>0</v>
      </c>
      <c r="F67" s="411">
        <v>1</v>
      </c>
      <c r="G67" s="411">
        <v>1</v>
      </c>
      <c r="H67" s="411">
        <v>0</v>
      </c>
      <c r="I67" s="411" t="s">
        <v>809</v>
      </c>
      <c r="J67" s="411">
        <v>0</v>
      </c>
      <c r="K67" s="411">
        <v>0</v>
      </c>
      <c r="L67" s="411">
        <v>0</v>
      </c>
      <c r="M67" s="411">
        <v>0</v>
      </c>
      <c r="N67" s="411">
        <v>0</v>
      </c>
      <c r="O67" s="411">
        <v>0</v>
      </c>
      <c r="P67" s="411">
        <v>12</v>
      </c>
      <c r="Q67" s="411">
        <v>0</v>
      </c>
      <c r="R67" s="411">
        <v>12</v>
      </c>
      <c r="S67" s="411">
        <v>0</v>
      </c>
      <c r="T67" s="411">
        <v>1</v>
      </c>
      <c r="V67" s="8">
        <f t="shared" si="152"/>
        <v>0</v>
      </c>
      <c r="W67" s="8">
        <f t="shared" si="153"/>
        <v>0</v>
      </c>
      <c r="X67" s="8">
        <f t="shared" si="154"/>
        <v>0</v>
      </c>
      <c r="Y67" s="8">
        <f t="shared" si="155"/>
        <v>0</v>
      </c>
      <c r="Z67" s="8">
        <f t="shared" si="156"/>
        <v>0</v>
      </c>
      <c r="AA67" s="8">
        <f t="shared" si="157"/>
        <v>0</v>
      </c>
      <c r="AB67" s="8">
        <f t="shared" si="158"/>
        <v>0</v>
      </c>
      <c r="AC67" s="8">
        <f t="shared" si="159"/>
        <v>1</v>
      </c>
      <c r="AD67" s="8">
        <f t="shared" si="160"/>
        <v>0</v>
      </c>
      <c r="AE67" s="8">
        <f t="shared" si="161"/>
        <v>0</v>
      </c>
      <c r="AF67" s="8">
        <f t="shared" si="162"/>
        <v>0</v>
      </c>
      <c r="AG67" s="8">
        <f t="shared" si="163"/>
        <v>0</v>
      </c>
      <c r="AH67" s="8">
        <f t="shared" si="164"/>
        <v>0</v>
      </c>
      <c r="AI67" s="8">
        <f t="shared" si="165"/>
        <v>0</v>
      </c>
      <c r="AJ67" s="8">
        <f t="shared" si="166"/>
        <v>0</v>
      </c>
      <c r="AK67" s="8">
        <f t="shared" si="167"/>
        <v>0</v>
      </c>
      <c r="AL67" s="8">
        <f t="shared" si="168"/>
        <v>0</v>
      </c>
      <c r="AM67" s="8">
        <f t="shared" si="169"/>
        <v>0</v>
      </c>
      <c r="AN67" s="8">
        <f t="shared" si="170"/>
        <v>0</v>
      </c>
    </row>
    <row r="68" spans="1:40" ht="11.25" customHeight="1" x14ac:dyDescent="0.2">
      <c r="A68" s="129" t="s">
        <v>510</v>
      </c>
      <c r="B68" s="411">
        <v>0</v>
      </c>
      <c r="C68" s="411">
        <v>0</v>
      </c>
      <c r="D68" s="411">
        <v>0</v>
      </c>
      <c r="E68" s="411">
        <v>0</v>
      </c>
      <c r="F68" s="411">
        <v>0</v>
      </c>
      <c r="G68" s="411">
        <v>0</v>
      </c>
      <c r="H68" s="411">
        <v>0</v>
      </c>
      <c r="I68" s="411">
        <v>1</v>
      </c>
      <c r="J68" s="411">
        <v>0</v>
      </c>
      <c r="K68" s="411">
        <v>0</v>
      </c>
      <c r="L68" s="411">
        <v>0</v>
      </c>
      <c r="M68" s="411">
        <v>0</v>
      </c>
      <c r="N68" s="411">
        <v>0</v>
      </c>
      <c r="O68" s="411">
        <v>0</v>
      </c>
      <c r="P68" s="411">
        <v>1</v>
      </c>
      <c r="Q68" s="411">
        <v>0</v>
      </c>
      <c r="R68" s="411">
        <v>1</v>
      </c>
      <c r="S68" s="411">
        <v>0</v>
      </c>
      <c r="T68" s="411">
        <v>0</v>
      </c>
      <c r="V68" s="8">
        <f t="shared" si="152"/>
        <v>0</v>
      </c>
      <c r="W68" s="8">
        <f t="shared" si="153"/>
        <v>0</v>
      </c>
      <c r="X68" s="8">
        <f t="shared" si="154"/>
        <v>0</v>
      </c>
      <c r="Y68" s="8">
        <f t="shared" si="155"/>
        <v>0</v>
      </c>
      <c r="Z68" s="8">
        <f t="shared" si="156"/>
        <v>0</v>
      </c>
      <c r="AA68" s="8">
        <f t="shared" si="157"/>
        <v>0</v>
      </c>
      <c r="AB68" s="8">
        <f t="shared" si="158"/>
        <v>0</v>
      </c>
      <c r="AC68" s="8">
        <f t="shared" si="159"/>
        <v>0</v>
      </c>
      <c r="AD68" s="8">
        <f t="shared" si="160"/>
        <v>0</v>
      </c>
      <c r="AE68" s="8">
        <f t="shared" si="161"/>
        <v>0</v>
      </c>
      <c r="AF68" s="8">
        <f t="shared" si="162"/>
        <v>0</v>
      </c>
      <c r="AG68" s="8">
        <f t="shared" si="163"/>
        <v>0</v>
      </c>
      <c r="AH68" s="8">
        <f t="shared" si="164"/>
        <v>0</v>
      </c>
      <c r="AI68" s="8">
        <f t="shared" si="165"/>
        <v>0</v>
      </c>
      <c r="AJ68" s="8">
        <f t="shared" si="166"/>
        <v>0</v>
      </c>
      <c r="AK68" s="8">
        <f t="shared" si="167"/>
        <v>0</v>
      </c>
      <c r="AL68" s="8">
        <f t="shared" si="168"/>
        <v>0</v>
      </c>
      <c r="AM68" s="8">
        <f t="shared" si="169"/>
        <v>0</v>
      </c>
      <c r="AN68" s="8">
        <f t="shared" si="170"/>
        <v>0</v>
      </c>
    </row>
    <row r="69" spans="1:40" ht="11.25" customHeight="1" x14ac:dyDescent="0.2">
      <c r="A69" s="129"/>
      <c r="B69" s="11"/>
      <c r="C69" s="11"/>
      <c r="D69" s="11"/>
      <c r="E69" s="11"/>
      <c r="F69" s="11"/>
      <c r="G69" s="11"/>
      <c r="H69" s="11"/>
      <c r="I69" s="11"/>
      <c r="J69" s="11"/>
      <c r="K69" s="11"/>
      <c r="L69" s="11"/>
      <c r="M69" s="11"/>
      <c r="N69" s="11"/>
      <c r="O69" s="11"/>
      <c r="P69" s="11"/>
      <c r="Q69" s="11"/>
      <c r="R69" s="11"/>
      <c r="S69" s="11"/>
      <c r="T69" s="11"/>
    </row>
    <row r="70" spans="1:40" ht="11.25" customHeight="1" x14ac:dyDescent="0.2">
      <c r="A70" s="163" t="s">
        <v>88</v>
      </c>
      <c r="B70" s="411">
        <v>0</v>
      </c>
      <c r="C70" s="411">
        <v>0</v>
      </c>
      <c r="D70" s="411">
        <v>0</v>
      </c>
      <c r="E70" s="411">
        <v>0</v>
      </c>
      <c r="F70" s="411">
        <v>0</v>
      </c>
      <c r="G70" s="411">
        <v>0</v>
      </c>
      <c r="H70" s="411">
        <v>0</v>
      </c>
      <c r="I70" s="411">
        <v>0</v>
      </c>
      <c r="J70" s="411">
        <v>0</v>
      </c>
      <c r="K70" s="411">
        <v>0</v>
      </c>
      <c r="L70" s="411">
        <v>0</v>
      </c>
      <c r="M70" s="411" t="s">
        <v>809</v>
      </c>
      <c r="N70" s="411">
        <v>0</v>
      </c>
      <c r="O70" s="411">
        <v>0</v>
      </c>
      <c r="P70" s="411">
        <v>0</v>
      </c>
      <c r="Q70" s="411" t="s">
        <v>809</v>
      </c>
      <c r="R70" s="411">
        <v>0</v>
      </c>
      <c r="S70" s="411">
        <v>0</v>
      </c>
      <c r="T70" s="411">
        <v>0</v>
      </c>
      <c r="V70" s="8">
        <f t="shared" ref="V70:V90" si="171">IF(B70="x",1,0)</f>
        <v>0</v>
      </c>
      <c r="W70" s="8">
        <f t="shared" ref="W70:W90" si="172">IF(C70="x",1,0)</f>
        <v>0</v>
      </c>
      <c r="X70" s="8">
        <f t="shared" ref="X70:X90" si="173">IF(D70="x",1,0)</f>
        <v>0</v>
      </c>
      <c r="Y70" s="8">
        <f t="shared" ref="Y70:Y90" si="174">IF(E70="x",1,0)</f>
        <v>0</v>
      </c>
      <c r="Z70" s="8">
        <f t="shared" ref="Z70:Z90" si="175">IF(F70="x",1,0)</f>
        <v>0</v>
      </c>
      <c r="AA70" s="8">
        <f t="shared" ref="AA70:AA90" si="176">IF(G70="x",1,0)</f>
        <v>0</v>
      </c>
      <c r="AB70" s="8">
        <f t="shared" ref="AB70:AB90" si="177">IF(H70="x",1,0)</f>
        <v>0</v>
      </c>
      <c r="AC70" s="8">
        <f t="shared" ref="AC70:AC90" si="178">IF(I70="x",1,0)</f>
        <v>0</v>
      </c>
      <c r="AD70" s="8">
        <f t="shared" ref="AD70:AD90" si="179">IF(J70="x",1,0)</f>
        <v>0</v>
      </c>
      <c r="AE70" s="8">
        <f t="shared" ref="AE70:AE90" si="180">IF(K70="x",1,0)</f>
        <v>0</v>
      </c>
      <c r="AF70" s="8">
        <f t="shared" ref="AF70:AF90" si="181">IF(L70="x",1,0)</f>
        <v>0</v>
      </c>
      <c r="AG70" s="8">
        <f t="shared" ref="AG70:AG90" si="182">IF(M70="x",1,0)</f>
        <v>1</v>
      </c>
      <c r="AH70" s="8">
        <f t="shared" ref="AH70:AH90" si="183">IF(N70="x",1,0)</f>
        <v>0</v>
      </c>
      <c r="AI70" s="8">
        <f t="shared" ref="AI70:AI90" si="184">IF(O70="x",1,0)</f>
        <v>0</v>
      </c>
      <c r="AJ70" s="8">
        <f t="shared" ref="AJ70:AJ90" si="185">IF(P70="x",1,0)</f>
        <v>0</v>
      </c>
      <c r="AK70" s="8">
        <f t="shared" ref="AK70:AK90" si="186">IF(Q70="x",1,0)</f>
        <v>1</v>
      </c>
      <c r="AL70" s="8">
        <f t="shared" ref="AL70:AL90" si="187">IF(R70="x",1,0)</f>
        <v>0</v>
      </c>
      <c r="AM70" s="8">
        <f t="shared" ref="AM70:AM90" si="188">IF(S70="x",1,0)</f>
        <v>0</v>
      </c>
      <c r="AN70" s="8">
        <f t="shared" ref="AN70:AN90" si="189">IF(T70="x",1,0)</f>
        <v>0</v>
      </c>
    </row>
    <row r="71" spans="1:40" ht="11.25" customHeight="1" x14ac:dyDescent="0.2">
      <c r="A71" s="165" t="s">
        <v>100</v>
      </c>
      <c r="B71" s="411" t="s">
        <v>305</v>
      </c>
      <c r="C71" s="411" t="s">
        <v>305</v>
      </c>
      <c r="D71" s="411" t="s">
        <v>305</v>
      </c>
      <c r="E71" s="411" t="s">
        <v>305</v>
      </c>
      <c r="F71" s="411" t="s">
        <v>305</v>
      </c>
      <c r="G71" s="411" t="s">
        <v>305</v>
      </c>
      <c r="H71" s="411" t="s">
        <v>305</v>
      </c>
      <c r="I71" s="411" t="s">
        <v>305</v>
      </c>
      <c r="J71" s="411" t="s">
        <v>305</v>
      </c>
      <c r="K71" s="411" t="s">
        <v>305</v>
      </c>
      <c r="L71" s="411" t="s">
        <v>305</v>
      </c>
      <c r="M71" s="411" t="s">
        <v>305</v>
      </c>
      <c r="N71" s="411" t="s">
        <v>305</v>
      </c>
      <c r="O71" s="411" t="s">
        <v>305</v>
      </c>
      <c r="P71" s="411" t="s">
        <v>305</v>
      </c>
      <c r="Q71" s="411" t="s">
        <v>305</v>
      </c>
      <c r="R71" s="411" t="s">
        <v>305</v>
      </c>
      <c r="S71" s="411" t="s">
        <v>305</v>
      </c>
      <c r="T71" s="411" t="s">
        <v>305</v>
      </c>
      <c r="U71" s="232"/>
      <c r="V71" s="8">
        <f t="shared" si="171"/>
        <v>0</v>
      </c>
      <c r="W71" s="8">
        <f t="shared" si="172"/>
        <v>0</v>
      </c>
      <c r="X71" s="8">
        <f t="shared" si="173"/>
        <v>0</v>
      </c>
      <c r="Y71" s="8">
        <f t="shared" si="174"/>
        <v>0</v>
      </c>
      <c r="Z71" s="8">
        <f t="shared" si="175"/>
        <v>0</v>
      </c>
      <c r="AA71" s="8">
        <f t="shared" si="176"/>
        <v>0</v>
      </c>
      <c r="AB71" s="8">
        <f t="shared" si="177"/>
        <v>0</v>
      </c>
      <c r="AC71" s="8">
        <f t="shared" si="178"/>
        <v>0</v>
      </c>
      <c r="AD71" s="8">
        <f t="shared" si="179"/>
        <v>0</v>
      </c>
      <c r="AE71" s="8">
        <f t="shared" si="180"/>
        <v>0</v>
      </c>
      <c r="AF71" s="8">
        <f t="shared" si="181"/>
        <v>0</v>
      </c>
      <c r="AG71" s="8">
        <f t="shared" si="182"/>
        <v>0</v>
      </c>
      <c r="AH71" s="8">
        <f t="shared" si="183"/>
        <v>0</v>
      </c>
      <c r="AI71" s="8">
        <f t="shared" si="184"/>
        <v>0</v>
      </c>
      <c r="AJ71" s="8">
        <f t="shared" si="185"/>
        <v>0</v>
      </c>
      <c r="AK71" s="8">
        <f t="shared" si="186"/>
        <v>0</v>
      </c>
      <c r="AL71" s="8">
        <f t="shared" si="187"/>
        <v>0</v>
      </c>
      <c r="AM71" s="8">
        <f t="shared" si="188"/>
        <v>0</v>
      </c>
      <c r="AN71" s="8">
        <f t="shared" si="189"/>
        <v>0</v>
      </c>
    </row>
    <row r="72" spans="1:40" ht="11.25" customHeight="1" x14ac:dyDescent="0.2">
      <c r="A72" s="129" t="s">
        <v>42</v>
      </c>
      <c r="B72" s="411">
        <v>29</v>
      </c>
      <c r="C72" s="411">
        <v>29</v>
      </c>
      <c r="D72" s="411">
        <v>29</v>
      </c>
      <c r="E72" s="411">
        <v>30</v>
      </c>
      <c r="F72" s="411">
        <v>28</v>
      </c>
      <c r="G72" s="411">
        <v>31</v>
      </c>
      <c r="H72" s="411">
        <v>15</v>
      </c>
      <c r="I72" s="411">
        <v>16</v>
      </c>
      <c r="J72" s="411">
        <v>11</v>
      </c>
      <c r="K72" s="411">
        <v>15</v>
      </c>
      <c r="L72" s="411">
        <v>28</v>
      </c>
      <c r="M72" s="411">
        <v>11</v>
      </c>
      <c r="N72" s="411">
        <v>28</v>
      </c>
      <c r="O72" s="411">
        <v>25</v>
      </c>
      <c r="P72" s="411">
        <v>26</v>
      </c>
      <c r="Q72" s="411">
        <v>19</v>
      </c>
      <c r="R72" s="411">
        <v>25</v>
      </c>
      <c r="S72" s="411">
        <v>16</v>
      </c>
      <c r="T72" s="411">
        <v>28</v>
      </c>
      <c r="V72" s="8">
        <f t="shared" si="171"/>
        <v>0</v>
      </c>
      <c r="W72" s="8">
        <f t="shared" si="172"/>
        <v>0</v>
      </c>
      <c r="X72" s="8">
        <f t="shared" si="173"/>
        <v>0</v>
      </c>
      <c r="Y72" s="8">
        <f t="shared" si="174"/>
        <v>0</v>
      </c>
      <c r="Z72" s="8">
        <f t="shared" si="175"/>
        <v>0</v>
      </c>
      <c r="AA72" s="8">
        <f t="shared" si="176"/>
        <v>0</v>
      </c>
      <c r="AB72" s="8">
        <f t="shared" si="177"/>
        <v>0</v>
      </c>
      <c r="AC72" s="8">
        <f t="shared" si="178"/>
        <v>0</v>
      </c>
      <c r="AD72" s="8">
        <f t="shared" si="179"/>
        <v>0</v>
      </c>
      <c r="AE72" s="8">
        <f t="shared" si="180"/>
        <v>0</v>
      </c>
      <c r="AF72" s="8">
        <f t="shared" si="181"/>
        <v>0</v>
      </c>
      <c r="AG72" s="8">
        <f t="shared" si="182"/>
        <v>0</v>
      </c>
      <c r="AH72" s="8">
        <f t="shared" si="183"/>
        <v>0</v>
      </c>
      <c r="AI72" s="8">
        <f t="shared" si="184"/>
        <v>0</v>
      </c>
      <c r="AJ72" s="8">
        <f t="shared" si="185"/>
        <v>0</v>
      </c>
      <c r="AK72" s="8">
        <f t="shared" si="186"/>
        <v>0</v>
      </c>
      <c r="AL72" s="8">
        <f t="shared" si="187"/>
        <v>0</v>
      </c>
      <c r="AM72" s="8">
        <f t="shared" si="188"/>
        <v>0</v>
      </c>
      <c r="AN72" s="8">
        <f t="shared" si="189"/>
        <v>0</v>
      </c>
    </row>
    <row r="73" spans="1:40" ht="11.25" customHeight="1" x14ac:dyDescent="0.2">
      <c r="A73" s="129" t="s">
        <v>46</v>
      </c>
      <c r="B73" s="411">
        <v>2</v>
      </c>
      <c r="C73" s="411">
        <v>1</v>
      </c>
      <c r="D73" s="411">
        <v>2</v>
      </c>
      <c r="E73" s="411">
        <v>3</v>
      </c>
      <c r="F73" s="411">
        <v>2</v>
      </c>
      <c r="G73" s="411">
        <v>0</v>
      </c>
      <c r="H73" s="411">
        <v>2</v>
      </c>
      <c r="I73" s="411">
        <v>3</v>
      </c>
      <c r="J73" s="411">
        <v>4</v>
      </c>
      <c r="K73" s="411">
        <v>1</v>
      </c>
      <c r="L73" s="411">
        <v>2</v>
      </c>
      <c r="M73" s="411">
        <v>1</v>
      </c>
      <c r="N73" s="411">
        <v>2</v>
      </c>
      <c r="O73" s="411" t="s">
        <v>809</v>
      </c>
      <c r="P73" s="411">
        <v>0</v>
      </c>
      <c r="Q73" s="411">
        <v>0</v>
      </c>
      <c r="R73" s="411">
        <v>0</v>
      </c>
      <c r="S73" s="411">
        <v>1</v>
      </c>
      <c r="T73" s="411">
        <v>2</v>
      </c>
      <c r="V73" s="8">
        <f t="shared" si="171"/>
        <v>0</v>
      </c>
      <c r="W73" s="8">
        <f t="shared" si="172"/>
        <v>0</v>
      </c>
      <c r="X73" s="8">
        <f t="shared" si="173"/>
        <v>0</v>
      </c>
      <c r="Y73" s="8">
        <f t="shared" si="174"/>
        <v>0</v>
      </c>
      <c r="Z73" s="8">
        <f t="shared" si="175"/>
        <v>0</v>
      </c>
      <c r="AA73" s="8">
        <f t="shared" si="176"/>
        <v>0</v>
      </c>
      <c r="AB73" s="8">
        <f t="shared" si="177"/>
        <v>0</v>
      </c>
      <c r="AC73" s="8">
        <f t="shared" si="178"/>
        <v>0</v>
      </c>
      <c r="AD73" s="8">
        <f t="shared" si="179"/>
        <v>0</v>
      </c>
      <c r="AE73" s="8">
        <f t="shared" si="180"/>
        <v>0</v>
      </c>
      <c r="AF73" s="8">
        <f t="shared" si="181"/>
        <v>0</v>
      </c>
      <c r="AG73" s="8">
        <f t="shared" si="182"/>
        <v>0</v>
      </c>
      <c r="AH73" s="8">
        <f t="shared" si="183"/>
        <v>0</v>
      </c>
      <c r="AI73" s="8">
        <f t="shared" si="184"/>
        <v>1</v>
      </c>
      <c r="AJ73" s="8">
        <f t="shared" si="185"/>
        <v>0</v>
      </c>
      <c r="AK73" s="8">
        <f t="shared" si="186"/>
        <v>0</v>
      </c>
      <c r="AL73" s="8">
        <f t="shared" si="187"/>
        <v>0</v>
      </c>
      <c r="AM73" s="8">
        <f t="shared" si="188"/>
        <v>0</v>
      </c>
      <c r="AN73" s="8">
        <f t="shared" si="189"/>
        <v>0</v>
      </c>
    </row>
    <row r="74" spans="1:40" ht="11.25" customHeight="1" x14ac:dyDescent="0.2">
      <c r="A74" s="165" t="s">
        <v>93</v>
      </c>
      <c r="B74" s="411" t="s">
        <v>305</v>
      </c>
      <c r="C74" s="411" t="s">
        <v>305</v>
      </c>
      <c r="D74" s="411" t="s">
        <v>305</v>
      </c>
      <c r="E74" s="411" t="s">
        <v>305</v>
      </c>
      <c r="F74" s="411" t="s">
        <v>305</v>
      </c>
      <c r="G74" s="411" t="s">
        <v>305</v>
      </c>
      <c r="H74" s="411" t="s">
        <v>305</v>
      </c>
      <c r="I74" s="411" t="s">
        <v>305</v>
      </c>
      <c r="J74" s="411" t="s">
        <v>305</v>
      </c>
      <c r="K74" s="411" t="s">
        <v>305</v>
      </c>
      <c r="L74" s="411" t="s">
        <v>305</v>
      </c>
      <c r="M74" s="411" t="s">
        <v>305</v>
      </c>
      <c r="N74" s="411" t="s">
        <v>305</v>
      </c>
      <c r="O74" s="411" t="s">
        <v>305</v>
      </c>
      <c r="P74" s="411" t="s">
        <v>305</v>
      </c>
      <c r="Q74" s="411" t="s">
        <v>305</v>
      </c>
      <c r="R74" s="411" t="s">
        <v>305</v>
      </c>
      <c r="S74" s="411" t="s">
        <v>305</v>
      </c>
      <c r="T74" s="411" t="s">
        <v>305</v>
      </c>
      <c r="V74" s="8">
        <f t="shared" si="171"/>
        <v>0</v>
      </c>
      <c r="W74" s="8">
        <f t="shared" si="172"/>
        <v>0</v>
      </c>
      <c r="X74" s="8">
        <f t="shared" si="173"/>
        <v>0</v>
      </c>
      <c r="Y74" s="8">
        <f t="shared" si="174"/>
        <v>0</v>
      </c>
      <c r="Z74" s="8">
        <f t="shared" si="175"/>
        <v>0</v>
      </c>
      <c r="AA74" s="8">
        <f t="shared" si="176"/>
        <v>0</v>
      </c>
      <c r="AB74" s="8">
        <f t="shared" si="177"/>
        <v>0</v>
      </c>
      <c r="AC74" s="8">
        <f t="shared" si="178"/>
        <v>0</v>
      </c>
      <c r="AD74" s="8">
        <f t="shared" si="179"/>
        <v>0</v>
      </c>
      <c r="AE74" s="8">
        <f t="shared" si="180"/>
        <v>0</v>
      </c>
      <c r="AF74" s="8">
        <f t="shared" si="181"/>
        <v>0</v>
      </c>
      <c r="AG74" s="8">
        <f t="shared" si="182"/>
        <v>0</v>
      </c>
      <c r="AH74" s="8">
        <f t="shared" si="183"/>
        <v>0</v>
      </c>
      <c r="AI74" s="8">
        <f t="shared" si="184"/>
        <v>0</v>
      </c>
      <c r="AJ74" s="8">
        <f t="shared" si="185"/>
        <v>0</v>
      </c>
      <c r="AK74" s="8">
        <f t="shared" si="186"/>
        <v>0</v>
      </c>
      <c r="AL74" s="8">
        <f t="shared" si="187"/>
        <v>0</v>
      </c>
      <c r="AM74" s="8">
        <f t="shared" si="188"/>
        <v>0</v>
      </c>
      <c r="AN74" s="8">
        <f t="shared" si="189"/>
        <v>0</v>
      </c>
    </row>
    <row r="75" spans="1:40" ht="11.25" customHeight="1" x14ac:dyDescent="0.2">
      <c r="A75" s="129" t="s">
        <v>44</v>
      </c>
      <c r="B75" s="411">
        <v>12</v>
      </c>
      <c r="C75" s="411">
        <v>12</v>
      </c>
      <c r="D75" s="411">
        <v>12</v>
      </c>
      <c r="E75" s="411">
        <v>9</v>
      </c>
      <c r="F75" s="411">
        <v>13</v>
      </c>
      <c r="G75" s="411">
        <v>14</v>
      </c>
      <c r="H75" s="411">
        <v>2</v>
      </c>
      <c r="I75" s="411">
        <v>1</v>
      </c>
      <c r="J75" s="411" t="s">
        <v>809</v>
      </c>
      <c r="K75" s="411">
        <v>1</v>
      </c>
      <c r="L75" s="411">
        <v>11</v>
      </c>
      <c r="M75" s="411">
        <v>1</v>
      </c>
      <c r="N75" s="411">
        <v>11</v>
      </c>
      <c r="O75" s="411">
        <v>0</v>
      </c>
      <c r="P75" s="411">
        <v>15</v>
      </c>
      <c r="Q75" s="411">
        <v>2</v>
      </c>
      <c r="R75" s="411">
        <v>14</v>
      </c>
      <c r="S75" s="411">
        <v>1</v>
      </c>
      <c r="T75" s="411">
        <v>11</v>
      </c>
      <c r="V75" s="8">
        <f t="shared" si="171"/>
        <v>0</v>
      </c>
      <c r="W75" s="8">
        <f t="shared" si="172"/>
        <v>0</v>
      </c>
      <c r="X75" s="8">
        <f t="shared" si="173"/>
        <v>0</v>
      </c>
      <c r="Y75" s="8">
        <f t="shared" si="174"/>
        <v>0</v>
      </c>
      <c r="Z75" s="8">
        <f t="shared" si="175"/>
        <v>0</v>
      </c>
      <c r="AA75" s="8">
        <f t="shared" si="176"/>
        <v>0</v>
      </c>
      <c r="AB75" s="8">
        <f t="shared" si="177"/>
        <v>0</v>
      </c>
      <c r="AC75" s="8">
        <f t="shared" si="178"/>
        <v>0</v>
      </c>
      <c r="AD75" s="8">
        <f t="shared" si="179"/>
        <v>1</v>
      </c>
      <c r="AE75" s="8">
        <f t="shared" si="180"/>
        <v>0</v>
      </c>
      <c r="AF75" s="8">
        <f t="shared" si="181"/>
        <v>0</v>
      </c>
      <c r="AG75" s="8">
        <f t="shared" si="182"/>
        <v>0</v>
      </c>
      <c r="AH75" s="8">
        <f t="shared" si="183"/>
        <v>0</v>
      </c>
      <c r="AI75" s="8">
        <f t="shared" si="184"/>
        <v>0</v>
      </c>
      <c r="AJ75" s="8">
        <f t="shared" si="185"/>
        <v>0</v>
      </c>
      <c r="AK75" s="8">
        <f t="shared" si="186"/>
        <v>0</v>
      </c>
      <c r="AL75" s="8">
        <f t="shared" si="187"/>
        <v>0</v>
      </c>
      <c r="AM75" s="8">
        <f t="shared" si="188"/>
        <v>0</v>
      </c>
      <c r="AN75" s="8">
        <f t="shared" si="189"/>
        <v>0</v>
      </c>
    </row>
    <row r="76" spans="1:40" ht="11.25" customHeight="1" x14ac:dyDescent="0.2">
      <c r="A76" s="129" t="s">
        <v>43</v>
      </c>
      <c r="B76" s="411">
        <v>72</v>
      </c>
      <c r="C76" s="411">
        <v>73</v>
      </c>
      <c r="D76" s="411">
        <v>71</v>
      </c>
      <c r="E76" s="411">
        <v>58</v>
      </c>
      <c r="F76" s="411">
        <v>75</v>
      </c>
      <c r="G76" s="411">
        <v>75</v>
      </c>
      <c r="H76" s="411">
        <v>60</v>
      </c>
      <c r="I76" s="411">
        <v>32</v>
      </c>
      <c r="J76" s="411">
        <v>15</v>
      </c>
      <c r="K76" s="411">
        <v>1</v>
      </c>
      <c r="L76" s="411">
        <v>70</v>
      </c>
      <c r="M76" s="411">
        <v>6</v>
      </c>
      <c r="N76" s="411">
        <v>69</v>
      </c>
      <c r="O76" s="411">
        <v>8</v>
      </c>
      <c r="P76" s="411">
        <v>33</v>
      </c>
      <c r="Q76" s="411">
        <v>5</v>
      </c>
      <c r="R76" s="411">
        <v>32</v>
      </c>
      <c r="S76" s="411">
        <v>2</v>
      </c>
      <c r="T76" s="411">
        <v>66</v>
      </c>
      <c r="V76" s="8">
        <f t="shared" si="171"/>
        <v>0</v>
      </c>
      <c r="W76" s="8">
        <f t="shared" si="172"/>
        <v>0</v>
      </c>
      <c r="X76" s="8">
        <f t="shared" si="173"/>
        <v>0</v>
      </c>
      <c r="Y76" s="8">
        <f t="shared" si="174"/>
        <v>0</v>
      </c>
      <c r="Z76" s="8">
        <f t="shared" si="175"/>
        <v>0</v>
      </c>
      <c r="AA76" s="8">
        <f t="shared" si="176"/>
        <v>0</v>
      </c>
      <c r="AB76" s="8">
        <f t="shared" si="177"/>
        <v>0</v>
      </c>
      <c r="AC76" s="8">
        <f t="shared" si="178"/>
        <v>0</v>
      </c>
      <c r="AD76" s="8">
        <f t="shared" si="179"/>
        <v>0</v>
      </c>
      <c r="AE76" s="8">
        <f t="shared" si="180"/>
        <v>0</v>
      </c>
      <c r="AF76" s="8">
        <f t="shared" si="181"/>
        <v>0</v>
      </c>
      <c r="AG76" s="8">
        <f t="shared" si="182"/>
        <v>0</v>
      </c>
      <c r="AH76" s="8">
        <f t="shared" si="183"/>
        <v>0</v>
      </c>
      <c r="AI76" s="8">
        <f t="shared" si="184"/>
        <v>0</v>
      </c>
      <c r="AJ76" s="8">
        <f t="shared" si="185"/>
        <v>0</v>
      </c>
      <c r="AK76" s="8">
        <f t="shared" si="186"/>
        <v>0</v>
      </c>
      <c r="AL76" s="8">
        <f t="shared" si="187"/>
        <v>0</v>
      </c>
      <c r="AM76" s="8">
        <f t="shared" si="188"/>
        <v>0</v>
      </c>
      <c r="AN76" s="8">
        <f t="shared" si="189"/>
        <v>0</v>
      </c>
    </row>
    <row r="77" spans="1:40" ht="11.25" customHeight="1" x14ac:dyDescent="0.2">
      <c r="A77" s="147" t="s">
        <v>468</v>
      </c>
      <c r="B77" s="411">
        <v>0</v>
      </c>
      <c r="C77" s="411">
        <v>0</v>
      </c>
      <c r="D77" s="411">
        <v>0</v>
      </c>
      <c r="E77" s="411">
        <v>0</v>
      </c>
      <c r="F77" s="411">
        <v>0</v>
      </c>
      <c r="G77" s="411">
        <v>0</v>
      </c>
      <c r="H77" s="411">
        <v>0</v>
      </c>
      <c r="I77" s="411">
        <v>0</v>
      </c>
      <c r="J77" s="411">
        <v>0</v>
      </c>
      <c r="K77" s="411">
        <v>0</v>
      </c>
      <c r="L77" s="411">
        <v>0</v>
      </c>
      <c r="M77" s="411">
        <v>0</v>
      </c>
      <c r="N77" s="411">
        <v>0</v>
      </c>
      <c r="O77" s="411">
        <v>0</v>
      </c>
      <c r="P77" s="411" t="s">
        <v>809</v>
      </c>
      <c r="Q77" s="411">
        <v>0</v>
      </c>
      <c r="R77" s="411" t="s">
        <v>809</v>
      </c>
      <c r="S77" s="411">
        <v>0</v>
      </c>
      <c r="T77" s="411">
        <v>0</v>
      </c>
      <c r="V77" s="8">
        <f t="shared" si="171"/>
        <v>0</v>
      </c>
      <c r="W77" s="8">
        <f t="shared" si="172"/>
        <v>0</v>
      </c>
      <c r="X77" s="8">
        <f t="shared" si="173"/>
        <v>0</v>
      </c>
      <c r="Y77" s="8">
        <f t="shared" si="174"/>
        <v>0</v>
      </c>
      <c r="Z77" s="8">
        <f t="shared" si="175"/>
        <v>0</v>
      </c>
      <c r="AA77" s="8">
        <f t="shared" si="176"/>
        <v>0</v>
      </c>
      <c r="AB77" s="8">
        <f t="shared" si="177"/>
        <v>0</v>
      </c>
      <c r="AC77" s="8">
        <f t="shared" si="178"/>
        <v>0</v>
      </c>
      <c r="AD77" s="8">
        <f t="shared" si="179"/>
        <v>0</v>
      </c>
      <c r="AE77" s="8">
        <f t="shared" si="180"/>
        <v>0</v>
      </c>
      <c r="AF77" s="8">
        <f t="shared" si="181"/>
        <v>0</v>
      </c>
      <c r="AG77" s="8">
        <f t="shared" si="182"/>
        <v>0</v>
      </c>
      <c r="AH77" s="8">
        <f t="shared" si="183"/>
        <v>0</v>
      </c>
      <c r="AI77" s="8">
        <f t="shared" si="184"/>
        <v>0</v>
      </c>
      <c r="AJ77" s="8">
        <f t="shared" si="185"/>
        <v>1</v>
      </c>
      <c r="AK77" s="8">
        <f t="shared" si="186"/>
        <v>0</v>
      </c>
      <c r="AL77" s="8">
        <f t="shared" si="187"/>
        <v>1</v>
      </c>
      <c r="AM77" s="8">
        <f t="shared" si="188"/>
        <v>0</v>
      </c>
      <c r="AN77" s="8">
        <f t="shared" si="189"/>
        <v>0</v>
      </c>
    </row>
    <row r="78" spans="1:40" ht="11.25" customHeight="1" x14ac:dyDescent="0.2">
      <c r="A78" s="147" t="s">
        <v>476</v>
      </c>
      <c r="B78" s="411">
        <v>2</v>
      </c>
      <c r="C78" s="411">
        <v>2</v>
      </c>
      <c r="D78" s="411">
        <v>2</v>
      </c>
      <c r="E78" s="411">
        <v>2</v>
      </c>
      <c r="F78" s="411">
        <v>2</v>
      </c>
      <c r="G78" s="411" t="s">
        <v>809</v>
      </c>
      <c r="H78" s="411" t="s">
        <v>809</v>
      </c>
      <c r="I78" s="411">
        <v>0</v>
      </c>
      <c r="J78" s="411" t="s">
        <v>809</v>
      </c>
      <c r="K78" s="411">
        <v>1</v>
      </c>
      <c r="L78" s="411">
        <v>2</v>
      </c>
      <c r="M78" s="411">
        <v>2</v>
      </c>
      <c r="N78" s="411">
        <v>2</v>
      </c>
      <c r="O78" s="411">
        <v>0</v>
      </c>
      <c r="P78" s="411">
        <v>0</v>
      </c>
      <c r="Q78" s="411">
        <v>1</v>
      </c>
      <c r="R78" s="411">
        <v>0</v>
      </c>
      <c r="S78" s="411">
        <v>1</v>
      </c>
      <c r="T78" s="411">
        <v>2</v>
      </c>
      <c r="V78" s="8">
        <f t="shared" si="171"/>
        <v>0</v>
      </c>
      <c r="W78" s="8">
        <f t="shared" si="172"/>
        <v>0</v>
      </c>
      <c r="X78" s="8">
        <f t="shared" si="173"/>
        <v>0</v>
      </c>
      <c r="Y78" s="8">
        <f t="shared" si="174"/>
        <v>0</v>
      </c>
      <c r="Z78" s="8">
        <f t="shared" si="175"/>
        <v>0</v>
      </c>
      <c r="AA78" s="8">
        <f t="shared" si="176"/>
        <v>1</v>
      </c>
      <c r="AB78" s="8">
        <f t="shared" si="177"/>
        <v>1</v>
      </c>
      <c r="AC78" s="8">
        <f t="shared" si="178"/>
        <v>0</v>
      </c>
      <c r="AD78" s="8">
        <f t="shared" si="179"/>
        <v>1</v>
      </c>
      <c r="AE78" s="8">
        <f t="shared" si="180"/>
        <v>0</v>
      </c>
      <c r="AF78" s="8">
        <f t="shared" si="181"/>
        <v>0</v>
      </c>
      <c r="AG78" s="8">
        <f t="shared" si="182"/>
        <v>0</v>
      </c>
      <c r="AH78" s="8">
        <f t="shared" si="183"/>
        <v>0</v>
      </c>
      <c r="AI78" s="8">
        <f t="shared" si="184"/>
        <v>0</v>
      </c>
      <c r="AJ78" s="8">
        <f t="shared" si="185"/>
        <v>0</v>
      </c>
      <c r="AK78" s="8">
        <f t="shared" si="186"/>
        <v>0</v>
      </c>
      <c r="AL78" s="8">
        <f t="shared" si="187"/>
        <v>0</v>
      </c>
      <c r="AM78" s="8">
        <f t="shared" si="188"/>
        <v>0</v>
      </c>
      <c r="AN78" s="8">
        <f t="shared" si="189"/>
        <v>0</v>
      </c>
    </row>
    <row r="79" spans="1:40" ht="11.25" customHeight="1" x14ac:dyDescent="0.2">
      <c r="A79" s="163" t="s">
        <v>90</v>
      </c>
      <c r="B79" s="411">
        <v>3</v>
      </c>
      <c r="C79" s="411">
        <v>4</v>
      </c>
      <c r="D79" s="411">
        <v>3</v>
      </c>
      <c r="E79" s="411">
        <v>4</v>
      </c>
      <c r="F79" s="411">
        <v>3</v>
      </c>
      <c r="G79" s="411">
        <v>0</v>
      </c>
      <c r="H79" s="411">
        <v>0</v>
      </c>
      <c r="I79" s="411">
        <v>2</v>
      </c>
      <c r="J79" s="411">
        <v>0</v>
      </c>
      <c r="K79" s="411">
        <v>0</v>
      </c>
      <c r="L79" s="411">
        <v>3</v>
      </c>
      <c r="M79" s="411">
        <v>1</v>
      </c>
      <c r="N79" s="411">
        <v>3</v>
      </c>
      <c r="O79" s="411" t="s">
        <v>809</v>
      </c>
      <c r="P79" s="411">
        <v>0</v>
      </c>
      <c r="Q79" s="411">
        <v>1</v>
      </c>
      <c r="R79" s="411">
        <v>0</v>
      </c>
      <c r="S79" s="411">
        <v>0</v>
      </c>
      <c r="T79" s="411">
        <v>3</v>
      </c>
      <c r="V79" s="8">
        <f t="shared" si="171"/>
        <v>0</v>
      </c>
      <c r="W79" s="8">
        <f t="shared" si="172"/>
        <v>0</v>
      </c>
      <c r="X79" s="8">
        <f t="shared" si="173"/>
        <v>0</v>
      </c>
      <c r="Y79" s="8">
        <f t="shared" si="174"/>
        <v>0</v>
      </c>
      <c r="Z79" s="8">
        <f t="shared" si="175"/>
        <v>0</v>
      </c>
      <c r="AA79" s="8">
        <f t="shared" si="176"/>
        <v>0</v>
      </c>
      <c r="AB79" s="8">
        <f t="shared" si="177"/>
        <v>0</v>
      </c>
      <c r="AC79" s="8">
        <f t="shared" si="178"/>
        <v>0</v>
      </c>
      <c r="AD79" s="8">
        <f t="shared" si="179"/>
        <v>0</v>
      </c>
      <c r="AE79" s="8">
        <f t="shared" si="180"/>
        <v>0</v>
      </c>
      <c r="AF79" s="8">
        <f t="shared" si="181"/>
        <v>0</v>
      </c>
      <c r="AG79" s="8">
        <f t="shared" si="182"/>
        <v>0</v>
      </c>
      <c r="AH79" s="8">
        <f t="shared" si="183"/>
        <v>0</v>
      </c>
      <c r="AI79" s="8">
        <f t="shared" si="184"/>
        <v>1</v>
      </c>
      <c r="AJ79" s="8">
        <f t="shared" si="185"/>
        <v>0</v>
      </c>
      <c r="AK79" s="8">
        <f t="shared" si="186"/>
        <v>0</v>
      </c>
      <c r="AL79" s="8">
        <f t="shared" si="187"/>
        <v>0</v>
      </c>
      <c r="AM79" s="8">
        <f t="shared" si="188"/>
        <v>0</v>
      </c>
      <c r="AN79" s="8">
        <f t="shared" si="189"/>
        <v>0</v>
      </c>
    </row>
    <row r="80" spans="1:40" ht="11.25" customHeight="1" x14ac:dyDescent="0.2">
      <c r="A80" s="165" t="s">
        <v>94</v>
      </c>
      <c r="B80" s="411">
        <v>0</v>
      </c>
      <c r="C80" s="411">
        <v>0</v>
      </c>
      <c r="D80" s="411">
        <v>0</v>
      </c>
      <c r="E80" s="411">
        <v>1</v>
      </c>
      <c r="F80" s="411">
        <v>0</v>
      </c>
      <c r="G80" s="411">
        <v>0</v>
      </c>
      <c r="H80" s="411">
        <v>0</v>
      </c>
      <c r="I80" s="411">
        <v>4</v>
      </c>
      <c r="J80" s="411" t="s">
        <v>809</v>
      </c>
      <c r="K80" s="411">
        <v>0</v>
      </c>
      <c r="L80" s="411">
        <v>0</v>
      </c>
      <c r="M80" s="411">
        <v>0</v>
      </c>
      <c r="N80" s="411">
        <v>0</v>
      </c>
      <c r="O80" s="411">
        <v>0</v>
      </c>
      <c r="P80" s="411" t="s">
        <v>809</v>
      </c>
      <c r="Q80" s="411">
        <v>0</v>
      </c>
      <c r="R80" s="411">
        <v>0</v>
      </c>
      <c r="S80" s="411">
        <v>0</v>
      </c>
      <c r="T80" s="411">
        <v>0</v>
      </c>
      <c r="V80" s="8">
        <f t="shared" si="171"/>
        <v>0</v>
      </c>
      <c r="W80" s="8">
        <f t="shared" si="172"/>
        <v>0</v>
      </c>
      <c r="X80" s="8">
        <f t="shared" si="173"/>
        <v>0</v>
      </c>
      <c r="Y80" s="8">
        <f t="shared" si="174"/>
        <v>0</v>
      </c>
      <c r="Z80" s="8">
        <f t="shared" si="175"/>
        <v>0</v>
      </c>
      <c r="AA80" s="8">
        <f t="shared" si="176"/>
        <v>0</v>
      </c>
      <c r="AB80" s="8">
        <f t="shared" si="177"/>
        <v>0</v>
      </c>
      <c r="AC80" s="8">
        <f t="shared" si="178"/>
        <v>0</v>
      </c>
      <c r="AD80" s="8">
        <f t="shared" si="179"/>
        <v>1</v>
      </c>
      <c r="AE80" s="8">
        <f t="shared" si="180"/>
        <v>0</v>
      </c>
      <c r="AF80" s="8">
        <f t="shared" si="181"/>
        <v>0</v>
      </c>
      <c r="AG80" s="8">
        <f t="shared" si="182"/>
        <v>0</v>
      </c>
      <c r="AH80" s="8">
        <f t="shared" si="183"/>
        <v>0</v>
      </c>
      <c r="AI80" s="8">
        <f t="shared" si="184"/>
        <v>0</v>
      </c>
      <c r="AJ80" s="8">
        <f t="shared" si="185"/>
        <v>1</v>
      </c>
      <c r="AK80" s="8">
        <f t="shared" si="186"/>
        <v>0</v>
      </c>
      <c r="AL80" s="8">
        <f t="shared" si="187"/>
        <v>0</v>
      </c>
      <c r="AM80" s="8">
        <f t="shared" si="188"/>
        <v>0</v>
      </c>
      <c r="AN80" s="8">
        <f t="shared" si="189"/>
        <v>0</v>
      </c>
    </row>
    <row r="81" spans="1:47" ht="11.25" customHeight="1" x14ac:dyDescent="0.2">
      <c r="A81" s="165" t="s">
        <v>91</v>
      </c>
      <c r="B81" s="411">
        <v>1</v>
      </c>
      <c r="C81" s="411">
        <v>1</v>
      </c>
      <c r="D81" s="411">
        <v>1</v>
      </c>
      <c r="E81" s="411">
        <v>2</v>
      </c>
      <c r="F81" s="411">
        <v>1</v>
      </c>
      <c r="G81" s="411" t="s">
        <v>809</v>
      </c>
      <c r="H81" s="411" t="s">
        <v>809</v>
      </c>
      <c r="I81" s="411">
        <v>1</v>
      </c>
      <c r="J81" s="411" t="s">
        <v>809</v>
      </c>
      <c r="K81" s="411">
        <v>0</v>
      </c>
      <c r="L81" s="411">
        <v>1</v>
      </c>
      <c r="M81" s="411">
        <v>1</v>
      </c>
      <c r="N81" s="411">
        <v>1</v>
      </c>
      <c r="O81" s="411" t="s">
        <v>809</v>
      </c>
      <c r="P81" s="411" t="s">
        <v>809</v>
      </c>
      <c r="Q81" s="411">
        <v>1</v>
      </c>
      <c r="R81" s="411">
        <v>0</v>
      </c>
      <c r="S81" s="411">
        <v>0</v>
      </c>
      <c r="T81" s="411">
        <v>1</v>
      </c>
      <c r="V81" s="8">
        <f t="shared" si="171"/>
        <v>0</v>
      </c>
      <c r="W81" s="8">
        <f t="shared" si="172"/>
        <v>0</v>
      </c>
      <c r="X81" s="8">
        <f t="shared" si="173"/>
        <v>0</v>
      </c>
      <c r="Y81" s="8">
        <f t="shared" si="174"/>
        <v>0</v>
      </c>
      <c r="Z81" s="8">
        <f t="shared" si="175"/>
        <v>0</v>
      </c>
      <c r="AA81" s="8">
        <f t="shared" si="176"/>
        <v>1</v>
      </c>
      <c r="AB81" s="8">
        <f t="shared" si="177"/>
        <v>1</v>
      </c>
      <c r="AC81" s="8">
        <f t="shared" si="178"/>
        <v>0</v>
      </c>
      <c r="AD81" s="8">
        <f t="shared" si="179"/>
        <v>1</v>
      </c>
      <c r="AE81" s="8">
        <f t="shared" si="180"/>
        <v>0</v>
      </c>
      <c r="AF81" s="8">
        <f t="shared" si="181"/>
        <v>0</v>
      </c>
      <c r="AG81" s="8">
        <f t="shared" si="182"/>
        <v>0</v>
      </c>
      <c r="AH81" s="8">
        <f t="shared" si="183"/>
        <v>0</v>
      </c>
      <c r="AI81" s="8">
        <f t="shared" si="184"/>
        <v>1</v>
      </c>
      <c r="AJ81" s="8">
        <f t="shared" si="185"/>
        <v>1</v>
      </c>
      <c r="AK81" s="8">
        <f t="shared" si="186"/>
        <v>0</v>
      </c>
      <c r="AL81" s="8">
        <f t="shared" si="187"/>
        <v>0</v>
      </c>
      <c r="AM81" s="8">
        <f t="shared" si="188"/>
        <v>0</v>
      </c>
      <c r="AN81" s="8">
        <f t="shared" si="189"/>
        <v>0</v>
      </c>
    </row>
    <row r="82" spans="1:47" ht="11.25" customHeight="1" x14ac:dyDescent="0.2">
      <c r="A82" s="165" t="s">
        <v>92</v>
      </c>
      <c r="B82" s="411">
        <v>0</v>
      </c>
      <c r="C82" s="411">
        <v>0</v>
      </c>
      <c r="D82" s="411">
        <v>0</v>
      </c>
      <c r="E82" s="411">
        <v>0</v>
      </c>
      <c r="F82" s="411">
        <v>0</v>
      </c>
      <c r="G82" s="411">
        <v>0</v>
      </c>
      <c r="H82" s="411">
        <v>0</v>
      </c>
      <c r="I82" s="411">
        <v>0</v>
      </c>
      <c r="J82" s="411">
        <v>0</v>
      </c>
      <c r="K82" s="411">
        <v>0</v>
      </c>
      <c r="L82" s="411">
        <v>0</v>
      </c>
      <c r="M82" s="411">
        <v>0</v>
      </c>
      <c r="N82" s="411">
        <v>0</v>
      </c>
      <c r="O82" s="411">
        <v>0</v>
      </c>
      <c r="P82" s="411">
        <v>0</v>
      </c>
      <c r="Q82" s="411">
        <v>0</v>
      </c>
      <c r="R82" s="411">
        <v>0</v>
      </c>
      <c r="S82" s="411">
        <v>0</v>
      </c>
      <c r="T82" s="411">
        <v>0</v>
      </c>
      <c r="V82" s="8">
        <f t="shared" si="171"/>
        <v>0</v>
      </c>
      <c r="W82" s="8">
        <f t="shared" si="172"/>
        <v>0</v>
      </c>
      <c r="X82" s="8">
        <f t="shared" si="173"/>
        <v>0</v>
      </c>
      <c r="Y82" s="8">
        <f t="shared" si="174"/>
        <v>0</v>
      </c>
      <c r="Z82" s="8">
        <f t="shared" si="175"/>
        <v>0</v>
      </c>
      <c r="AA82" s="8">
        <f t="shared" si="176"/>
        <v>0</v>
      </c>
      <c r="AB82" s="8">
        <f t="shared" si="177"/>
        <v>0</v>
      </c>
      <c r="AC82" s="8">
        <f t="shared" si="178"/>
        <v>0</v>
      </c>
      <c r="AD82" s="8">
        <f t="shared" si="179"/>
        <v>0</v>
      </c>
      <c r="AE82" s="8">
        <f t="shared" si="180"/>
        <v>0</v>
      </c>
      <c r="AF82" s="8">
        <f t="shared" si="181"/>
        <v>0</v>
      </c>
      <c r="AG82" s="8">
        <f t="shared" si="182"/>
        <v>0</v>
      </c>
      <c r="AH82" s="8">
        <f t="shared" si="183"/>
        <v>0</v>
      </c>
      <c r="AI82" s="8">
        <f t="shared" si="184"/>
        <v>0</v>
      </c>
      <c r="AJ82" s="8">
        <f t="shared" si="185"/>
        <v>0</v>
      </c>
      <c r="AK82" s="8">
        <f t="shared" si="186"/>
        <v>0</v>
      </c>
      <c r="AL82" s="8">
        <f t="shared" si="187"/>
        <v>0</v>
      </c>
      <c r="AM82" s="8">
        <f t="shared" si="188"/>
        <v>0</v>
      </c>
      <c r="AN82" s="8">
        <f t="shared" si="189"/>
        <v>0</v>
      </c>
    </row>
    <row r="83" spans="1:47" ht="11.25" customHeight="1" x14ac:dyDescent="0.2">
      <c r="A83" s="129" t="s">
        <v>45</v>
      </c>
      <c r="B83" s="411">
        <v>9</v>
      </c>
      <c r="C83" s="411">
        <v>9</v>
      </c>
      <c r="D83" s="411">
        <v>9</v>
      </c>
      <c r="E83" s="411">
        <v>10</v>
      </c>
      <c r="F83" s="411">
        <v>9</v>
      </c>
      <c r="G83" s="411">
        <v>0</v>
      </c>
      <c r="H83" s="411">
        <v>8</v>
      </c>
      <c r="I83" s="411">
        <v>4</v>
      </c>
      <c r="J83" s="411">
        <v>2</v>
      </c>
      <c r="K83" s="411">
        <v>1</v>
      </c>
      <c r="L83" s="411">
        <v>9</v>
      </c>
      <c r="M83" s="411">
        <v>3</v>
      </c>
      <c r="N83" s="411">
        <v>9</v>
      </c>
      <c r="O83" s="411">
        <v>0</v>
      </c>
      <c r="P83" s="411">
        <v>1</v>
      </c>
      <c r="Q83" s="411">
        <v>2</v>
      </c>
      <c r="R83" s="411">
        <v>1</v>
      </c>
      <c r="S83" s="411">
        <v>1</v>
      </c>
      <c r="T83" s="411">
        <v>8</v>
      </c>
      <c r="V83" s="8">
        <f t="shared" si="171"/>
        <v>0</v>
      </c>
      <c r="W83" s="8">
        <f t="shared" si="172"/>
        <v>0</v>
      </c>
      <c r="X83" s="8">
        <f t="shared" si="173"/>
        <v>0</v>
      </c>
      <c r="Y83" s="8">
        <f t="shared" si="174"/>
        <v>0</v>
      </c>
      <c r="Z83" s="8">
        <f t="shared" si="175"/>
        <v>0</v>
      </c>
      <c r="AA83" s="8">
        <f t="shared" si="176"/>
        <v>0</v>
      </c>
      <c r="AB83" s="8">
        <f t="shared" si="177"/>
        <v>0</v>
      </c>
      <c r="AC83" s="8">
        <f t="shared" si="178"/>
        <v>0</v>
      </c>
      <c r="AD83" s="8">
        <f t="shared" si="179"/>
        <v>0</v>
      </c>
      <c r="AE83" s="8">
        <f t="shared" si="180"/>
        <v>0</v>
      </c>
      <c r="AF83" s="8">
        <f t="shared" si="181"/>
        <v>0</v>
      </c>
      <c r="AG83" s="8">
        <f t="shared" si="182"/>
        <v>0</v>
      </c>
      <c r="AH83" s="8">
        <f t="shared" si="183"/>
        <v>0</v>
      </c>
      <c r="AI83" s="8">
        <f t="shared" si="184"/>
        <v>0</v>
      </c>
      <c r="AJ83" s="8">
        <f t="shared" si="185"/>
        <v>0</v>
      </c>
      <c r="AK83" s="8">
        <f t="shared" si="186"/>
        <v>0</v>
      </c>
      <c r="AL83" s="8">
        <f t="shared" si="187"/>
        <v>0</v>
      </c>
      <c r="AM83" s="8">
        <f t="shared" si="188"/>
        <v>0</v>
      </c>
      <c r="AN83" s="8">
        <f t="shared" si="189"/>
        <v>0</v>
      </c>
    </row>
    <row r="84" spans="1:47" ht="11.25" customHeight="1" x14ac:dyDescent="0.2">
      <c r="A84" s="165" t="s">
        <v>98</v>
      </c>
      <c r="B84" s="411" t="s">
        <v>305</v>
      </c>
      <c r="C84" s="411" t="s">
        <v>305</v>
      </c>
      <c r="D84" s="411" t="s">
        <v>305</v>
      </c>
      <c r="E84" s="411" t="s">
        <v>305</v>
      </c>
      <c r="F84" s="411" t="s">
        <v>305</v>
      </c>
      <c r="G84" s="411" t="s">
        <v>305</v>
      </c>
      <c r="H84" s="411" t="s">
        <v>305</v>
      </c>
      <c r="I84" s="411" t="s">
        <v>305</v>
      </c>
      <c r="J84" s="411" t="s">
        <v>305</v>
      </c>
      <c r="K84" s="411" t="s">
        <v>305</v>
      </c>
      <c r="L84" s="411" t="s">
        <v>305</v>
      </c>
      <c r="M84" s="411" t="s">
        <v>305</v>
      </c>
      <c r="N84" s="411" t="s">
        <v>305</v>
      </c>
      <c r="O84" s="411" t="s">
        <v>305</v>
      </c>
      <c r="P84" s="411" t="s">
        <v>305</v>
      </c>
      <c r="Q84" s="411" t="s">
        <v>305</v>
      </c>
      <c r="R84" s="411" t="s">
        <v>305</v>
      </c>
      <c r="S84" s="411" t="s">
        <v>305</v>
      </c>
      <c r="T84" s="411" t="s">
        <v>305</v>
      </c>
      <c r="V84" s="8">
        <f t="shared" si="171"/>
        <v>0</v>
      </c>
      <c r="W84" s="8">
        <f t="shared" si="172"/>
        <v>0</v>
      </c>
      <c r="X84" s="8">
        <f t="shared" si="173"/>
        <v>0</v>
      </c>
      <c r="Y84" s="8">
        <f t="shared" si="174"/>
        <v>0</v>
      </c>
      <c r="Z84" s="8">
        <f t="shared" si="175"/>
        <v>0</v>
      </c>
      <c r="AA84" s="8">
        <f t="shared" si="176"/>
        <v>0</v>
      </c>
      <c r="AB84" s="8">
        <f t="shared" si="177"/>
        <v>0</v>
      </c>
      <c r="AC84" s="8">
        <f t="shared" si="178"/>
        <v>0</v>
      </c>
      <c r="AD84" s="8">
        <f t="shared" si="179"/>
        <v>0</v>
      </c>
      <c r="AE84" s="8">
        <f t="shared" si="180"/>
        <v>0</v>
      </c>
      <c r="AF84" s="8">
        <f t="shared" si="181"/>
        <v>0</v>
      </c>
      <c r="AG84" s="8">
        <f t="shared" si="182"/>
        <v>0</v>
      </c>
      <c r="AH84" s="8">
        <f t="shared" si="183"/>
        <v>0</v>
      </c>
      <c r="AI84" s="8">
        <f t="shared" si="184"/>
        <v>0</v>
      </c>
      <c r="AJ84" s="8">
        <f t="shared" si="185"/>
        <v>0</v>
      </c>
      <c r="AK84" s="8">
        <f t="shared" si="186"/>
        <v>0</v>
      </c>
      <c r="AL84" s="8">
        <f t="shared" si="187"/>
        <v>0</v>
      </c>
      <c r="AM84" s="8">
        <f t="shared" si="188"/>
        <v>0</v>
      </c>
      <c r="AN84" s="8">
        <f t="shared" si="189"/>
        <v>0</v>
      </c>
    </row>
    <row r="85" spans="1:47" ht="11.25" customHeight="1" x14ac:dyDescent="0.2">
      <c r="A85" s="129" t="s">
        <v>36</v>
      </c>
      <c r="B85" s="411">
        <v>7</v>
      </c>
      <c r="C85" s="411">
        <v>7</v>
      </c>
      <c r="D85" s="411">
        <v>7</v>
      </c>
      <c r="E85" s="411">
        <v>6</v>
      </c>
      <c r="F85" s="411">
        <v>8</v>
      </c>
      <c r="G85" s="411">
        <v>8</v>
      </c>
      <c r="H85" s="411">
        <v>1</v>
      </c>
      <c r="I85" s="411">
        <v>1</v>
      </c>
      <c r="J85" s="411">
        <v>0</v>
      </c>
      <c r="K85" s="411">
        <v>0</v>
      </c>
      <c r="L85" s="411">
        <v>7</v>
      </c>
      <c r="M85" s="411">
        <v>0</v>
      </c>
      <c r="N85" s="411">
        <v>7</v>
      </c>
      <c r="O85" s="411">
        <v>3</v>
      </c>
      <c r="P85" s="411">
        <v>10</v>
      </c>
      <c r="Q85" s="411">
        <v>2</v>
      </c>
      <c r="R85" s="411">
        <v>9</v>
      </c>
      <c r="S85" s="411">
        <v>1</v>
      </c>
      <c r="T85" s="411">
        <v>7</v>
      </c>
      <c r="V85" s="8">
        <f t="shared" si="171"/>
        <v>0</v>
      </c>
      <c r="W85" s="8">
        <f t="shared" si="172"/>
        <v>0</v>
      </c>
      <c r="X85" s="8">
        <f t="shared" si="173"/>
        <v>0</v>
      </c>
      <c r="Y85" s="8">
        <f t="shared" si="174"/>
        <v>0</v>
      </c>
      <c r="Z85" s="8">
        <f t="shared" si="175"/>
        <v>0</v>
      </c>
      <c r="AA85" s="8">
        <f t="shared" si="176"/>
        <v>0</v>
      </c>
      <c r="AB85" s="8">
        <f t="shared" si="177"/>
        <v>0</v>
      </c>
      <c r="AC85" s="8">
        <f t="shared" si="178"/>
        <v>0</v>
      </c>
      <c r="AD85" s="8">
        <f t="shared" si="179"/>
        <v>0</v>
      </c>
      <c r="AE85" s="8">
        <f t="shared" si="180"/>
        <v>0</v>
      </c>
      <c r="AF85" s="8">
        <f t="shared" si="181"/>
        <v>0</v>
      </c>
      <c r="AG85" s="8">
        <f t="shared" si="182"/>
        <v>0</v>
      </c>
      <c r="AH85" s="8">
        <f t="shared" si="183"/>
        <v>0</v>
      </c>
      <c r="AI85" s="8">
        <f t="shared" si="184"/>
        <v>0</v>
      </c>
      <c r="AJ85" s="8">
        <f t="shared" si="185"/>
        <v>0</v>
      </c>
      <c r="AK85" s="8">
        <f t="shared" si="186"/>
        <v>0</v>
      </c>
      <c r="AL85" s="8">
        <f t="shared" si="187"/>
        <v>0</v>
      </c>
      <c r="AM85" s="8">
        <f t="shared" si="188"/>
        <v>0</v>
      </c>
      <c r="AN85" s="8">
        <f t="shared" si="189"/>
        <v>0</v>
      </c>
    </row>
    <row r="86" spans="1:47" ht="11.25" customHeight="1" x14ac:dyDescent="0.2">
      <c r="A86" s="163" t="s">
        <v>99</v>
      </c>
      <c r="B86" s="411">
        <v>1</v>
      </c>
      <c r="C86" s="411">
        <v>1</v>
      </c>
      <c r="D86" s="411">
        <v>1</v>
      </c>
      <c r="E86" s="411">
        <v>2</v>
      </c>
      <c r="F86" s="411">
        <v>1</v>
      </c>
      <c r="G86" s="411">
        <v>0</v>
      </c>
      <c r="H86" s="411">
        <v>0</v>
      </c>
      <c r="I86" s="411">
        <v>3</v>
      </c>
      <c r="J86" s="411">
        <v>0</v>
      </c>
      <c r="K86" s="411">
        <v>0</v>
      </c>
      <c r="L86" s="411">
        <v>1</v>
      </c>
      <c r="M86" s="411">
        <v>0</v>
      </c>
      <c r="N86" s="411">
        <v>1</v>
      </c>
      <c r="O86" s="411">
        <v>1</v>
      </c>
      <c r="P86" s="411">
        <v>0</v>
      </c>
      <c r="Q86" s="411">
        <v>1</v>
      </c>
      <c r="R86" s="411">
        <v>0</v>
      </c>
      <c r="S86" s="411">
        <v>0</v>
      </c>
      <c r="T86" s="411">
        <v>1</v>
      </c>
      <c r="V86" s="8">
        <f t="shared" si="171"/>
        <v>0</v>
      </c>
      <c r="W86" s="8">
        <f t="shared" si="172"/>
        <v>0</v>
      </c>
      <c r="X86" s="8">
        <f t="shared" si="173"/>
        <v>0</v>
      </c>
      <c r="Y86" s="8">
        <f t="shared" si="174"/>
        <v>0</v>
      </c>
      <c r="Z86" s="8">
        <f t="shared" si="175"/>
        <v>0</v>
      </c>
      <c r="AA86" s="8">
        <f t="shared" si="176"/>
        <v>0</v>
      </c>
      <c r="AB86" s="8">
        <f t="shared" si="177"/>
        <v>0</v>
      </c>
      <c r="AC86" s="8">
        <f t="shared" si="178"/>
        <v>0</v>
      </c>
      <c r="AD86" s="8">
        <f t="shared" si="179"/>
        <v>0</v>
      </c>
      <c r="AE86" s="8">
        <f t="shared" si="180"/>
        <v>0</v>
      </c>
      <c r="AF86" s="8">
        <f t="shared" si="181"/>
        <v>0</v>
      </c>
      <c r="AG86" s="8">
        <f t="shared" si="182"/>
        <v>0</v>
      </c>
      <c r="AH86" s="8">
        <f t="shared" si="183"/>
        <v>0</v>
      </c>
      <c r="AI86" s="8">
        <f t="shared" si="184"/>
        <v>0</v>
      </c>
      <c r="AJ86" s="8">
        <f t="shared" si="185"/>
        <v>0</v>
      </c>
      <c r="AK86" s="8">
        <f t="shared" si="186"/>
        <v>0</v>
      </c>
      <c r="AL86" s="8">
        <f t="shared" si="187"/>
        <v>0</v>
      </c>
      <c r="AM86" s="8">
        <f t="shared" si="188"/>
        <v>0</v>
      </c>
      <c r="AN86" s="8">
        <f t="shared" si="189"/>
        <v>0</v>
      </c>
    </row>
    <row r="87" spans="1:47" ht="11.25" customHeight="1" x14ac:dyDescent="0.2">
      <c r="A87" s="129" t="s">
        <v>47</v>
      </c>
      <c r="B87" s="411">
        <v>21</v>
      </c>
      <c r="C87" s="411">
        <v>21</v>
      </c>
      <c r="D87" s="411">
        <v>21</v>
      </c>
      <c r="E87" s="411">
        <v>19</v>
      </c>
      <c r="F87" s="411">
        <v>22</v>
      </c>
      <c r="G87" s="411">
        <v>21</v>
      </c>
      <c r="H87" s="411">
        <v>6</v>
      </c>
      <c r="I87" s="411">
        <v>8</v>
      </c>
      <c r="J87" s="411">
        <v>0</v>
      </c>
      <c r="K87" s="411">
        <v>2</v>
      </c>
      <c r="L87" s="411">
        <v>21</v>
      </c>
      <c r="M87" s="411">
        <v>2</v>
      </c>
      <c r="N87" s="411">
        <v>20</v>
      </c>
      <c r="O87" s="411">
        <v>2</v>
      </c>
      <c r="P87" s="411">
        <v>13</v>
      </c>
      <c r="Q87" s="411">
        <v>3</v>
      </c>
      <c r="R87" s="411">
        <v>13</v>
      </c>
      <c r="S87" s="411">
        <v>2</v>
      </c>
      <c r="T87" s="411">
        <v>20</v>
      </c>
      <c r="V87" s="8">
        <f t="shared" si="171"/>
        <v>0</v>
      </c>
      <c r="W87" s="8">
        <f t="shared" si="172"/>
        <v>0</v>
      </c>
      <c r="X87" s="8">
        <f t="shared" si="173"/>
        <v>0</v>
      </c>
      <c r="Y87" s="8">
        <f t="shared" si="174"/>
        <v>0</v>
      </c>
      <c r="Z87" s="8">
        <f t="shared" si="175"/>
        <v>0</v>
      </c>
      <c r="AA87" s="8">
        <f t="shared" si="176"/>
        <v>0</v>
      </c>
      <c r="AB87" s="8">
        <f t="shared" si="177"/>
        <v>0</v>
      </c>
      <c r="AC87" s="8">
        <f t="shared" si="178"/>
        <v>0</v>
      </c>
      <c r="AD87" s="8">
        <f t="shared" si="179"/>
        <v>0</v>
      </c>
      <c r="AE87" s="8">
        <f t="shared" si="180"/>
        <v>0</v>
      </c>
      <c r="AF87" s="8">
        <f t="shared" si="181"/>
        <v>0</v>
      </c>
      <c r="AG87" s="8">
        <f t="shared" si="182"/>
        <v>0</v>
      </c>
      <c r="AH87" s="8">
        <f t="shared" si="183"/>
        <v>0</v>
      </c>
      <c r="AI87" s="8">
        <f t="shared" si="184"/>
        <v>0</v>
      </c>
      <c r="AJ87" s="8">
        <f t="shared" si="185"/>
        <v>0</v>
      </c>
      <c r="AK87" s="8">
        <f t="shared" si="186"/>
        <v>0</v>
      </c>
      <c r="AL87" s="8">
        <f t="shared" si="187"/>
        <v>0</v>
      </c>
      <c r="AM87" s="8">
        <f t="shared" si="188"/>
        <v>0</v>
      </c>
      <c r="AN87" s="8">
        <f t="shared" si="189"/>
        <v>0</v>
      </c>
    </row>
    <row r="88" spans="1:47" ht="11.25" customHeight="1" x14ac:dyDescent="0.2">
      <c r="A88" s="129" t="s">
        <v>48</v>
      </c>
      <c r="B88" s="411">
        <v>46</v>
      </c>
      <c r="C88" s="411">
        <v>51</v>
      </c>
      <c r="D88" s="411">
        <v>44</v>
      </c>
      <c r="E88" s="411">
        <v>33</v>
      </c>
      <c r="F88" s="411">
        <v>47</v>
      </c>
      <c r="G88" s="411">
        <v>21</v>
      </c>
      <c r="H88" s="411">
        <v>7</v>
      </c>
      <c r="I88" s="411">
        <v>16</v>
      </c>
      <c r="J88" s="411" t="s">
        <v>809</v>
      </c>
      <c r="K88" s="411">
        <v>1</v>
      </c>
      <c r="L88" s="411">
        <v>46</v>
      </c>
      <c r="M88" s="411">
        <v>4</v>
      </c>
      <c r="N88" s="411">
        <v>45</v>
      </c>
      <c r="O88" s="411">
        <v>6</v>
      </c>
      <c r="P88" s="411">
        <v>33</v>
      </c>
      <c r="Q88" s="411">
        <v>2</v>
      </c>
      <c r="R88" s="411">
        <v>32</v>
      </c>
      <c r="S88" s="411">
        <v>1</v>
      </c>
      <c r="T88" s="411">
        <v>44</v>
      </c>
      <c r="V88" s="8">
        <f t="shared" si="171"/>
        <v>0</v>
      </c>
      <c r="W88" s="8">
        <f t="shared" si="172"/>
        <v>0</v>
      </c>
      <c r="X88" s="8">
        <f t="shared" si="173"/>
        <v>0</v>
      </c>
      <c r="Y88" s="8">
        <f t="shared" si="174"/>
        <v>0</v>
      </c>
      <c r="Z88" s="8">
        <f t="shared" si="175"/>
        <v>0</v>
      </c>
      <c r="AA88" s="8">
        <f t="shared" si="176"/>
        <v>0</v>
      </c>
      <c r="AB88" s="8">
        <f t="shared" si="177"/>
        <v>0</v>
      </c>
      <c r="AC88" s="8">
        <f t="shared" si="178"/>
        <v>0</v>
      </c>
      <c r="AD88" s="8">
        <f t="shared" si="179"/>
        <v>1</v>
      </c>
      <c r="AE88" s="8">
        <f t="shared" si="180"/>
        <v>0</v>
      </c>
      <c r="AF88" s="8">
        <f t="shared" si="181"/>
        <v>0</v>
      </c>
      <c r="AG88" s="8">
        <f t="shared" si="182"/>
        <v>0</v>
      </c>
      <c r="AH88" s="8">
        <f t="shared" si="183"/>
        <v>0</v>
      </c>
      <c r="AI88" s="8">
        <f t="shared" si="184"/>
        <v>0</v>
      </c>
      <c r="AJ88" s="8">
        <f t="shared" si="185"/>
        <v>0</v>
      </c>
      <c r="AK88" s="8">
        <f t="shared" si="186"/>
        <v>0</v>
      </c>
      <c r="AL88" s="8">
        <f t="shared" si="187"/>
        <v>0</v>
      </c>
      <c r="AM88" s="8">
        <f t="shared" si="188"/>
        <v>0</v>
      </c>
      <c r="AN88" s="8">
        <f t="shared" si="189"/>
        <v>0</v>
      </c>
    </row>
    <row r="89" spans="1:47" ht="11.25" customHeight="1" x14ac:dyDescent="0.2">
      <c r="A89" s="129" t="s">
        <v>70</v>
      </c>
      <c r="B89" s="411">
        <v>9</v>
      </c>
      <c r="C89" s="411">
        <v>8</v>
      </c>
      <c r="D89" s="411">
        <v>10</v>
      </c>
      <c r="E89" s="411">
        <v>11</v>
      </c>
      <c r="F89" s="411">
        <v>10</v>
      </c>
      <c r="G89" s="411">
        <v>6</v>
      </c>
      <c r="H89" s="411">
        <v>4</v>
      </c>
      <c r="I89" s="411">
        <v>6</v>
      </c>
      <c r="J89" s="411" t="s">
        <v>809</v>
      </c>
      <c r="K89" s="411">
        <v>1</v>
      </c>
      <c r="L89" s="411">
        <v>9</v>
      </c>
      <c r="M89" s="411">
        <v>4</v>
      </c>
      <c r="N89" s="411">
        <v>9</v>
      </c>
      <c r="O89" s="411" t="s">
        <v>809</v>
      </c>
      <c r="P89" s="411">
        <v>3</v>
      </c>
      <c r="Q89" s="411">
        <v>2</v>
      </c>
      <c r="R89" s="411">
        <v>3</v>
      </c>
      <c r="S89" s="411">
        <v>1</v>
      </c>
      <c r="T89" s="411">
        <v>8</v>
      </c>
      <c r="V89" s="8">
        <f t="shared" si="171"/>
        <v>0</v>
      </c>
      <c r="W89" s="8">
        <f t="shared" si="172"/>
        <v>0</v>
      </c>
      <c r="X89" s="8">
        <f t="shared" si="173"/>
        <v>0</v>
      </c>
      <c r="Y89" s="8">
        <f t="shared" si="174"/>
        <v>0</v>
      </c>
      <c r="Z89" s="8">
        <f t="shared" si="175"/>
        <v>0</v>
      </c>
      <c r="AA89" s="8">
        <f t="shared" si="176"/>
        <v>0</v>
      </c>
      <c r="AB89" s="8">
        <f t="shared" si="177"/>
        <v>0</v>
      </c>
      <c r="AC89" s="8">
        <f t="shared" si="178"/>
        <v>0</v>
      </c>
      <c r="AD89" s="8">
        <f t="shared" si="179"/>
        <v>1</v>
      </c>
      <c r="AE89" s="8">
        <f t="shared" si="180"/>
        <v>0</v>
      </c>
      <c r="AF89" s="8">
        <f t="shared" si="181"/>
        <v>0</v>
      </c>
      <c r="AG89" s="8">
        <f t="shared" si="182"/>
        <v>0</v>
      </c>
      <c r="AH89" s="8">
        <f t="shared" si="183"/>
        <v>0</v>
      </c>
      <c r="AI89" s="8">
        <f t="shared" si="184"/>
        <v>1</v>
      </c>
      <c r="AJ89" s="8">
        <f t="shared" si="185"/>
        <v>0</v>
      </c>
      <c r="AK89" s="8">
        <f t="shared" si="186"/>
        <v>0</v>
      </c>
      <c r="AL89" s="8">
        <f t="shared" si="187"/>
        <v>0</v>
      </c>
      <c r="AM89" s="8">
        <f t="shared" si="188"/>
        <v>0</v>
      </c>
      <c r="AN89" s="8">
        <f t="shared" si="189"/>
        <v>0</v>
      </c>
    </row>
    <row r="90" spans="1:47" ht="11.25" customHeight="1" x14ac:dyDescent="0.2">
      <c r="A90" s="129" t="s">
        <v>72</v>
      </c>
      <c r="B90" s="411">
        <v>7</v>
      </c>
      <c r="C90" s="411">
        <v>7</v>
      </c>
      <c r="D90" s="411">
        <v>8</v>
      </c>
      <c r="E90" s="411">
        <v>9</v>
      </c>
      <c r="F90" s="411">
        <v>7</v>
      </c>
      <c r="G90" s="411">
        <v>10</v>
      </c>
      <c r="H90" s="411">
        <v>0</v>
      </c>
      <c r="I90" s="411">
        <v>1</v>
      </c>
      <c r="J90" s="411" t="s">
        <v>809</v>
      </c>
      <c r="K90" s="411">
        <v>1</v>
      </c>
      <c r="L90" s="411">
        <v>7</v>
      </c>
      <c r="M90" s="411">
        <v>2</v>
      </c>
      <c r="N90" s="411">
        <v>7</v>
      </c>
      <c r="O90" s="411" t="s">
        <v>809</v>
      </c>
      <c r="P90" s="411">
        <v>2</v>
      </c>
      <c r="Q90" s="411">
        <v>2</v>
      </c>
      <c r="R90" s="411">
        <v>2</v>
      </c>
      <c r="S90" s="411">
        <v>1</v>
      </c>
      <c r="T90" s="411">
        <v>7</v>
      </c>
      <c r="V90" s="8">
        <f t="shared" si="171"/>
        <v>0</v>
      </c>
      <c r="W90" s="8">
        <f t="shared" si="172"/>
        <v>0</v>
      </c>
      <c r="X90" s="8">
        <f t="shared" si="173"/>
        <v>0</v>
      </c>
      <c r="Y90" s="8">
        <f t="shared" si="174"/>
        <v>0</v>
      </c>
      <c r="Z90" s="8">
        <f t="shared" si="175"/>
        <v>0</v>
      </c>
      <c r="AA90" s="8">
        <f t="shared" si="176"/>
        <v>0</v>
      </c>
      <c r="AB90" s="8">
        <f t="shared" si="177"/>
        <v>0</v>
      </c>
      <c r="AC90" s="8">
        <f t="shared" si="178"/>
        <v>0</v>
      </c>
      <c r="AD90" s="8">
        <f t="shared" si="179"/>
        <v>1</v>
      </c>
      <c r="AE90" s="8">
        <f t="shared" si="180"/>
        <v>0</v>
      </c>
      <c r="AF90" s="8">
        <f t="shared" si="181"/>
        <v>0</v>
      </c>
      <c r="AG90" s="8">
        <f t="shared" si="182"/>
        <v>0</v>
      </c>
      <c r="AH90" s="8">
        <f t="shared" si="183"/>
        <v>0</v>
      </c>
      <c r="AI90" s="8">
        <f t="shared" si="184"/>
        <v>1</v>
      </c>
      <c r="AJ90" s="8">
        <f t="shared" si="185"/>
        <v>0</v>
      </c>
      <c r="AK90" s="8">
        <f t="shared" si="186"/>
        <v>0</v>
      </c>
      <c r="AL90" s="8">
        <f t="shared" si="187"/>
        <v>0</v>
      </c>
      <c r="AM90" s="8">
        <f t="shared" si="188"/>
        <v>0</v>
      </c>
      <c r="AN90" s="8">
        <f t="shared" si="189"/>
        <v>0</v>
      </c>
    </row>
    <row r="91" spans="1:47" ht="11.25" customHeight="1" x14ac:dyDescent="0.2">
      <c r="A91" s="7"/>
      <c r="B91" s="313"/>
      <c r="C91" s="313"/>
      <c r="D91" s="313"/>
      <c r="E91" s="313"/>
      <c r="F91" s="313"/>
      <c r="G91" s="313"/>
      <c r="H91" s="313"/>
      <c r="I91" s="313"/>
      <c r="J91" s="313"/>
      <c r="K91" s="313"/>
      <c r="L91" s="313"/>
      <c r="M91" s="313"/>
      <c r="N91" s="313"/>
      <c r="O91" s="313"/>
      <c r="P91" s="313"/>
      <c r="Q91" s="313"/>
      <c r="R91" s="313"/>
      <c r="S91" s="313"/>
      <c r="T91" s="313"/>
      <c r="U91"/>
    </row>
    <row r="92" spans="1:47" ht="11.25" customHeight="1" x14ac:dyDescent="0.2">
      <c r="A92" s="145"/>
      <c r="B92" s="129"/>
      <c r="C92" s="129"/>
      <c r="D92" s="129"/>
      <c r="E92" s="129"/>
      <c r="F92" s="129"/>
      <c r="G92" s="129"/>
      <c r="H92" s="129"/>
      <c r="I92" s="129"/>
      <c r="J92" s="129"/>
      <c r="K92" s="129"/>
      <c r="L92" s="129"/>
      <c r="M92" s="129"/>
      <c r="N92" s="129"/>
      <c r="O92" s="129"/>
      <c r="P92" s="129"/>
      <c r="Q92" s="129"/>
      <c r="R92" s="129"/>
      <c r="S92" s="149"/>
      <c r="T92" s="149" t="s">
        <v>614</v>
      </c>
      <c r="U92" s="145"/>
    </row>
    <row r="93" spans="1:47" ht="11.25" customHeight="1" x14ac:dyDescent="0.2">
      <c r="A93" s="730" t="s">
        <v>750</v>
      </c>
      <c r="B93" s="730"/>
      <c r="C93" s="730"/>
      <c r="D93" s="730"/>
      <c r="E93" s="730"/>
      <c r="F93" s="730"/>
      <c r="G93" s="730"/>
      <c r="H93" s="730"/>
      <c r="I93" s="730"/>
      <c r="J93" s="730"/>
      <c r="K93" s="730"/>
      <c r="L93" s="129"/>
      <c r="M93" s="129"/>
      <c r="N93" s="129"/>
      <c r="O93" s="129"/>
      <c r="P93" s="129"/>
      <c r="Q93" s="129"/>
      <c r="R93" s="649"/>
      <c r="S93" s="129"/>
      <c r="T93" s="145"/>
      <c r="U93" s="145"/>
    </row>
    <row r="94" spans="1:47" s="55" customFormat="1" ht="11.25" customHeight="1" x14ac:dyDescent="0.2">
      <c r="A94" s="650" t="s">
        <v>496</v>
      </c>
      <c r="B94" s="145"/>
      <c r="C94" s="145"/>
      <c r="D94" s="145"/>
      <c r="E94" s="145"/>
      <c r="F94" s="145"/>
      <c r="G94" s="650"/>
      <c r="H94" s="650"/>
      <c r="I94" s="650"/>
      <c r="J94" s="650"/>
      <c r="K94" s="650"/>
      <c r="L94" s="650"/>
      <c r="M94" s="649"/>
      <c r="N94" s="649"/>
      <c r="O94" s="649"/>
      <c r="P94" s="649"/>
      <c r="Q94" s="649"/>
      <c r="R94" s="650"/>
      <c r="S94" s="623"/>
      <c r="T94" s="147"/>
      <c r="U94" s="147"/>
      <c r="X94" s="147" t="s">
        <v>466</v>
      </c>
      <c r="AP94" s="673"/>
      <c r="AQ94" s="673"/>
      <c r="AR94" s="673"/>
      <c r="AS94" s="673"/>
      <c r="AT94" s="673"/>
      <c r="AU94" s="673"/>
    </row>
    <row r="95" spans="1:47" s="55" customFormat="1" ht="22.5" customHeight="1" x14ac:dyDescent="0.2">
      <c r="A95" s="738" t="s">
        <v>634</v>
      </c>
      <c r="B95" s="738"/>
      <c r="C95" s="738"/>
      <c r="D95" s="738"/>
      <c r="E95" s="738"/>
      <c r="F95" s="738"/>
      <c r="G95" s="738"/>
      <c r="H95" s="738"/>
      <c r="I95" s="738"/>
      <c r="J95" s="738"/>
      <c r="K95" s="738"/>
      <c r="L95" s="738"/>
      <c r="M95" s="738"/>
      <c r="N95" s="131"/>
      <c r="O95" s="131"/>
      <c r="P95" s="131"/>
      <c r="Q95" s="131"/>
      <c r="R95" s="650"/>
      <c r="S95" s="623"/>
      <c r="T95" s="147"/>
      <c r="U95" s="147"/>
      <c r="AP95" s="673"/>
      <c r="AQ95" s="673"/>
      <c r="AR95" s="673"/>
      <c r="AS95" s="673"/>
      <c r="AT95" s="673"/>
      <c r="AU95" s="673"/>
    </row>
    <row r="96" spans="1:47" s="55" customFormat="1" ht="11.25" customHeight="1" x14ac:dyDescent="0.2">
      <c r="A96" s="739" t="s">
        <v>751</v>
      </c>
      <c r="B96" s="739"/>
      <c r="C96" s="739"/>
      <c r="D96" s="739"/>
      <c r="E96" s="739"/>
      <c r="F96" s="739"/>
      <c r="G96" s="739"/>
      <c r="H96" s="739"/>
      <c r="I96" s="739"/>
      <c r="J96" s="739"/>
      <c r="K96" s="739"/>
      <c r="L96" s="739"/>
      <c r="M96" s="739"/>
      <c r="N96" s="739"/>
      <c r="O96" s="739"/>
      <c r="P96" s="739"/>
      <c r="Q96" s="739"/>
      <c r="R96" s="650"/>
      <c r="S96" s="623"/>
      <c r="T96" s="147"/>
      <c r="U96" s="147"/>
      <c r="AP96" s="673"/>
      <c r="AQ96" s="673"/>
      <c r="AR96" s="673"/>
      <c r="AS96" s="673"/>
      <c r="AT96" s="673"/>
      <c r="AU96" s="673"/>
    </row>
    <row r="97" spans="1:47" s="55" customFormat="1" ht="11.25" customHeight="1" x14ac:dyDescent="0.2">
      <c r="A97" s="741" t="s">
        <v>748</v>
      </c>
      <c r="B97" s="741"/>
      <c r="C97" s="741"/>
      <c r="D97" s="741"/>
      <c r="E97" s="741"/>
      <c r="F97" s="741"/>
      <c r="G97" s="741"/>
      <c r="H97" s="741"/>
      <c r="I97" s="741"/>
      <c r="J97" s="741"/>
      <c r="K97" s="741"/>
      <c r="L97" s="741"/>
      <c r="M97" s="741"/>
      <c r="N97" s="741"/>
      <c r="O97" s="623"/>
      <c r="P97" s="623"/>
      <c r="Q97" s="132"/>
      <c r="R97" s="650"/>
      <c r="S97" s="623"/>
      <c r="T97" s="147"/>
      <c r="U97" s="147"/>
      <c r="AP97" s="673"/>
      <c r="AQ97" s="673"/>
      <c r="AR97" s="673"/>
      <c r="AS97" s="673"/>
      <c r="AT97" s="673"/>
      <c r="AU97" s="673"/>
    </row>
    <row r="98" spans="1:47" s="55" customFormat="1" ht="11.25" customHeight="1" x14ac:dyDescent="0.2">
      <c r="A98" s="740" t="s">
        <v>752</v>
      </c>
      <c r="B98" s="740"/>
      <c r="C98" s="740"/>
      <c r="D98" s="740"/>
      <c r="E98" s="740"/>
      <c r="F98" s="740"/>
      <c r="G98" s="740"/>
      <c r="H98" s="740"/>
      <c r="I98" s="740"/>
      <c r="J98" s="740"/>
      <c r="K98" s="740"/>
      <c r="L98" s="740"/>
      <c r="M98" s="740"/>
      <c r="N98" s="740"/>
      <c r="O98" s="740"/>
      <c r="P98" s="740"/>
      <c r="Q98" s="740"/>
      <c r="R98" s="740"/>
      <c r="S98" s="740"/>
      <c r="T98" s="740"/>
      <c r="U98" s="147"/>
      <c r="AP98" s="673"/>
      <c r="AQ98" s="673"/>
      <c r="AR98" s="673"/>
      <c r="AS98" s="673"/>
      <c r="AT98" s="673"/>
      <c r="AU98" s="673"/>
    </row>
    <row r="99" spans="1:47" s="55" customFormat="1" ht="11.25" customHeight="1" x14ac:dyDescent="0.2">
      <c r="A99" s="738" t="s">
        <v>753</v>
      </c>
      <c r="B99" s="738"/>
      <c r="C99" s="738"/>
      <c r="D99" s="738"/>
      <c r="E99" s="738"/>
      <c r="F99" s="738"/>
      <c r="G99" s="738"/>
      <c r="H99" s="738"/>
      <c r="I99" s="738"/>
      <c r="J99" s="738"/>
      <c r="K99" s="738"/>
      <c r="L99" s="738"/>
      <c r="M99" s="738"/>
      <c r="N99" s="738"/>
      <c r="O99" s="738"/>
      <c r="P99" s="623"/>
      <c r="Q99" s="132"/>
      <c r="R99" s="650"/>
      <c r="S99" s="623"/>
      <c r="T99" s="147"/>
      <c r="U99" s="147"/>
      <c r="AP99" s="673"/>
      <c r="AQ99" s="673"/>
      <c r="AR99" s="673"/>
      <c r="AS99" s="673"/>
      <c r="AT99" s="673"/>
      <c r="AU99" s="673"/>
    </row>
    <row r="100" spans="1:47" s="55" customFormat="1" ht="22.5" customHeight="1" x14ac:dyDescent="0.2">
      <c r="A100" s="738" t="s">
        <v>754</v>
      </c>
      <c r="B100" s="738"/>
      <c r="C100" s="738"/>
      <c r="D100" s="738"/>
      <c r="E100" s="738"/>
      <c r="F100" s="738"/>
      <c r="G100" s="738"/>
      <c r="H100" s="738"/>
      <c r="I100" s="738"/>
      <c r="J100" s="738"/>
      <c r="K100" s="738"/>
      <c r="L100" s="738"/>
      <c r="M100" s="738"/>
      <c r="N100" s="738"/>
      <c r="O100" s="455"/>
      <c r="P100" s="455"/>
      <c r="Q100" s="132"/>
      <c r="R100" s="649"/>
      <c r="S100" s="129"/>
      <c r="T100" s="145"/>
      <c r="U100" s="147"/>
      <c r="AP100" s="673"/>
      <c r="AQ100" s="673"/>
      <c r="AR100" s="673"/>
      <c r="AS100" s="673"/>
      <c r="AT100" s="673"/>
      <c r="AU100" s="673"/>
    </row>
    <row r="101" spans="1:47" x14ac:dyDescent="0.2">
      <c r="A101" s="729" t="s">
        <v>755</v>
      </c>
      <c r="B101" s="729"/>
      <c r="C101" s="729"/>
      <c r="D101" s="729"/>
      <c r="E101" s="729"/>
      <c r="F101" s="729"/>
      <c r="G101" s="729"/>
      <c r="H101" s="650"/>
      <c r="I101" s="650"/>
      <c r="J101" s="650"/>
      <c r="K101" s="654"/>
      <c r="L101" s="654"/>
      <c r="M101" s="654"/>
      <c r="N101" s="654"/>
      <c r="O101" s="654"/>
      <c r="P101" s="654"/>
      <c r="Q101" s="132"/>
      <c r="R101" s="650"/>
      <c r="S101" s="129"/>
      <c r="T101" s="145"/>
      <c r="U101" s="145"/>
    </row>
    <row r="102" spans="1:47" ht="11.25" customHeight="1" x14ac:dyDescent="0.2">
      <c r="A102" s="650" t="s">
        <v>666</v>
      </c>
      <c r="B102" s="650"/>
      <c r="C102" s="650"/>
      <c r="D102" s="650"/>
      <c r="E102" s="650"/>
      <c r="F102" s="650"/>
      <c r="G102" s="650"/>
      <c r="H102" s="650"/>
      <c r="I102" s="650"/>
      <c r="J102" s="650"/>
      <c r="K102" s="654"/>
      <c r="L102" s="654"/>
      <c r="M102" s="654"/>
      <c r="N102" s="654"/>
      <c r="O102" s="654"/>
      <c r="P102" s="654"/>
      <c r="Q102" s="132"/>
      <c r="R102" s="129"/>
      <c r="S102" s="129"/>
      <c r="T102" s="145"/>
      <c r="U102" s="145"/>
    </row>
    <row r="103" spans="1:47" x14ac:dyDescent="0.2">
      <c r="A103" s="650" t="s">
        <v>622</v>
      </c>
      <c r="B103" s="650"/>
      <c r="C103" s="650"/>
      <c r="D103" s="650"/>
      <c r="E103" s="650"/>
      <c r="F103" s="650"/>
      <c r="G103" s="650"/>
      <c r="H103" s="650"/>
      <c r="I103" s="650"/>
      <c r="J103" s="650"/>
      <c r="K103" s="654"/>
      <c r="L103" s="654"/>
      <c r="M103" s="654"/>
      <c r="N103" s="654"/>
      <c r="O103" s="654"/>
      <c r="P103" s="654"/>
      <c r="Q103" s="132"/>
      <c r="R103" s="129"/>
      <c r="S103" s="129"/>
      <c r="T103" s="145"/>
      <c r="U103" s="145"/>
    </row>
    <row r="104" spans="1:47" x14ac:dyDescent="0.2">
      <c r="A104" s="650" t="s">
        <v>696</v>
      </c>
      <c r="B104" s="650"/>
      <c r="C104" s="650"/>
      <c r="D104" s="650"/>
      <c r="E104" s="650"/>
      <c r="F104" s="650"/>
      <c r="G104" s="650"/>
      <c r="H104" s="650"/>
      <c r="I104" s="650"/>
      <c r="J104" s="650"/>
      <c r="K104" s="654"/>
      <c r="L104" s="654"/>
      <c r="M104" s="654"/>
      <c r="N104" s="654"/>
      <c r="O104" s="654"/>
      <c r="P104" s="654"/>
      <c r="Q104" s="132"/>
      <c r="R104" s="129"/>
      <c r="S104" s="129"/>
      <c r="T104" s="145"/>
      <c r="U104" s="145"/>
    </row>
    <row r="105" spans="1:47" x14ac:dyDescent="0.2">
      <c r="A105" s="728" t="s">
        <v>623</v>
      </c>
      <c r="B105" s="728"/>
      <c r="C105" s="728"/>
      <c r="D105" s="728"/>
      <c r="E105" s="728"/>
      <c r="F105" s="649"/>
      <c r="G105" s="649"/>
      <c r="H105" s="649"/>
      <c r="I105" s="649"/>
      <c r="J105" s="649"/>
      <c r="K105" s="650"/>
      <c r="L105" s="650"/>
      <c r="M105" s="650"/>
      <c r="N105" s="650"/>
      <c r="O105" s="650"/>
      <c r="P105" s="650"/>
      <c r="Q105" s="650"/>
      <c r="R105" s="129"/>
      <c r="S105" s="129"/>
      <c r="T105" s="145"/>
      <c r="U105" s="145"/>
    </row>
    <row r="106" spans="1:47" ht="11.25" customHeight="1" x14ac:dyDescent="0.2">
      <c r="A106" s="729" t="s">
        <v>624</v>
      </c>
      <c r="B106" s="729"/>
      <c r="C106" s="729"/>
      <c r="D106" s="729"/>
      <c r="E106" s="729"/>
      <c r="F106" s="729"/>
      <c r="G106" s="729"/>
      <c r="H106" s="729"/>
      <c r="I106" s="729"/>
      <c r="J106" s="729"/>
      <c r="K106" s="729"/>
      <c r="L106" s="650"/>
      <c r="M106" s="649"/>
      <c r="N106" s="649"/>
      <c r="O106" s="649"/>
      <c r="P106" s="649"/>
      <c r="Q106" s="649"/>
      <c r="R106" s="129"/>
      <c r="S106" s="129"/>
      <c r="T106" s="145"/>
      <c r="U106" s="145"/>
    </row>
    <row r="107" spans="1:47" x14ac:dyDescent="0.2">
      <c r="A107" s="729" t="s">
        <v>625</v>
      </c>
      <c r="B107" s="729"/>
      <c r="C107" s="729"/>
      <c r="D107" s="729"/>
      <c r="E107" s="729"/>
      <c r="F107" s="729"/>
      <c r="G107" s="729"/>
      <c r="H107" s="729"/>
      <c r="I107" s="729"/>
      <c r="J107" s="729"/>
      <c r="K107" s="729"/>
      <c r="L107" s="729"/>
      <c r="M107" s="729"/>
      <c r="N107" s="729"/>
      <c r="O107" s="729"/>
      <c r="P107" s="729"/>
      <c r="Q107" s="729"/>
      <c r="R107" s="129"/>
      <c r="S107" s="129"/>
      <c r="T107" s="129"/>
      <c r="U107" s="145"/>
    </row>
    <row r="108" spans="1:47" ht="6.75" customHeight="1" x14ac:dyDescent="0.2">
      <c r="A108" s="172"/>
      <c r="B108" s="129"/>
      <c r="C108" s="129"/>
      <c r="D108" s="129"/>
      <c r="E108" s="129"/>
      <c r="F108" s="129"/>
      <c r="G108" s="129"/>
      <c r="H108" s="129"/>
      <c r="I108" s="129"/>
      <c r="J108" s="129"/>
      <c r="K108" s="129"/>
      <c r="L108" s="129"/>
      <c r="M108" s="129"/>
      <c r="N108" s="129"/>
      <c r="O108" s="129"/>
      <c r="P108" s="129"/>
      <c r="Q108" s="129"/>
      <c r="R108" s="129"/>
      <c r="S108" s="129"/>
      <c r="T108" s="129"/>
      <c r="U108" s="145"/>
    </row>
    <row r="109" spans="1:47" ht="12.75" x14ac:dyDescent="0.2">
      <c r="A109" s="737" t="s">
        <v>120</v>
      </c>
      <c r="B109" s="737"/>
      <c r="C109" s="737"/>
      <c r="D109" s="737"/>
      <c r="E109" s="737"/>
      <c r="F109" s="737"/>
      <c r="G109" s="737"/>
      <c r="H109" s="737"/>
      <c r="I109" s="737"/>
      <c r="J109" s="737"/>
      <c r="K109" s="737"/>
      <c r="L109" s="737"/>
      <c r="M109" s="737"/>
      <c r="N109" s="737"/>
      <c r="O109" s="653"/>
      <c r="P109" s="653"/>
      <c r="Q109" s="129"/>
      <c r="R109" s="129"/>
      <c r="S109" s="129"/>
      <c r="T109" s="129"/>
      <c r="U109" s="145"/>
    </row>
    <row r="110" spans="1:47" x14ac:dyDescent="0.2">
      <c r="A110" s="623" t="s">
        <v>596</v>
      </c>
      <c r="B110" s="129"/>
      <c r="C110" s="129"/>
      <c r="D110" s="129"/>
      <c r="E110" s="129"/>
      <c r="F110" s="129"/>
      <c r="G110" s="129"/>
      <c r="H110" s="129"/>
      <c r="I110" s="129"/>
      <c r="J110" s="129"/>
      <c r="K110" s="129"/>
      <c r="L110" s="129"/>
      <c r="M110" s="129"/>
      <c r="N110" s="129"/>
      <c r="O110" s="129"/>
      <c r="P110" s="129"/>
      <c r="Q110" s="129"/>
      <c r="R110" s="129"/>
      <c r="S110" s="129"/>
      <c r="T110" s="129"/>
      <c r="U110" s="145"/>
    </row>
    <row r="111" spans="1:47" ht="6" customHeight="1" x14ac:dyDescent="0.2">
      <c r="A111" s="623"/>
      <c r="B111" s="129"/>
      <c r="C111" s="129"/>
      <c r="D111" s="129"/>
      <c r="E111" s="129"/>
      <c r="F111" s="129"/>
      <c r="G111" s="129"/>
      <c r="H111" s="129"/>
      <c r="I111" s="129"/>
      <c r="J111" s="129"/>
      <c r="K111" s="129"/>
      <c r="L111" s="129"/>
      <c r="M111" s="129"/>
      <c r="N111" s="129"/>
      <c r="O111" s="129"/>
      <c r="P111" s="129"/>
      <c r="Q111" s="129"/>
      <c r="R111" s="129"/>
      <c r="S111" s="129"/>
      <c r="T111" s="129"/>
      <c r="U111" s="145"/>
    </row>
    <row r="112" spans="1:47" ht="11.25" customHeight="1" x14ac:dyDescent="0.2">
      <c r="A112" s="727" t="s">
        <v>490</v>
      </c>
      <c r="B112" s="727"/>
      <c r="C112" s="727"/>
      <c r="D112" s="727"/>
      <c r="E112" s="727"/>
      <c r="F112" s="727"/>
      <c r="G112" s="727"/>
      <c r="H112" s="727"/>
      <c r="I112" s="727"/>
      <c r="J112" s="727"/>
      <c r="K112" s="727"/>
      <c r="L112" s="727"/>
      <c r="M112" s="727"/>
      <c r="N112" s="727"/>
      <c r="O112" s="727"/>
      <c r="P112" s="129"/>
      <c r="Q112" s="129"/>
      <c r="R112" s="129"/>
      <c r="S112" s="129"/>
      <c r="T112" s="129"/>
      <c r="U112" s="145"/>
    </row>
    <row r="113" spans="1:21" x14ac:dyDescent="0.2">
      <c r="A113" s="129"/>
      <c r="B113" s="129"/>
      <c r="C113" s="129"/>
      <c r="D113" s="129"/>
      <c r="E113" s="129"/>
      <c r="F113" s="129"/>
      <c r="G113" s="129"/>
      <c r="H113" s="129"/>
      <c r="I113" s="129"/>
      <c r="J113" s="129"/>
      <c r="K113" s="129"/>
      <c r="L113" s="129"/>
      <c r="M113" s="129"/>
      <c r="N113" s="129"/>
      <c r="O113" s="129"/>
      <c r="P113" s="129"/>
      <c r="Q113" s="129"/>
      <c r="R113" s="129"/>
      <c r="S113" s="129"/>
      <c r="T113" s="129"/>
      <c r="U113" s="145"/>
    </row>
  </sheetData>
  <sheetProtection sheet="1" objects="1" scenarios="1"/>
  <mergeCells count="14">
    <mergeCell ref="A112:O112"/>
    <mergeCell ref="A109:N109"/>
    <mergeCell ref="A2:B2"/>
    <mergeCell ref="A95:M95"/>
    <mergeCell ref="A96:Q96"/>
    <mergeCell ref="A99:O99"/>
    <mergeCell ref="A101:G101"/>
    <mergeCell ref="A105:E105"/>
    <mergeCell ref="A106:K106"/>
    <mergeCell ref="A107:Q107"/>
    <mergeCell ref="A100:N100"/>
    <mergeCell ref="A98:T98"/>
    <mergeCell ref="A97:N97"/>
    <mergeCell ref="A93:K93"/>
  </mergeCells>
  <pageMargins left="0.70866141732283472" right="0.70866141732283472" top="0.74803149606299213" bottom="0.74803149606299213" header="0.31496062992125984" footer="0.31496062992125984"/>
  <pageSetup paperSize="9" scale="54" fitToHeight="0" orientation="landscape" r:id="rId1"/>
  <headerFooter alignWithMargins="0">
    <oddHeader xml:space="preserve">&amp;C&amp;"Arial,Bold"&amp;12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sheetPr>
  <dimension ref="A1:O108"/>
  <sheetViews>
    <sheetView showGridLines="0" zoomScaleNormal="100" workbookViewId="0">
      <pane ySplit="5" topLeftCell="A6" activePane="bottomLeft" state="frozen"/>
      <selection pane="bottomLeft" sqref="A1:E1"/>
    </sheetView>
  </sheetViews>
  <sheetFormatPr defaultRowHeight="11.25" x14ac:dyDescent="0.2"/>
  <cols>
    <col min="1" max="1" width="28.140625" style="129" customWidth="1"/>
    <col min="2" max="2" width="11.7109375" style="129" bestFit="1" customWidth="1"/>
    <col min="3" max="3" width="13.28515625" style="145" bestFit="1" customWidth="1"/>
    <col min="4" max="4" width="12" style="145" bestFit="1" customWidth="1"/>
    <col min="5" max="5" width="15.7109375" style="145" customWidth="1"/>
    <col min="6" max="6" width="9.140625" style="145"/>
    <col min="7" max="7" width="9.85546875" style="674" customWidth="1"/>
    <col min="8" max="16384" width="9.140625" style="145"/>
  </cols>
  <sheetData>
    <row r="1" spans="1:10" ht="24" customHeight="1" x14ac:dyDescent="0.2">
      <c r="A1" s="734" t="s">
        <v>600</v>
      </c>
      <c r="B1" s="734"/>
      <c r="C1" s="734"/>
      <c r="D1" s="734"/>
      <c r="E1" s="734"/>
      <c r="F1" s="198"/>
    </row>
    <row r="2" spans="1:10" ht="13.5" customHeight="1" x14ac:dyDescent="0.2">
      <c r="A2" s="733" t="s">
        <v>621</v>
      </c>
      <c r="B2" s="733"/>
    </row>
    <row r="3" spans="1:10" ht="12.75" customHeight="1" x14ac:dyDescent="0.2">
      <c r="A3" s="2" t="s">
        <v>49</v>
      </c>
      <c r="B3" s="145"/>
    </row>
    <row r="4" spans="1:10" ht="11.25" customHeight="1" x14ac:dyDescent="0.2">
      <c r="A4" s="60"/>
      <c r="B4" s="150"/>
      <c r="C4" s="150"/>
      <c r="D4" s="154"/>
      <c r="E4" s="154" t="s">
        <v>710</v>
      </c>
      <c r="F4" s="651"/>
    </row>
    <row r="5" spans="1:10" s="153" customFormat="1" ht="33.75" x14ac:dyDescent="0.2">
      <c r="A5" s="18"/>
      <c r="B5" s="243" t="s">
        <v>473</v>
      </c>
      <c r="C5" s="243" t="s">
        <v>472</v>
      </c>
      <c r="D5" s="661" t="s">
        <v>497</v>
      </c>
      <c r="E5" s="243" t="s">
        <v>635</v>
      </c>
      <c r="G5" s="675"/>
    </row>
    <row r="6" spans="1:10" ht="9" customHeight="1" x14ac:dyDescent="0.2">
      <c r="A6" s="145"/>
    </row>
    <row r="7" spans="1:10" ht="12" customHeight="1" x14ac:dyDescent="0.2">
      <c r="A7" s="145" t="s">
        <v>797</v>
      </c>
      <c r="B7" s="645">
        <v>2783</v>
      </c>
      <c r="C7" s="645">
        <v>163</v>
      </c>
      <c r="D7" s="646">
        <v>121</v>
      </c>
      <c r="E7" s="646">
        <v>3071</v>
      </c>
      <c r="J7" s="145" t="s">
        <v>466</v>
      </c>
    </row>
    <row r="8" spans="1:10" ht="9" customHeight="1" x14ac:dyDescent="0.2">
      <c r="A8" s="145"/>
    </row>
    <row r="9" spans="1:10" ht="11.25" customHeight="1" x14ac:dyDescent="0.2">
      <c r="A9" s="129" t="s">
        <v>55</v>
      </c>
      <c r="B9" s="411">
        <v>99</v>
      </c>
      <c r="C9" s="411">
        <v>100</v>
      </c>
      <c r="D9" s="411">
        <v>100</v>
      </c>
      <c r="E9" s="411">
        <v>99</v>
      </c>
    </row>
    <row r="10" spans="1:10" ht="11.25" customHeight="1" x14ac:dyDescent="0.2">
      <c r="B10" s="413"/>
      <c r="C10" s="414"/>
      <c r="D10" s="414"/>
      <c r="E10" s="414"/>
    </row>
    <row r="11" spans="1:10" ht="11.25" customHeight="1" x14ac:dyDescent="0.2">
      <c r="A11" s="129" t="s">
        <v>56</v>
      </c>
      <c r="B11" s="411">
        <v>62</v>
      </c>
      <c r="C11" s="411">
        <v>73</v>
      </c>
      <c r="D11" s="411">
        <v>46</v>
      </c>
      <c r="E11" s="411">
        <v>62</v>
      </c>
    </row>
    <row r="12" spans="1:10" ht="11.25" customHeight="1" x14ac:dyDescent="0.2">
      <c r="A12" s="129" t="s">
        <v>57</v>
      </c>
      <c r="B12" s="411">
        <v>86</v>
      </c>
      <c r="C12" s="411">
        <v>80</v>
      </c>
      <c r="D12" s="411">
        <v>84</v>
      </c>
      <c r="E12" s="411">
        <v>86</v>
      </c>
    </row>
    <row r="13" spans="1:10" ht="11.25" customHeight="1" x14ac:dyDescent="0.2">
      <c r="A13" s="129" t="s">
        <v>58</v>
      </c>
      <c r="B13" s="411">
        <v>57</v>
      </c>
      <c r="C13" s="411">
        <v>62</v>
      </c>
      <c r="D13" s="411">
        <v>43</v>
      </c>
      <c r="E13" s="411">
        <v>56</v>
      </c>
    </row>
    <row r="14" spans="1:10" s="151" customFormat="1" ht="11.25" customHeight="1" x14ac:dyDescent="0.2">
      <c r="A14" s="152"/>
      <c r="B14" s="415"/>
      <c r="C14" s="415"/>
      <c r="D14" s="415"/>
      <c r="E14" s="415"/>
      <c r="F14" s="145"/>
      <c r="G14" s="676"/>
    </row>
    <row r="15" spans="1:10" ht="11.25" customHeight="1" x14ac:dyDescent="0.2">
      <c r="A15" s="129" t="s">
        <v>513</v>
      </c>
      <c r="B15" s="619">
        <v>63</v>
      </c>
      <c r="C15" s="619">
        <v>76</v>
      </c>
      <c r="D15" s="619">
        <v>47</v>
      </c>
      <c r="E15" s="619">
        <v>63</v>
      </c>
    </row>
    <row r="16" spans="1:10" ht="11.25" customHeight="1" x14ac:dyDescent="0.2">
      <c r="A16" s="166" t="s">
        <v>15</v>
      </c>
      <c r="B16" s="411">
        <v>11</v>
      </c>
      <c r="C16" s="411">
        <v>1</v>
      </c>
      <c r="D16" s="411">
        <v>9</v>
      </c>
      <c r="E16" s="411">
        <v>11</v>
      </c>
    </row>
    <row r="17" spans="1:15" ht="12" customHeight="1" x14ac:dyDescent="0.2">
      <c r="A17" s="166" t="s">
        <v>514</v>
      </c>
      <c r="B17" s="411">
        <v>52</v>
      </c>
      <c r="C17" s="411">
        <v>75</v>
      </c>
      <c r="D17" s="411">
        <v>38</v>
      </c>
      <c r="E17" s="411">
        <v>52</v>
      </c>
    </row>
    <row r="18" spans="1:15" ht="11.25" customHeight="1" x14ac:dyDescent="0.2">
      <c r="A18" s="166"/>
      <c r="B18" s="413"/>
      <c r="C18" s="414"/>
      <c r="D18" s="414"/>
      <c r="E18" s="414"/>
    </row>
    <row r="19" spans="1:15" ht="11.25" customHeight="1" x14ac:dyDescent="0.2">
      <c r="A19" s="129" t="s">
        <v>16</v>
      </c>
      <c r="B19" s="411">
        <v>97</v>
      </c>
      <c r="C19" s="411">
        <v>93</v>
      </c>
      <c r="D19" s="411">
        <v>94</v>
      </c>
      <c r="E19" s="411">
        <v>97</v>
      </c>
    </row>
    <row r="20" spans="1:15" ht="11.25" customHeight="1" x14ac:dyDescent="0.2">
      <c r="B20" s="413"/>
      <c r="C20" s="414"/>
      <c r="D20" s="414"/>
      <c r="E20" s="414"/>
    </row>
    <row r="21" spans="1:15" ht="11.25" customHeight="1" x14ac:dyDescent="0.2">
      <c r="A21" s="129" t="s">
        <v>59</v>
      </c>
      <c r="B21" s="411">
        <v>88</v>
      </c>
      <c r="C21" s="411">
        <v>82</v>
      </c>
      <c r="D21" s="411">
        <v>89</v>
      </c>
      <c r="E21" s="411">
        <v>88</v>
      </c>
    </row>
    <row r="22" spans="1:15" ht="11.25" customHeight="1" x14ac:dyDescent="0.2">
      <c r="A22" s="129" t="s">
        <v>17</v>
      </c>
      <c r="B22" s="411">
        <v>66</v>
      </c>
      <c r="C22" s="411">
        <v>18</v>
      </c>
      <c r="D22" s="411">
        <v>74</v>
      </c>
      <c r="E22" s="411">
        <v>64</v>
      </c>
      <c r="O22" s="145" t="s">
        <v>466</v>
      </c>
    </row>
    <row r="23" spans="1:15" ht="11.25" customHeight="1" x14ac:dyDescent="0.2">
      <c r="A23" s="129" t="s">
        <v>18</v>
      </c>
      <c r="B23" s="411">
        <v>56</v>
      </c>
      <c r="C23" s="411">
        <v>17</v>
      </c>
      <c r="D23" s="411">
        <v>57</v>
      </c>
      <c r="E23" s="411">
        <v>54</v>
      </c>
    </row>
    <row r="24" spans="1:15" ht="11.25" customHeight="1" x14ac:dyDescent="0.2">
      <c r="A24" s="129" t="s">
        <v>542</v>
      </c>
      <c r="B24" s="411">
        <v>4</v>
      </c>
      <c r="C24" s="411">
        <v>2</v>
      </c>
      <c r="D24" s="411">
        <v>5</v>
      </c>
      <c r="E24" s="411">
        <v>4</v>
      </c>
    </row>
    <row r="25" spans="1:15" ht="11.25" customHeight="1" x14ac:dyDescent="0.2">
      <c r="A25" s="129" t="s">
        <v>19</v>
      </c>
      <c r="B25" s="411">
        <v>2</v>
      </c>
      <c r="C25" s="411">
        <v>0</v>
      </c>
      <c r="D25" s="411">
        <v>2</v>
      </c>
      <c r="E25" s="411">
        <v>2</v>
      </c>
    </row>
    <row r="26" spans="1:15" ht="11.25" customHeight="1" x14ac:dyDescent="0.2">
      <c r="B26" s="411"/>
      <c r="C26" s="411"/>
      <c r="D26" s="411"/>
      <c r="E26" s="411"/>
    </row>
    <row r="27" spans="1:15" ht="11.25" customHeight="1" x14ac:dyDescent="0.2">
      <c r="A27" s="129" t="s">
        <v>20</v>
      </c>
      <c r="B27" s="411">
        <v>20</v>
      </c>
      <c r="C27" s="411">
        <v>59</v>
      </c>
      <c r="D27" s="411">
        <v>13</v>
      </c>
      <c r="E27" s="411">
        <v>21</v>
      </c>
    </row>
    <row r="28" spans="1:15" ht="11.25" customHeight="1" x14ac:dyDescent="0.2">
      <c r="A28" s="129" t="s">
        <v>21</v>
      </c>
      <c r="B28" s="411">
        <v>20</v>
      </c>
      <c r="C28" s="411">
        <v>58</v>
      </c>
      <c r="D28" s="411">
        <v>13</v>
      </c>
      <c r="E28" s="411">
        <v>21</v>
      </c>
    </row>
    <row r="29" spans="1:15" ht="11.25" customHeight="1" x14ac:dyDescent="0.2">
      <c r="A29" s="129" t="s">
        <v>22</v>
      </c>
      <c r="B29" s="411">
        <v>20</v>
      </c>
      <c r="C29" s="411">
        <v>60</v>
      </c>
      <c r="D29" s="411">
        <v>14</v>
      </c>
      <c r="E29" s="411">
        <v>21</v>
      </c>
    </row>
    <row r="30" spans="1:15" ht="11.25" customHeight="1" x14ac:dyDescent="0.2">
      <c r="A30" s="129" t="s">
        <v>607</v>
      </c>
      <c r="B30" s="411">
        <v>6</v>
      </c>
      <c r="C30" s="411">
        <v>12</v>
      </c>
      <c r="D30" s="411">
        <v>4</v>
      </c>
      <c r="E30" s="411">
        <v>6</v>
      </c>
    </row>
    <row r="31" spans="1:15" ht="11.25" customHeight="1" x14ac:dyDescent="0.2">
      <c r="A31" s="129" t="s">
        <v>608</v>
      </c>
      <c r="B31" s="411">
        <v>1</v>
      </c>
      <c r="C31" s="411">
        <v>3</v>
      </c>
      <c r="D31" s="411">
        <v>1</v>
      </c>
      <c r="E31" s="411">
        <v>1</v>
      </c>
    </row>
    <row r="32" spans="1:15" ht="11.25" customHeight="1" x14ac:dyDescent="0.2">
      <c r="B32" s="411"/>
      <c r="C32" s="411"/>
      <c r="D32" s="411"/>
      <c r="E32" s="411"/>
    </row>
    <row r="33" spans="1:5" ht="11.25" customHeight="1" x14ac:dyDescent="0.2">
      <c r="A33" s="129" t="s">
        <v>60</v>
      </c>
      <c r="B33" s="411">
        <v>32</v>
      </c>
      <c r="C33" s="411">
        <v>35</v>
      </c>
      <c r="D33" s="411">
        <v>30</v>
      </c>
      <c r="E33" s="411">
        <v>32</v>
      </c>
    </row>
    <row r="34" spans="1:5" ht="11.25" customHeight="1" x14ac:dyDescent="0.2">
      <c r="A34" s="129" t="s">
        <v>24</v>
      </c>
      <c r="B34" s="411">
        <v>1</v>
      </c>
      <c r="C34" s="411">
        <v>3</v>
      </c>
      <c r="D34" s="411">
        <v>1</v>
      </c>
      <c r="E34" s="411">
        <v>1</v>
      </c>
    </row>
    <row r="35" spans="1:5" ht="11.25" customHeight="1" x14ac:dyDescent="0.2">
      <c r="A35" s="129" t="s">
        <v>25</v>
      </c>
      <c r="B35" s="411">
        <v>7</v>
      </c>
      <c r="C35" s="411">
        <v>7</v>
      </c>
      <c r="D35" s="411">
        <v>8</v>
      </c>
      <c r="E35" s="411">
        <v>7</v>
      </c>
    </row>
    <row r="36" spans="1:5" ht="11.25" customHeight="1" x14ac:dyDescent="0.2">
      <c r="A36" s="129" t="s">
        <v>26</v>
      </c>
      <c r="B36" s="411">
        <v>6</v>
      </c>
      <c r="C36" s="411">
        <v>5</v>
      </c>
      <c r="D36" s="411">
        <v>5</v>
      </c>
      <c r="E36" s="411">
        <v>6</v>
      </c>
    </row>
    <row r="37" spans="1:5" ht="11.25" customHeight="1" x14ac:dyDescent="0.2">
      <c r="A37" s="129" t="s">
        <v>27</v>
      </c>
      <c r="B37" s="411">
        <v>8</v>
      </c>
      <c r="C37" s="411">
        <v>7</v>
      </c>
      <c r="D37" s="411">
        <v>9</v>
      </c>
      <c r="E37" s="411">
        <v>8</v>
      </c>
    </row>
    <row r="38" spans="1:5" ht="12" customHeight="1" x14ac:dyDescent="0.2">
      <c r="A38" s="129" t="s">
        <v>28</v>
      </c>
      <c r="B38" s="411">
        <v>1</v>
      </c>
      <c r="C38" s="411">
        <v>1</v>
      </c>
      <c r="D38" s="411">
        <v>0</v>
      </c>
      <c r="E38" s="411">
        <v>1</v>
      </c>
    </row>
    <row r="39" spans="1:5" ht="12" customHeight="1" x14ac:dyDescent="0.2">
      <c r="A39" s="129" t="s">
        <v>29</v>
      </c>
      <c r="B39" s="411">
        <v>4</v>
      </c>
      <c r="C39" s="411">
        <v>4</v>
      </c>
      <c r="D39" s="411">
        <v>3</v>
      </c>
      <c r="E39" s="411">
        <v>4</v>
      </c>
    </row>
    <row r="40" spans="1:5" ht="11.25" customHeight="1" x14ac:dyDescent="0.2">
      <c r="A40" s="129" t="s">
        <v>609</v>
      </c>
      <c r="B40" s="411">
        <v>7</v>
      </c>
      <c r="C40" s="411">
        <v>8</v>
      </c>
      <c r="D40" s="411">
        <v>5</v>
      </c>
      <c r="E40" s="411">
        <v>7</v>
      </c>
    </row>
    <row r="41" spans="1:5" ht="11.25" customHeight="1" x14ac:dyDescent="0.2">
      <c r="A41" s="163" t="s">
        <v>475</v>
      </c>
      <c r="B41" s="411">
        <v>1</v>
      </c>
      <c r="C41" s="411">
        <v>1</v>
      </c>
      <c r="D41" s="411">
        <v>1</v>
      </c>
      <c r="E41" s="411">
        <v>1</v>
      </c>
    </row>
    <row r="42" spans="1:5" ht="11.25" customHeight="1" x14ac:dyDescent="0.2">
      <c r="A42" s="129" t="s">
        <v>610</v>
      </c>
      <c r="B42" s="411">
        <v>18</v>
      </c>
      <c r="C42" s="411">
        <v>12</v>
      </c>
      <c r="D42" s="411">
        <v>15</v>
      </c>
      <c r="E42" s="411">
        <v>18</v>
      </c>
    </row>
    <row r="43" spans="1:5" ht="11.25" customHeight="1" x14ac:dyDescent="0.2">
      <c r="A43" s="129" t="s">
        <v>30</v>
      </c>
      <c r="B43" s="411">
        <v>13</v>
      </c>
      <c r="C43" s="411">
        <v>17</v>
      </c>
      <c r="D43" s="411">
        <v>10</v>
      </c>
      <c r="E43" s="411">
        <v>13</v>
      </c>
    </row>
    <row r="44" spans="1:5" ht="11.25" customHeight="1" x14ac:dyDescent="0.2">
      <c r="A44" s="164" t="s">
        <v>89</v>
      </c>
      <c r="B44" s="411">
        <v>2</v>
      </c>
      <c r="C44" s="411">
        <v>0</v>
      </c>
      <c r="D44" s="411">
        <v>2</v>
      </c>
      <c r="E44" s="411">
        <v>2</v>
      </c>
    </row>
    <row r="45" spans="1:5" ht="11.25" customHeight="1" x14ac:dyDescent="0.2">
      <c r="A45" s="129" t="s">
        <v>31</v>
      </c>
      <c r="B45" s="411">
        <v>5</v>
      </c>
      <c r="C45" s="411">
        <v>2</v>
      </c>
      <c r="D45" s="411">
        <v>6</v>
      </c>
      <c r="E45" s="411">
        <v>5</v>
      </c>
    </row>
    <row r="46" spans="1:5" ht="11.25" customHeight="1" x14ac:dyDescent="0.2">
      <c r="B46" s="413"/>
      <c r="C46" s="414"/>
      <c r="D46" s="414"/>
      <c r="E46" s="414"/>
    </row>
    <row r="47" spans="1:5" ht="11.25" customHeight="1" x14ac:dyDescent="0.2">
      <c r="A47" s="129" t="s">
        <v>32</v>
      </c>
      <c r="B47" s="411">
        <v>35</v>
      </c>
      <c r="C47" s="411">
        <v>50</v>
      </c>
      <c r="D47" s="411">
        <v>32</v>
      </c>
      <c r="E47" s="411">
        <v>36</v>
      </c>
    </row>
    <row r="48" spans="1:5" ht="11.25" customHeight="1" x14ac:dyDescent="0.2">
      <c r="A48" s="129" t="s">
        <v>33</v>
      </c>
      <c r="B48" s="411">
        <v>39</v>
      </c>
      <c r="C48" s="411">
        <v>54</v>
      </c>
      <c r="D48" s="411">
        <v>35</v>
      </c>
      <c r="E48" s="411">
        <v>39</v>
      </c>
    </row>
    <row r="49" spans="1:5" ht="11.25" customHeight="1" x14ac:dyDescent="0.2">
      <c r="A49" s="129" t="s">
        <v>34</v>
      </c>
      <c r="B49" s="411">
        <v>2</v>
      </c>
      <c r="C49" s="411">
        <v>0</v>
      </c>
      <c r="D49" s="411">
        <v>2</v>
      </c>
      <c r="E49" s="411">
        <v>1</v>
      </c>
    </row>
    <row r="50" spans="1:5" ht="11.25" customHeight="1" x14ac:dyDescent="0.2">
      <c r="A50" s="129" t="s">
        <v>71</v>
      </c>
      <c r="B50" s="411">
        <v>1</v>
      </c>
      <c r="C50" s="411">
        <v>6</v>
      </c>
      <c r="D50" s="411">
        <v>1</v>
      </c>
      <c r="E50" s="411">
        <v>1</v>
      </c>
    </row>
    <row r="51" spans="1:5" ht="11.25" customHeight="1" x14ac:dyDescent="0.2">
      <c r="A51" s="129" t="s">
        <v>35</v>
      </c>
      <c r="B51" s="411">
        <v>11</v>
      </c>
      <c r="C51" s="411">
        <v>5</v>
      </c>
      <c r="D51" s="411">
        <v>12</v>
      </c>
      <c r="E51" s="411">
        <v>10</v>
      </c>
    </row>
    <row r="52" spans="1:5" ht="11.25" customHeight="1" x14ac:dyDescent="0.2">
      <c r="B52" s="413"/>
      <c r="C52" s="414"/>
      <c r="D52" s="414"/>
      <c r="E52" s="414"/>
    </row>
    <row r="53" spans="1:5" ht="11.25" customHeight="1" x14ac:dyDescent="0.2">
      <c r="A53" s="129" t="s">
        <v>61</v>
      </c>
      <c r="B53" s="411">
        <v>48</v>
      </c>
      <c r="C53" s="411">
        <v>84</v>
      </c>
      <c r="D53" s="411">
        <v>37</v>
      </c>
      <c r="E53" s="411">
        <v>49</v>
      </c>
    </row>
    <row r="54" spans="1:5" ht="11.25" customHeight="1" x14ac:dyDescent="0.2">
      <c r="A54" s="254" t="s">
        <v>506</v>
      </c>
      <c r="B54" s="411">
        <v>0</v>
      </c>
      <c r="C54" s="411">
        <v>0</v>
      </c>
      <c r="D54" s="411">
        <v>0</v>
      </c>
      <c r="E54" s="411">
        <v>0</v>
      </c>
    </row>
    <row r="55" spans="1:5" ht="11.25" customHeight="1" x14ac:dyDescent="0.2">
      <c r="A55" s="254" t="s">
        <v>507</v>
      </c>
      <c r="B55" s="411">
        <v>0</v>
      </c>
      <c r="C55" s="411">
        <v>2</v>
      </c>
      <c r="D55" s="411">
        <v>0</v>
      </c>
      <c r="E55" s="411">
        <v>0</v>
      </c>
    </row>
    <row r="56" spans="1:5" ht="11.25" customHeight="1" x14ac:dyDescent="0.2">
      <c r="A56" s="129" t="s">
        <v>37</v>
      </c>
      <c r="B56" s="411">
        <v>25</v>
      </c>
      <c r="C56" s="411">
        <v>39</v>
      </c>
      <c r="D56" s="411">
        <v>22</v>
      </c>
      <c r="E56" s="411">
        <v>26</v>
      </c>
    </row>
    <row r="57" spans="1:5" ht="11.25" customHeight="1" x14ac:dyDescent="0.2">
      <c r="A57" s="129" t="s">
        <v>38</v>
      </c>
      <c r="B57" s="411">
        <v>9</v>
      </c>
      <c r="C57" s="411">
        <v>24</v>
      </c>
      <c r="D57" s="411">
        <v>2</v>
      </c>
      <c r="E57" s="411">
        <v>9</v>
      </c>
    </row>
    <row r="58" spans="1:5" ht="11.25" customHeight="1" x14ac:dyDescent="0.2">
      <c r="A58" s="129" t="s">
        <v>40</v>
      </c>
      <c r="B58" s="411">
        <v>1</v>
      </c>
      <c r="C58" s="411">
        <v>1</v>
      </c>
      <c r="D58" s="411">
        <v>0</v>
      </c>
      <c r="E58" s="411">
        <v>1</v>
      </c>
    </row>
    <row r="59" spans="1:5" ht="11.25" customHeight="1" x14ac:dyDescent="0.2">
      <c r="A59" s="254" t="s">
        <v>508</v>
      </c>
      <c r="B59" s="411">
        <v>1</v>
      </c>
      <c r="C59" s="411">
        <v>0</v>
      </c>
      <c r="D59" s="411">
        <v>1</v>
      </c>
      <c r="E59" s="411">
        <v>1</v>
      </c>
    </row>
    <row r="60" spans="1:5" ht="11.25" customHeight="1" x14ac:dyDescent="0.2">
      <c r="A60" s="129" t="s">
        <v>39</v>
      </c>
      <c r="B60" s="411">
        <v>14</v>
      </c>
      <c r="C60" s="411">
        <v>29</v>
      </c>
      <c r="D60" s="411">
        <v>13</v>
      </c>
      <c r="E60" s="411">
        <v>14</v>
      </c>
    </row>
    <row r="61" spans="1:5" ht="11.25" customHeight="1" x14ac:dyDescent="0.2">
      <c r="A61" s="254" t="s">
        <v>509</v>
      </c>
      <c r="B61" s="411">
        <v>1</v>
      </c>
      <c r="C61" s="411">
        <v>0</v>
      </c>
      <c r="D61" s="411">
        <v>0</v>
      </c>
      <c r="E61" s="411">
        <v>1</v>
      </c>
    </row>
    <row r="62" spans="1:5" ht="11.25" customHeight="1" x14ac:dyDescent="0.2">
      <c r="A62" s="129" t="s">
        <v>41</v>
      </c>
      <c r="B62" s="411">
        <v>1</v>
      </c>
      <c r="C62" s="411">
        <v>2</v>
      </c>
      <c r="D62" s="411">
        <v>1</v>
      </c>
      <c r="E62" s="411">
        <v>1</v>
      </c>
    </row>
    <row r="63" spans="1:5" ht="11.25" customHeight="1" x14ac:dyDescent="0.2">
      <c r="B63" s="413"/>
      <c r="C63" s="414"/>
      <c r="D63" s="414"/>
      <c r="E63" s="414"/>
    </row>
    <row r="64" spans="1:5" ht="11.25" customHeight="1" x14ac:dyDescent="0.2">
      <c r="A64" s="129" t="s">
        <v>505</v>
      </c>
      <c r="B64" s="411">
        <v>1</v>
      </c>
      <c r="C64" s="411">
        <v>8</v>
      </c>
      <c r="D64" s="411">
        <v>0</v>
      </c>
      <c r="E64" s="411">
        <v>1</v>
      </c>
    </row>
    <row r="65" spans="1:5" ht="11.25" customHeight="1" x14ac:dyDescent="0.2">
      <c r="A65" s="623" t="s">
        <v>469</v>
      </c>
      <c r="B65" s="411">
        <v>0</v>
      </c>
      <c r="C65" s="411">
        <v>2</v>
      </c>
      <c r="D65" s="411">
        <v>0</v>
      </c>
      <c r="E65" s="411">
        <v>0</v>
      </c>
    </row>
    <row r="66" spans="1:5" ht="11.25" customHeight="1" x14ac:dyDescent="0.2">
      <c r="A66" s="623" t="s">
        <v>470</v>
      </c>
      <c r="B66" s="411">
        <v>0</v>
      </c>
      <c r="C66" s="411">
        <v>0</v>
      </c>
      <c r="D66" s="411">
        <v>0</v>
      </c>
      <c r="E66" s="411">
        <v>0</v>
      </c>
    </row>
    <row r="67" spans="1:5" ht="11.25" customHeight="1" x14ac:dyDescent="0.2">
      <c r="A67" s="129" t="s">
        <v>471</v>
      </c>
      <c r="B67" s="411">
        <v>0</v>
      </c>
      <c r="C67" s="411">
        <v>6</v>
      </c>
      <c r="D67" s="411" t="s">
        <v>809</v>
      </c>
      <c r="E67" s="411">
        <v>0</v>
      </c>
    </row>
    <row r="68" spans="1:5" ht="11.25" customHeight="1" x14ac:dyDescent="0.2">
      <c r="A68" s="129" t="s">
        <v>510</v>
      </c>
      <c r="B68" s="411">
        <v>0</v>
      </c>
      <c r="C68" s="411">
        <v>1</v>
      </c>
      <c r="D68" s="411">
        <v>0</v>
      </c>
      <c r="E68" s="411">
        <v>0</v>
      </c>
    </row>
    <row r="69" spans="1:5" ht="11.25" customHeight="1" x14ac:dyDescent="0.2">
      <c r="B69" s="413"/>
      <c r="C69" s="414"/>
      <c r="D69" s="414"/>
      <c r="E69" s="414"/>
    </row>
    <row r="70" spans="1:5" ht="11.25" customHeight="1" x14ac:dyDescent="0.2">
      <c r="A70" s="163" t="s">
        <v>88</v>
      </c>
      <c r="B70" s="411">
        <v>0</v>
      </c>
      <c r="C70" s="411">
        <v>0</v>
      </c>
      <c r="D70" s="411">
        <v>0</v>
      </c>
      <c r="E70" s="411">
        <v>0</v>
      </c>
    </row>
    <row r="71" spans="1:5" ht="11.25" customHeight="1" x14ac:dyDescent="0.2">
      <c r="A71" s="165" t="s">
        <v>100</v>
      </c>
      <c r="B71" s="411" t="s">
        <v>305</v>
      </c>
      <c r="C71" s="411" t="s">
        <v>305</v>
      </c>
      <c r="D71" s="411" t="s">
        <v>305</v>
      </c>
      <c r="E71" s="411" t="s">
        <v>305</v>
      </c>
    </row>
    <row r="72" spans="1:5" ht="11.25" customHeight="1" x14ac:dyDescent="0.2">
      <c r="A72" s="129" t="s">
        <v>42</v>
      </c>
      <c r="B72" s="411">
        <v>29</v>
      </c>
      <c r="C72" s="411">
        <v>24</v>
      </c>
      <c r="D72" s="411">
        <v>31</v>
      </c>
      <c r="E72" s="411">
        <v>29</v>
      </c>
    </row>
    <row r="73" spans="1:5" ht="11.25" customHeight="1" x14ac:dyDescent="0.2">
      <c r="A73" s="129" t="s">
        <v>46</v>
      </c>
      <c r="B73" s="411">
        <v>2</v>
      </c>
      <c r="C73" s="411">
        <v>0</v>
      </c>
      <c r="D73" s="411">
        <v>2</v>
      </c>
      <c r="E73" s="411">
        <v>2</v>
      </c>
    </row>
    <row r="74" spans="1:5" ht="11.25" customHeight="1" x14ac:dyDescent="0.2">
      <c r="A74" s="165" t="s">
        <v>93</v>
      </c>
      <c r="B74" s="411" t="s">
        <v>305</v>
      </c>
      <c r="C74" s="411" t="s">
        <v>305</v>
      </c>
      <c r="D74" s="411" t="s">
        <v>305</v>
      </c>
      <c r="E74" s="411" t="s">
        <v>305</v>
      </c>
    </row>
    <row r="75" spans="1:5" ht="11.25" customHeight="1" x14ac:dyDescent="0.2">
      <c r="A75" s="129" t="s">
        <v>44</v>
      </c>
      <c r="B75" s="411">
        <v>12</v>
      </c>
      <c r="C75" s="411">
        <v>14</v>
      </c>
      <c r="D75" s="411">
        <v>11</v>
      </c>
      <c r="E75" s="411">
        <v>12</v>
      </c>
    </row>
    <row r="76" spans="1:5" ht="11.25" customHeight="1" x14ac:dyDescent="0.2">
      <c r="A76" s="129" t="s">
        <v>43</v>
      </c>
      <c r="B76" s="411">
        <v>72</v>
      </c>
      <c r="C76" s="411">
        <v>83</v>
      </c>
      <c r="D76" s="411">
        <v>61</v>
      </c>
      <c r="E76" s="411">
        <v>72</v>
      </c>
    </row>
    <row r="77" spans="1:5" ht="11.25" customHeight="1" x14ac:dyDescent="0.2">
      <c r="A77" s="147" t="s">
        <v>468</v>
      </c>
      <c r="B77" s="411">
        <v>0</v>
      </c>
      <c r="C77" s="411">
        <v>0</v>
      </c>
      <c r="D77" s="411">
        <v>0</v>
      </c>
      <c r="E77" s="411">
        <v>0</v>
      </c>
    </row>
    <row r="78" spans="1:5" ht="11.25" customHeight="1" x14ac:dyDescent="0.2">
      <c r="A78" s="147" t="s">
        <v>476</v>
      </c>
      <c r="B78" s="411">
        <v>2</v>
      </c>
      <c r="C78" s="411">
        <v>1</v>
      </c>
      <c r="D78" s="411">
        <v>1</v>
      </c>
      <c r="E78" s="411">
        <v>2</v>
      </c>
    </row>
    <row r="79" spans="1:5" ht="11.25" customHeight="1" x14ac:dyDescent="0.2">
      <c r="A79" s="163" t="s">
        <v>90</v>
      </c>
      <c r="B79" s="411">
        <v>3</v>
      </c>
      <c r="C79" s="411">
        <v>0</v>
      </c>
      <c r="D79" s="411">
        <v>3</v>
      </c>
      <c r="E79" s="411">
        <v>3</v>
      </c>
    </row>
    <row r="80" spans="1:5" ht="11.25" customHeight="1" x14ac:dyDescent="0.2">
      <c r="A80" s="165" t="s">
        <v>94</v>
      </c>
      <c r="B80" s="411">
        <v>0</v>
      </c>
      <c r="C80" s="411">
        <v>0</v>
      </c>
      <c r="D80" s="411">
        <v>0</v>
      </c>
      <c r="E80" s="411">
        <v>0</v>
      </c>
    </row>
    <row r="81" spans="1:13" ht="11.25" customHeight="1" x14ac:dyDescent="0.2">
      <c r="A81" s="165" t="s">
        <v>91</v>
      </c>
      <c r="B81" s="411">
        <v>1</v>
      </c>
      <c r="C81" s="411">
        <v>0</v>
      </c>
      <c r="D81" s="411">
        <v>2</v>
      </c>
      <c r="E81" s="411">
        <v>1</v>
      </c>
    </row>
    <row r="82" spans="1:13" ht="11.25" customHeight="1" x14ac:dyDescent="0.2">
      <c r="A82" s="165" t="s">
        <v>92</v>
      </c>
      <c r="B82" s="411">
        <v>0</v>
      </c>
      <c r="C82" s="411">
        <v>0</v>
      </c>
      <c r="D82" s="411">
        <v>0</v>
      </c>
      <c r="E82" s="411">
        <v>0</v>
      </c>
    </row>
    <row r="83" spans="1:13" ht="11.25" customHeight="1" x14ac:dyDescent="0.2">
      <c r="A83" s="129" t="s">
        <v>45</v>
      </c>
      <c r="B83" s="411">
        <v>10</v>
      </c>
      <c r="C83" s="411">
        <v>2</v>
      </c>
      <c r="D83" s="411">
        <v>10</v>
      </c>
      <c r="E83" s="411">
        <v>9</v>
      </c>
    </row>
    <row r="84" spans="1:13" ht="11.25" customHeight="1" x14ac:dyDescent="0.2">
      <c r="A84" s="165" t="s">
        <v>98</v>
      </c>
      <c r="B84" s="411" t="s">
        <v>305</v>
      </c>
      <c r="C84" s="411" t="s">
        <v>305</v>
      </c>
      <c r="D84" s="411" t="s">
        <v>305</v>
      </c>
      <c r="E84" s="411" t="s">
        <v>305</v>
      </c>
      <c r="J84" s="145" t="s">
        <v>466</v>
      </c>
    </row>
    <row r="85" spans="1:13" ht="11.25" customHeight="1" x14ac:dyDescent="0.2">
      <c r="A85" s="129" t="s">
        <v>36</v>
      </c>
      <c r="B85" s="411">
        <v>7</v>
      </c>
      <c r="C85" s="411">
        <v>12</v>
      </c>
      <c r="D85" s="411">
        <v>6</v>
      </c>
      <c r="E85" s="411">
        <v>7</v>
      </c>
    </row>
    <row r="86" spans="1:13" ht="11.25" customHeight="1" x14ac:dyDescent="0.2">
      <c r="A86" s="163" t="s">
        <v>99</v>
      </c>
      <c r="B86" s="411">
        <v>1</v>
      </c>
      <c r="C86" s="411">
        <v>0</v>
      </c>
      <c r="D86" s="411">
        <v>2</v>
      </c>
      <c r="E86" s="411">
        <v>1</v>
      </c>
    </row>
    <row r="87" spans="1:13" ht="11.25" customHeight="1" x14ac:dyDescent="0.2">
      <c r="A87" s="129" t="s">
        <v>47</v>
      </c>
      <c r="B87" s="411">
        <v>21</v>
      </c>
      <c r="C87" s="411">
        <v>20</v>
      </c>
      <c r="D87" s="411">
        <v>20</v>
      </c>
      <c r="E87" s="411">
        <v>21</v>
      </c>
    </row>
    <row r="88" spans="1:13" ht="11.25" customHeight="1" x14ac:dyDescent="0.2">
      <c r="A88" s="129" t="s">
        <v>48</v>
      </c>
      <c r="B88" s="411">
        <v>46</v>
      </c>
      <c r="C88" s="411">
        <v>55</v>
      </c>
      <c r="D88" s="411">
        <v>41</v>
      </c>
      <c r="E88" s="411">
        <v>46</v>
      </c>
      <c r="K88" s="145" t="s">
        <v>466</v>
      </c>
    </row>
    <row r="89" spans="1:13" ht="11.25" customHeight="1" x14ac:dyDescent="0.2">
      <c r="A89" s="129" t="s">
        <v>70</v>
      </c>
      <c r="B89" s="411">
        <v>9</v>
      </c>
      <c r="C89" s="411">
        <v>8</v>
      </c>
      <c r="D89" s="411">
        <v>21</v>
      </c>
      <c r="E89" s="411">
        <v>9</v>
      </c>
    </row>
    <row r="90" spans="1:13" ht="11.25" customHeight="1" x14ac:dyDescent="0.2">
      <c r="A90" s="129" t="s">
        <v>72</v>
      </c>
      <c r="B90" s="411">
        <v>8</v>
      </c>
      <c r="C90" s="411">
        <v>2</v>
      </c>
      <c r="D90" s="411">
        <v>9</v>
      </c>
      <c r="E90" s="411">
        <v>7</v>
      </c>
    </row>
    <row r="91" spans="1:13" ht="9" customHeight="1" x14ac:dyDescent="0.2">
      <c r="A91" s="150"/>
      <c r="B91" s="150"/>
      <c r="C91" s="150"/>
      <c r="D91" s="150"/>
      <c r="E91" s="150"/>
    </row>
    <row r="92" spans="1:13" ht="11.25" customHeight="1" x14ac:dyDescent="0.2">
      <c r="A92" s="146"/>
      <c r="B92" s="649"/>
      <c r="C92" s="146"/>
      <c r="D92" s="146"/>
      <c r="E92" s="149" t="s">
        <v>614</v>
      </c>
    </row>
    <row r="93" spans="1:13" ht="6.75" customHeight="1" x14ac:dyDescent="0.2">
      <c r="A93" s="146"/>
      <c r="B93" s="649"/>
      <c r="C93" s="146"/>
      <c r="D93" s="146"/>
      <c r="E93" s="146"/>
      <c r="F93" s="149"/>
    </row>
    <row r="94" spans="1:13" ht="23.25" customHeight="1" x14ac:dyDescent="0.2">
      <c r="A94" s="730" t="s">
        <v>750</v>
      </c>
      <c r="B94" s="730"/>
      <c r="C94" s="730"/>
      <c r="D94" s="730"/>
      <c r="E94" s="730"/>
      <c r="F94" s="202"/>
      <c r="G94" s="677"/>
      <c r="H94" s="202"/>
      <c r="I94" s="202"/>
      <c r="J94" s="202"/>
      <c r="K94" s="202"/>
    </row>
    <row r="95" spans="1:13" s="148" customFormat="1" x14ac:dyDescent="0.2">
      <c r="A95" s="655" t="s">
        <v>496</v>
      </c>
      <c r="B95" s="151"/>
      <c r="C95" s="151"/>
      <c r="D95" s="151"/>
      <c r="E95" s="151"/>
      <c r="F95" s="151"/>
      <c r="G95" s="678"/>
    </row>
    <row r="96" spans="1:13" s="147" customFormat="1" ht="44.25" customHeight="1" x14ac:dyDescent="0.2">
      <c r="A96" s="744" t="s">
        <v>634</v>
      </c>
      <c r="B96" s="744"/>
      <c r="C96" s="744"/>
      <c r="D96" s="744"/>
      <c r="E96" s="744"/>
      <c r="F96" s="498"/>
      <c r="G96" s="679"/>
      <c r="H96" s="455"/>
      <c r="I96" s="455"/>
      <c r="J96" s="455"/>
      <c r="K96" s="455"/>
      <c r="L96" s="455"/>
      <c r="M96" s="455"/>
    </row>
    <row r="97" spans="1:13" s="147" customFormat="1" ht="55.5" customHeight="1" x14ac:dyDescent="0.2">
      <c r="A97" s="744" t="s">
        <v>716</v>
      </c>
      <c r="B97" s="744"/>
      <c r="C97" s="744"/>
      <c r="D97" s="744"/>
      <c r="E97" s="744"/>
      <c r="F97" s="498"/>
      <c r="G97" s="679"/>
      <c r="H97" s="455"/>
      <c r="I97" s="455"/>
      <c r="J97" s="455"/>
      <c r="K97" s="455"/>
      <c r="L97" s="455"/>
      <c r="M97" s="455"/>
    </row>
    <row r="98" spans="1:13" x14ac:dyDescent="0.2">
      <c r="A98" s="655" t="s">
        <v>667</v>
      </c>
      <c r="B98" s="656"/>
      <c r="C98" s="656"/>
      <c r="D98" s="656"/>
      <c r="E98" s="656"/>
      <c r="F98" s="498"/>
    </row>
    <row r="99" spans="1:13" ht="11.25" customHeight="1" x14ac:dyDescent="0.2">
      <c r="A99" s="742" t="s">
        <v>636</v>
      </c>
      <c r="B99" s="742"/>
      <c r="C99" s="742"/>
      <c r="D99" s="742"/>
      <c r="E99" s="742"/>
      <c r="F99" s="498"/>
    </row>
    <row r="100" spans="1:13" ht="22.5" customHeight="1" x14ac:dyDescent="0.2">
      <c r="A100" s="744" t="s">
        <v>695</v>
      </c>
      <c r="B100" s="744"/>
      <c r="C100" s="744"/>
      <c r="D100" s="744"/>
      <c r="E100" s="744"/>
      <c r="F100" s="498"/>
    </row>
    <row r="101" spans="1:13" x14ac:dyDescent="0.2">
      <c r="A101" s="743" t="s">
        <v>619</v>
      </c>
      <c r="B101" s="743"/>
      <c r="C101" s="743"/>
      <c r="D101" s="743"/>
      <c r="E101" s="743"/>
      <c r="F101" s="743"/>
    </row>
    <row r="102" spans="1:13" ht="11.25" customHeight="1" x14ac:dyDescent="0.2">
      <c r="A102" s="742" t="s">
        <v>611</v>
      </c>
      <c r="B102" s="742"/>
      <c r="C102" s="742"/>
      <c r="D102" s="742"/>
      <c r="E102" s="742"/>
      <c r="F102" s="742"/>
    </row>
    <row r="103" spans="1:13" ht="23.25" customHeight="1" x14ac:dyDescent="0.2">
      <c r="A103" s="744" t="s">
        <v>612</v>
      </c>
      <c r="B103" s="744"/>
      <c r="C103" s="744"/>
      <c r="D103" s="744"/>
      <c r="E103" s="744"/>
      <c r="F103" s="498"/>
    </row>
    <row r="104" spans="1:13" ht="2.25" customHeight="1" x14ac:dyDescent="0.2">
      <c r="A104" s="655"/>
      <c r="B104" s="655"/>
      <c r="C104" s="655"/>
      <c r="D104" s="655"/>
      <c r="E104" s="655"/>
      <c r="F104" s="655"/>
    </row>
    <row r="105" spans="1:13" ht="15.75" customHeight="1" x14ac:dyDescent="0.2">
      <c r="A105" s="499" t="s">
        <v>455</v>
      </c>
      <c r="B105" s="500"/>
      <c r="C105" s="151"/>
      <c r="D105" s="151"/>
      <c r="E105" s="151"/>
      <c r="F105" s="151"/>
    </row>
    <row r="106" spans="1:13" ht="6" customHeight="1" x14ac:dyDescent="0.2">
      <c r="A106" s="623"/>
      <c r="B106" s="203"/>
      <c r="C106" s="204"/>
      <c r="D106" s="204"/>
      <c r="E106" s="204"/>
      <c r="F106" s="204"/>
    </row>
    <row r="107" spans="1:13" ht="22.5" customHeight="1" x14ac:dyDescent="0.2">
      <c r="A107" s="727" t="s">
        <v>490</v>
      </c>
      <c r="B107" s="727"/>
      <c r="C107" s="727"/>
      <c r="D107" s="727"/>
      <c r="E107" s="727"/>
      <c r="F107" s="727"/>
    </row>
    <row r="108" spans="1:13" x14ac:dyDescent="0.2">
      <c r="A108" s="145"/>
      <c r="B108" s="145"/>
    </row>
  </sheetData>
  <sheetProtection sheet="1" objects="1" scenarios="1"/>
  <mergeCells count="11">
    <mergeCell ref="A1:E1"/>
    <mergeCell ref="A107:F107"/>
    <mergeCell ref="A102:F102"/>
    <mergeCell ref="A2:B2"/>
    <mergeCell ref="A101:F101"/>
    <mergeCell ref="A96:E96"/>
    <mergeCell ref="A97:E97"/>
    <mergeCell ref="A100:E100"/>
    <mergeCell ref="A99:E99"/>
    <mergeCell ref="A103:E103"/>
    <mergeCell ref="A94:E94"/>
  </mergeCells>
  <pageMargins left="0.70866141732283472" right="0.70866141732283472" top="0.74803149606299213" bottom="0.74803149606299213" header="0.31496062992125984" footer="0.31496062992125984"/>
  <pageSetup paperSize="9" scale="55" orientation="portrait" r:id="rId1"/>
  <headerFooter alignWithMargins="0">
    <oddHeader xml:space="preserve">&amp;C&amp;"Arial,Bold"&amp;12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26"/>
    <pageSetUpPr fitToPage="1"/>
  </sheetPr>
  <dimension ref="A1:AR121"/>
  <sheetViews>
    <sheetView showGridLines="0" zoomScaleNormal="100" workbookViewId="0">
      <pane ySplit="6" topLeftCell="A7" activePane="bottomLeft" state="frozen"/>
      <selection pane="bottomLeft" sqref="A1:M1"/>
    </sheetView>
  </sheetViews>
  <sheetFormatPr defaultRowHeight="11.25" x14ac:dyDescent="0.2"/>
  <cols>
    <col min="1" max="1" width="31.85546875" style="19" customWidth="1"/>
    <col min="2" max="11" width="6.7109375" style="19" customWidth="1"/>
    <col min="12" max="12" width="2.28515625" style="19" customWidth="1"/>
    <col min="13" max="13" width="8.85546875" style="30" customWidth="1"/>
    <col min="14" max="14" width="9.140625" style="558"/>
    <col min="15" max="15" width="11.28515625" style="681" customWidth="1"/>
    <col min="16" max="16384" width="9.140625" style="19"/>
  </cols>
  <sheetData>
    <row r="1" spans="1:44" ht="13.5" customHeight="1" x14ac:dyDescent="0.2">
      <c r="A1" s="746" t="s">
        <v>717</v>
      </c>
      <c r="B1" s="746"/>
      <c r="C1" s="746"/>
      <c r="D1" s="746"/>
      <c r="E1" s="746"/>
      <c r="F1" s="746"/>
      <c r="G1" s="746"/>
      <c r="H1" s="746"/>
      <c r="I1" s="746"/>
      <c r="J1" s="746"/>
      <c r="K1" s="746"/>
      <c r="L1" s="746"/>
      <c r="M1" s="746"/>
      <c r="N1" s="680"/>
    </row>
    <row r="2" spans="1:44" ht="13.5" customHeight="1" x14ac:dyDescent="0.2">
      <c r="A2" s="733" t="s">
        <v>616</v>
      </c>
      <c r="B2" s="733"/>
      <c r="C2" s="20"/>
      <c r="D2" s="20"/>
      <c r="E2" s="20"/>
      <c r="F2" s="20"/>
      <c r="G2" s="20"/>
      <c r="H2" s="20"/>
      <c r="I2" s="20"/>
      <c r="J2" s="20"/>
      <c r="K2" s="20"/>
      <c r="L2" s="20"/>
      <c r="M2" s="20"/>
      <c r="N2" s="680"/>
    </row>
    <row r="3" spans="1:44" ht="12.75" customHeight="1" x14ac:dyDescent="0.2">
      <c r="A3" s="2" t="s">
        <v>49</v>
      </c>
      <c r="B3" s="21"/>
      <c r="C3" s="20"/>
      <c r="D3" s="20"/>
      <c r="E3" s="20"/>
      <c r="F3" s="20"/>
      <c r="G3" s="20"/>
      <c r="H3" s="20"/>
      <c r="I3" s="20"/>
      <c r="J3" s="20"/>
      <c r="K3" s="20"/>
      <c r="L3" s="20"/>
      <c r="M3" s="20"/>
      <c r="N3" s="680"/>
    </row>
    <row r="4" spans="1:44" s="24" customFormat="1" ht="11.25" customHeight="1" x14ac:dyDescent="0.2">
      <c r="A4" s="34"/>
      <c r="B4" s="22"/>
      <c r="C4" s="23"/>
      <c r="D4" s="23"/>
      <c r="E4" s="23"/>
      <c r="F4" s="23"/>
      <c r="G4" s="23"/>
      <c r="H4" s="23"/>
      <c r="I4" s="23"/>
      <c r="J4" s="23"/>
      <c r="K4" s="23"/>
      <c r="L4" s="23"/>
      <c r="M4" s="205" t="s">
        <v>73</v>
      </c>
      <c r="N4" s="682"/>
      <c r="O4" s="683"/>
    </row>
    <row r="5" spans="1:44" s="25" customFormat="1" ht="11.25" customHeight="1" x14ac:dyDescent="0.2">
      <c r="A5" s="207"/>
      <c r="B5" s="747" t="s">
        <v>74</v>
      </c>
      <c r="C5" s="747"/>
      <c r="D5" s="747"/>
      <c r="E5" s="747"/>
      <c r="F5" s="747"/>
      <c r="G5" s="747"/>
      <c r="H5" s="747"/>
      <c r="I5" s="747"/>
      <c r="J5" s="747"/>
      <c r="K5" s="747"/>
      <c r="L5" s="208"/>
      <c r="M5" s="209" t="s">
        <v>14</v>
      </c>
      <c r="N5" s="684"/>
      <c r="O5" s="745"/>
    </row>
    <row r="6" spans="1:44" ht="11.25" customHeight="1" x14ac:dyDescent="0.2">
      <c r="A6" s="211" t="s">
        <v>75</v>
      </c>
      <c r="B6" s="212" t="s">
        <v>76</v>
      </c>
      <c r="C6" s="212" t="s">
        <v>64</v>
      </c>
      <c r="D6" s="212" t="s">
        <v>65</v>
      </c>
      <c r="E6" s="212" t="s">
        <v>66</v>
      </c>
      <c r="F6" s="212" t="s">
        <v>67</v>
      </c>
      <c r="G6" s="212" t="s">
        <v>68</v>
      </c>
      <c r="H6" s="212" t="s">
        <v>13</v>
      </c>
      <c r="I6" s="212" t="s">
        <v>69</v>
      </c>
      <c r="J6" s="212" t="s">
        <v>586</v>
      </c>
      <c r="K6" s="212" t="s">
        <v>587</v>
      </c>
      <c r="L6" s="213"/>
      <c r="M6" s="214" t="s">
        <v>77</v>
      </c>
      <c r="N6" s="680"/>
      <c r="O6" s="745"/>
    </row>
    <row r="7" spans="1:44" ht="11.25" customHeight="1" x14ac:dyDescent="0.2">
      <c r="A7" s="26"/>
      <c r="B7" s="27"/>
      <c r="C7" s="27"/>
      <c r="D7" s="27"/>
      <c r="E7" s="27"/>
      <c r="F7" s="27"/>
      <c r="G7" s="27"/>
      <c r="H7" s="27"/>
      <c r="I7" s="27"/>
      <c r="J7" s="27"/>
      <c r="K7" s="27"/>
      <c r="L7" s="28"/>
      <c r="M7" s="29"/>
    </row>
    <row r="8" spans="1:44" ht="12" customHeight="1" x14ac:dyDescent="0.2">
      <c r="A8" s="129" t="s">
        <v>637</v>
      </c>
      <c r="B8" s="620">
        <v>14</v>
      </c>
      <c r="C8" s="620">
        <v>50.8</v>
      </c>
      <c r="D8" s="620">
        <v>97.8</v>
      </c>
      <c r="E8" s="620">
        <v>105</v>
      </c>
      <c r="F8" s="620">
        <v>59.9</v>
      </c>
      <c r="G8" s="620">
        <v>21.4</v>
      </c>
      <c r="H8" s="620">
        <v>8.1999999999999993</v>
      </c>
      <c r="I8" s="620">
        <v>3.4</v>
      </c>
      <c r="J8" s="620">
        <v>2.1</v>
      </c>
      <c r="K8" s="620">
        <v>0.6</v>
      </c>
      <c r="L8" s="310"/>
      <c r="M8" s="620">
        <v>363.3</v>
      </c>
      <c r="AB8" s="30"/>
      <c r="AC8" s="30"/>
      <c r="AD8" s="30"/>
      <c r="AE8" s="30"/>
      <c r="AF8" s="30"/>
      <c r="AG8" s="30"/>
      <c r="AH8" s="30"/>
      <c r="AI8" s="30"/>
      <c r="AJ8" s="30"/>
      <c r="AK8" s="30"/>
      <c r="AL8" s="30"/>
      <c r="AM8" s="30"/>
      <c r="AN8" s="30"/>
      <c r="AO8" s="30"/>
      <c r="AP8" s="30"/>
      <c r="AQ8" s="30"/>
      <c r="AR8" s="30"/>
    </row>
    <row r="9" spans="1:44" ht="11.25" customHeight="1" x14ac:dyDescent="0.2">
      <c r="A9" s="166" t="s">
        <v>15</v>
      </c>
      <c r="B9" s="557">
        <v>0.1</v>
      </c>
      <c r="C9" s="557">
        <v>1.1000000000000001</v>
      </c>
      <c r="D9" s="557">
        <v>5</v>
      </c>
      <c r="E9" s="557">
        <v>18.100000000000001</v>
      </c>
      <c r="F9" s="557">
        <v>20.6</v>
      </c>
      <c r="G9" s="557">
        <v>11.1</v>
      </c>
      <c r="H9" s="557">
        <v>5</v>
      </c>
      <c r="I9" s="557">
        <v>2</v>
      </c>
      <c r="J9" s="557">
        <v>1.4</v>
      </c>
      <c r="K9" s="557">
        <v>0.2</v>
      </c>
      <c r="L9" s="558"/>
      <c r="M9" s="557">
        <v>64.7</v>
      </c>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row>
    <row r="10" spans="1:44" ht="12.75" customHeight="1" x14ac:dyDescent="0.2">
      <c r="A10" s="166" t="s">
        <v>638</v>
      </c>
      <c r="B10" s="557">
        <v>13.9</v>
      </c>
      <c r="C10" s="557">
        <v>49.8</v>
      </c>
      <c r="D10" s="557">
        <v>92.8</v>
      </c>
      <c r="E10" s="557">
        <v>86.9</v>
      </c>
      <c r="F10" s="557">
        <v>39.4</v>
      </c>
      <c r="G10" s="557">
        <v>10.199999999999999</v>
      </c>
      <c r="H10" s="557">
        <v>3.2</v>
      </c>
      <c r="I10" s="557">
        <v>1.4</v>
      </c>
      <c r="J10" s="557">
        <v>0.7</v>
      </c>
      <c r="K10" s="557">
        <v>0.3</v>
      </c>
      <c r="L10" s="558"/>
      <c r="M10" s="557">
        <v>298.5</v>
      </c>
      <c r="Z10" s="30"/>
      <c r="AA10" s="30"/>
      <c r="AB10" s="30"/>
      <c r="AC10" s="30"/>
      <c r="AD10" s="30"/>
      <c r="AE10" s="30"/>
      <c r="AF10" s="30"/>
      <c r="AG10" s="30"/>
      <c r="AH10" s="30"/>
      <c r="AI10" s="30"/>
      <c r="AJ10" s="30"/>
      <c r="AK10" s="30"/>
      <c r="AL10" s="30"/>
      <c r="AM10" s="30"/>
      <c r="AN10" s="30"/>
      <c r="AO10" s="30"/>
      <c r="AP10" s="30"/>
      <c r="AQ10" s="30"/>
      <c r="AR10" s="30"/>
    </row>
    <row r="11" spans="1:44" ht="11.25" customHeight="1" x14ac:dyDescent="0.2">
      <c r="A11" s="129" t="s">
        <v>16</v>
      </c>
      <c r="B11" s="557">
        <v>42.5</v>
      </c>
      <c r="C11" s="557">
        <v>70</v>
      </c>
      <c r="D11" s="557">
        <v>114.6</v>
      </c>
      <c r="E11" s="557">
        <v>173.4</v>
      </c>
      <c r="F11" s="557">
        <v>80.599999999999994</v>
      </c>
      <c r="G11" s="557">
        <v>30.4</v>
      </c>
      <c r="H11" s="557">
        <v>20.3</v>
      </c>
      <c r="I11" s="557">
        <v>16.899999999999999</v>
      </c>
      <c r="J11" s="557">
        <v>18.899999999999999</v>
      </c>
      <c r="K11" s="557">
        <v>5</v>
      </c>
      <c r="L11" s="558"/>
      <c r="M11" s="557">
        <v>572.6</v>
      </c>
      <c r="Z11" s="30"/>
      <c r="AA11" s="30"/>
      <c r="AB11" s="30"/>
      <c r="AC11" s="30"/>
      <c r="AD11" s="30"/>
      <c r="AE11" s="30"/>
      <c r="AF11" s="30"/>
      <c r="AG11" s="30"/>
      <c r="AH11" s="30"/>
      <c r="AI11" s="30"/>
      <c r="AJ11" s="30"/>
      <c r="AK11" s="30"/>
    </row>
    <row r="12" spans="1:44" ht="11.25" customHeight="1" x14ac:dyDescent="0.2">
      <c r="A12" s="129"/>
      <c r="B12" s="557"/>
      <c r="C12" s="557"/>
      <c r="D12" s="557"/>
      <c r="E12" s="557"/>
      <c r="F12" s="557"/>
      <c r="G12" s="557"/>
      <c r="H12" s="557"/>
      <c r="I12" s="557"/>
      <c r="J12" s="557"/>
      <c r="K12" s="557"/>
      <c r="L12" s="558"/>
      <c r="M12" s="557"/>
      <c r="Z12" s="30"/>
      <c r="AA12" s="30"/>
      <c r="AB12" s="30"/>
      <c r="AC12" s="30"/>
      <c r="AD12" s="30"/>
      <c r="AE12" s="30"/>
      <c r="AF12" s="30"/>
      <c r="AG12" s="30"/>
      <c r="AH12" s="30"/>
      <c r="AI12" s="30"/>
      <c r="AJ12" s="30"/>
      <c r="AK12" s="30"/>
    </row>
    <row r="13" spans="1:44" ht="11.25" customHeight="1" x14ac:dyDescent="0.2">
      <c r="A13" s="129" t="s">
        <v>17</v>
      </c>
      <c r="B13" s="557">
        <v>4.7</v>
      </c>
      <c r="C13" s="557">
        <v>27.3</v>
      </c>
      <c r="D13" s="557">
        <v>72.2</v>
      </c>
      <c r="E13" s="557">
        <v>113.9</v>
      </c>
      <c r="F13" s="557">
        <v>79.5</v>
      </c>
      <c r="G13" s="557">
        <v>39</v>
      </c>
      <c r="H13" s="557">
        <v>19.600000000000001</v>
      </c>
      <c r="I13" s="557">
        <v>7.7</v>
      </c>
      <c r="J13" s="557">
        <v>4</v>
      </c>
      <c r="K13" s="557">
        <v>1.8</v>
      </c>
      <c r="L13" s="558"/>
      <c r="M13" s="557">
        <v>369.6</v>
      </c>
      <c r="Z13" s="30"/>
      <c r="AA13" s="30"/>
      <c r="AB13" s="30"/>
      <c r="AC13" s="30"/>
      <c r="AD13" s="30"/>
      <c r="AE13" s="30"/>
      <c r="AF13" s="30"/>
      <c r="AG13" s="30"/>
      <c r="AH13" s="30"/>
      <c r="AI13" s="30"/>
      <c r="AJ13" s="30"/>
      <c r="AK13" s="30"/>
    </row>
    <row r="14" spans="1:44" ht="11.25" customHeight="1" x14ac:dyDescent="0.2">
      <c r="A14" s="129" t="s">
        <v>18</v>
      </c>
      <c r="B14" s="557">
        <v>6</v>
      </c>
      <c r="C14" s="557">
        <v>28</v>
      </c>
      <c r="D14" s="557">
        <v>65.3</v>
      </c>
      <c r="E14" s="557">
        <v>96.6</v>
      </c>
      <c r="F14" s="557">
        <v>65.2</v>
      </c>
      <c r="G14" s="557">
        <v>26.9</v>
      </c>
      <c r="H14" s="557">
        <v>10.9</v>
      </c>
      <c r="I14" s="557">
        <v>3.9</v>
      </c>
      <c r="J14" s="557">
        <v>1.6</v>
      </c>
      <c r="K14" s="557">
        <v>0.5</v>
      </c>
      <c r="L14" s="558"/>
      <c r="M14" s="557">
        <v>304.89999999999998</v>
      </c>
      <c r="P14" s="19" t="s">
        <v>466</v>
      </c>
      <c r="Z14" s="30"/>
      <c r="AA14" s="30"/>
      <c r="AB14" s="30"/>
      <c r="AC14" s="30"/>
      <c r="AD14" s="30"/>
      <c r="AE14" s="30"/>
      <c r="AF14" s="30"/>
      <c r="AG14" s="30"/>
      <c r="AH14" s="30"/>
      <c r="AI14" s="30"/>
      <c r="AJ14" s="30"/>
      <c r="AK14" s="30"/>
    </row>
    <row r="15" spans="1:44" ht="11.25" customHeight="1" x14ac:dyDescent="0.2">
      <c r="A15" s="129" t="s">
        <v>542</v>
      </c>
      <c r="B15" s="557">
        <v>3</v>
      </c>
      <c r="C15" s="557">
        <v>4.5999999999999996</v>
      </c>
      <c r="D15" s="557">
        <v>5.5</v>
      </c>
      <c r="E15" s="557">
        <v>5.0999999999999996</v>
      </c>
      <c r="F15" s="557">
        <v>3.3</v>
      </c>
      <c r="G15" s="557">
        <v>1</v>
      </c>
      <c r="H15" s="557">
        <v>0.2</v>
      </c>
      <c r="I15" s="557">
        <v>0.1</v>
      </c>
      <c r="J15" s="557">
        <v>0</v>
      </c>
      <c r="K15" s="557">
        <v>0</v>
      </c>
      <c r="L15" s="558"/>
      <c r="M15" s="557">
        <v>22.9</v>
      </c>
      <c r="Z15" s="30"/>
      <c r="AA15" s="30"/>
      <c r="AB15" s="30"/>
      <c r="AC15" s="30"/>
      <c r="AD15" s="30"/>
      <c r="AE15" s="30"/>
      <c r="AF15" s="30"/>
      <c r="AG15" s="30"/>
      <c r="AH15" s="30"/>
      <c r="AI15" s="30"/>
      <c r="AJ15" s="30"/>
      <c r="AK15" s="30"/>
    </row>
    <row r="16" spans="1:44" ht="11.25" customHeight="1" x14ac:dyDescent="0.2">
      <c r="A16" s="129" t="s">
        <v>19</v>
      </c>
      <c r="B16" s="557">
        <v>0</v>
      </c>
      <c r="C16" s="557">
        <v>0.2</v>
      </c>
      <c r="D16" s="557">
        <v>0.9</v>
      </c>
      <c r="E16" s="557">
        <v>3</v>
      </c>
      <c r="F16" s="557">
        <v>4</v>
      </c>
      <c r="G16" s="557">
        <v>2.7</v>
      </c>
      <c r="H16" s="557">
        <v>1.4</v>
      </c>
      <c r="I16" s="557">
        <v>0.5</v>
      </c>
      <c r="J16" s="557">
        <v>0.2</v>
      </c>
      <c r="K16" s="557">
        <v>0</v>
      </c>
      <c r="L16" s="558"/>
      <c r="M16" s="557">
        <v>12.9</v>
      </c>
      <c r="Z16" s="30"/>
      <c r="AA16" s="30"/>
      <c r="AB16" s="30"/>
      <c r="AC16" s="30"/>
      <c r="AD16" s="30"/>
      <c r="AE16" s="30"/>
      <c r="AF16" s="30"/>
      <c r="AG16" s="30"/>
      <c r="AH16" s="30"/>
      <c r="AI16" s="30"/>
      <c r="AJ16" s="30"/>
      <c r="AK16" s="30"/>
    </row>
    <row r="17" spans="1:37" ht="11.25" customHeight="1" x14ac:dyDescent="0.2">
      <c r="A17" s="129"/>
      <c r="B17" s="557"/>
      <c r="C17" s="557"/>
      <c r="D17" s="557"/>
      <c r="E17" s="557"/>
      <c r="F17" s="557"/>
      <c r="G17" s="557"/>
      <c r="H17" s="557"/>
      <c r="I17" s="557"/>
      <c r="J17" s="557"/>
      <c r="K17" s="557"/>
      <c r="L17" s="558"/>
      <c r="M17" s="557"/>
      <c r="Z17" s="30"/>
      <c r="AA17" s="30"/>
      <c r="AB17" s="30"/>
      <c r="AC17" s="30"/>
      <c r="AD17" s="30"/>
      <c r="AE17" s="30"/>
      <c r="AF17" s="30"/>
      <c r="AG17" s="30"/>
      <c r="AH17" s="30"/>
      <c r="AI17" s="30"/>
      <c r="AJ17" s="30"/>
      <c r="AK17" s="30"/>
    </row>
    <row r="18" spans="1:37" ht="11.25" customHeight="1" x14ac:dyDescent="0.2">
      <c r="A18" s="129" t="s">
        <v>20</v>
      </c>
      <c r="B18" s="557">
        <v>18.3</v>
      </c>
      <c r="C18" s="557">
        <v>34.5</v>
      </c>
      <c r="D18" s="557">
        <v>35.5</v>
      </c>
      <c r="E18" s="557">
        <v>24.6</v>
      </c>
      <c r="F18" s="557">
        <v>8</v>
      </c>
      <c r="G18" s="557">
        <v>1.2</v>
      </c>
      <c r="H18" s="557">
        <v>0.2</v>
      </c>
      <c r="I18" s="557">
        <v>0.1</v>
      </c>
      <c r="J18" s="557">
        <v>0.1</v>
      </c>
      <c r="K18" s="557">
        <v>0</v>
      </c>
      <c r="L18" s="558"/>
      <c r="M18" s="557">
        <v>122.5</v>
      </c>
      <c r="Z18" s="30"/>
      <c r="AA18" s="30"/>
      <c r="AB18" s="30"/>
      <c r="AC18" s="30"/>
      <c r="AD18" s="30"/>
      <c r="AE18" s="30"/>
      <c r="AF18" s="30"/>
      <c r="AG18" s="30"/>
      <c r="AH18" s="30"/>
      <c r="AI18" s="30"/>
      <c r="AJ18" s="30"/>
      <c r="AK18" s="30"/>
    </row>
    <row r="19" spans="1:37" ht="11.25" customHeight="1" x14ac:dyDescent="0.2">
      <c r="A19" s="129" t="s">
        <v>21</v>
      </c>
      <c r="B19" s="557">
        <v>19.399999999999999</v>
      </c>
      <c r="C19" s="557">
        <v>33.6</v>
      </c>
      <c r="D19" s="557">
        <v>35.299999999999997</v>
      </c>
      <c r="E19" s="557">
        <v>24.2</v>
      </c>
      <c r="F19" s="557">
        <v>8.5</v>
      </c>
      <c r="G19" s="557">
        <v>1.6</v>
      </c>
      <c r="H19" s="557">
        <v>0.3</v>
      </c>
      <c r="I19" s="557">
        <v>0.1</v>
      </c>
      <c r="J19" s="557">
        <v>0.1</v>
      </c>
      <c r="K19" s="557">
        <v>0.2</v>
      </c>
      <c r="L19" s="558"/>
      <c r="M19" s="557">
        <v>123.3</v>
      </c>
      <c r="Z19" s="30"/>
      <c r="AA19" s="30"/>
      <c r="AB19" s="30"/>
      <c r="AC19" s="30"/>
      <c r="AD19" s="30"/>
      <c r="AE19" s="30"/>
      <c r="AF19" s="30"/>
      <c r="AG19" s="30"/>
      <c r="AH19" s="30"/>
      <c r="AI19" s="30"/>
      <c r="AJ19" s="30"/>
      <c r="AK19" s="30"/>
    </row>
    <row r="20" spans="1:37" ht="11.25" customHeight="1" x14ac:dyDescent="0.2">
      <c r="A20" s="129" t="s">
        <v>22</v>
      </c>
      <c r="B20" s="557">
        <v>16.8</v>
      </c>
      <c r="C20" s="557">
        <v>36.5</v>
      </c>
      <c r="D20" s="557">
        <v>37.700000000000003</v>
      </c>
      <c r="E20" s="557">
        <v>24.3</v>
      </c>
      <c r="F20" s="557">
        <v>8.1</v>
      </c>
      <c r="G20" s="557">
        <v>1.7</v>
      </c>
      <c r="H20" s="557">
        <v>0.5</v>
      </c>
      <c r="I20" s="557">
        <v>0.2</v>
      </c>
      <c r="J20" s="557">
        <v>0.2</v>
      </c>
      <c r="K20" s="557">
        <v>0.1</v>
      </c>
      <c r="L20" s="558"/>
      <c r="M20" s="557">
        <v>126.1</v>
      </c>
      <c r="Z20" s="30"/>
      <c r="AA20" s="30"/>
      <c r="AB20" s="30"/>
      <c r="AC20" s="30"/>
      <c r="AD20" s="30"/>
      <c r="AE20" s="30"/>
      <c r="AF20" s="30"/>
      <c r="AG20" s="30"/>
      <c r="AH20" s="30"/>
      <c r="AI20" s="30"/>
      <c r="AJ20" s="30"/>
      <c r="AK20" s="30"/>
    </row>
    <row r="21" spans="1:37" ht="11.25" customHeight="1" x14ac:dyDescent="0.2">
      <c r="A21" s="129" t="s">
        <v>639</v>
      </c>
      <c r="B21" s="557">
        <v>2.1</v>
      </c>
      <c r="C21" s="557">
        <v>5</v>
      </c>
      <c r="D21" s="557">
        <v>7</v>
      </c>
      <c r="E21" s="557">
        <v>7</v>
      </c>
      <c r="F21" s="557">
        <v>4.8</v>
      </c>
      <c r="G21" s="557">
        <v>2.8</v>
      </c>
      <c r="H21" s="557">
        <v>1.7</v>
      </c>
      <c r="I21" s="557">
        <v>1.1000000000000001</v>
      </c>
      <c r="J21" s="557">
        <v>0.8</v>
      </c>
      <c r="K21" s="557">
        <v>1.3</v>
      </c>
      <c r="L21" s="558"/>
      <c r="M21" s="557">
        <v>33.5</v>
      </c>
      <c r="Z21" s="30"/>
      <c r="AA21" s="30"/>
      <c r="AB21" s="30"/>
      <c r="AC21" s="30"/>
      <c r="AD21" s="30"/>
      <c r="AE21" s="30"/>
      <c r="AF21" s="30"/>
      <c r="AG21" s="30"/>
      <c r="AH21" s="30"/>
      <c r="AI21" s="30"/>
      <c r="AJ21" s="30"/>
      <c r="AK21" s="30"/>
    </row>
    <row r="22" spans="1:37" ht="11.25" customHeight="1" x14ac:dyDescent="0.2">
      <c r="A22" s="129" t="s">
        <v>640</v>
      </c>
      <c r="B22" s="557">
        <v>0.5</v>
      </c>
      <c r="C22" s="557">
        <v>0.8</v>
      </c>
      <c r="D22" s="557">
        <v>1</v>
      </c>
      <c r="E22" s="557">
        <v>1.3</v>
      </c>
      <c r="F22" s="557">
        <v>0.9</v>
      </c>
      <c r="G22" s="557">
        <v>0.8</v>
      </c>
      <c r="H22" s="557">
        <v>0.5</v>
      </c>
      <c r="I22" s="557">
        <v>0.2</v>
      </c>
      <c r="J22" s="557">
        <v>0.1</v>
      </c>
      <c r="K22" s="557">
        <v>0</v>
      </c>
      <c r="L22" s="558"/>
      <c r="M22" s="557">
        <v>6.2</v>
      </c>
      <c r="Z22" s="30"/>
      <c r="AA22" s="30"/>
      <c r="AB22" s="30"/>
      <c r="AC22" s="30"/>
      <c r="AD22" s="30"/>
      <c r="AE22" s="30"/>
      <c r="AF22" s="30"/>
      <c r="AG22" s="30"/>
      <c r="AH22" s="30"/>
      <c r="AI22" s="30"/>
      <c r="AJ22" s="30"/>
      <c r="AK22" s="30"/>
    </row>
    <row r="23" spans="1:37" ht="11.25" customHeight="1" x14ac:dyDescent="0.2">
      <c r="A23" s="129"/>
      <c r="B23" s="557"/>
      <c r="C23" s="557"/>
      <c r="D23" s="557"/>
      <c r="E23" s="557"/>
      <c r="F23" s="557"/>
      <c r="G23" s="557"/>
      <c r="H23" s="557"/>
      <c r="I23" s="557"/>
      <c r="J23" s="557"/>
      <c r="K23" s="557"/>
      <c r="L23" s="558"/>
      <c r="M23" s="557"/>
      <c r="Z23" s="30"/>
      <c r="AA23" s="30"/>
      <c r="AB23" s="30"/>
      <c r="AC23" s="30"/>
      <c r="AD23" s="30"/>
      <c r="AE23" s="30"/>
      <c r="AF23" s="30"/>
      <c r="AG23" s="30"/>
      <c r="AH23" s="30"/>
      <c r="AI23" s="30"/>
      <c r="AJ23" s="30"/>
      <c r="AK23" s="30"/>
    </row>
    <row r="24" spans="1:37" ht="11.25" customHeight="1" x14ac:dyDescent="0.2">
      <c r="A24" s="129" t="s">
        <v>24</v>
      </c>
      <c r="B24" s="557">
        <v>0.6</v>
      </c>
      <c r="C24" s="557">
        <v>1.3</v>
      </c>
      <c r="D24" s="557">
        <v>1.7</v>
      </c>
      <c r="E24" s="557">
        <v>1.5</v>
      </c>
      <c r="F24" s="557">
        <v>1.2</v>
      </c>
      <c r="G24" s="557">
        <v>0.7</v>
      </c>
      <c r="H24" s="557">
        <v>0.4</v>
      </c>
      <c r="I24" s="557">
        <v>0.2</v>
      </c>
      <c r="J24" s="557">
        <v>0.1</v>
      </c>
      <c r="K24" s="557">
        <v>0</v>
      </c>
      <c r="L24" s="558"/>
      <c r="M24" s="557">
        <v>7.9</v>
      </c>
      <c r="Z24" s="30"/>
      <c r="AA24" s="30"/>
      <c r="AB24" s="30"/>
      <c r="AC24" s="30"/>
      <c r="AD24" s="30"/>
      <c r="AE24" s="30"/>
      <c r="AF24" s="30"/>
      <c r="AG24" s="30"/>
      <c r="AH24" s="30"/>
      <c r="AI24" s="30"/>
      <c r="AJ24" s="30"/>
      <c r="AK24" s="30"/>
    </row>
    <row r="25" spans="1:37" ht="11.25" customHeight="1" x14ac:dyDescent="0.2">
      <c r="A25" s="129" t="s">
        <v>25</v>
      </c>
      <c r="B25" s="557">
        <v>1.9</v>
      </c>
      <c r="C25" s="557">
        <v>4.8</v>
      </c>
      <c r="D25" s="557">
        <v>7.7</v>
      </c>
      <c r="E25" s="557">
        <v>9</v>
      </c>
      <c r="F25" s="557">
        <v>7.1</v>
      </c>
      <c r="G25" s="557">
        <v>4.0999999999999996</v>
      </c>
      <c r="H25" s="557">
        <v>2.2999999999999998</v>
      </c>
      <c r="I25" s="557">
        <v>0.9</v>
      </c>
      <c r="J25" s="557">
        <v>0.5</v>
      </c>
      <c r="K25" s="557">
        <v>0.1</v>
      </c>
      <c r="L25" s="558"/>
      <c r="M25" s="557">
        <v>38.4</v>
      </c>
      <c r="Z25" s="30"/>
      <c r="AA25" s="30"/>
      <c r="AB25" s="30"/>
      <c r="AC25" s="30"/>
      <c r="AD25" s="30"/>
      <c r="AE25" s="30"/>
      <c r="AF25" s="30"/>
      <c r="AG25" s="30"/>
      <c r="AH25" s="30"/>
      <c r="AI25" s="30"/>
      <c r="AJ25" s="30"/>
      <c r="AK25" s="30"/>
    </row>
    <row r="26" spans="1:37" ht="11.25" customHeight="1" x14ac:dyDescent="0.2">
      <c r="A26" s="129" t="s">
        <v>26</v>
      </c>
      <c r="B26" s="557">
        <v>1.7</v>
      </c>
      <c r="C26" s="557">
        <v>3.8</v>
      </c>
      <c r="D26" s="557">
        <v>5.9</v>
      </c>
      <c r="E26" s="557">
        <v>7.2</v>
      </c>
      <c r="F26" s="557">
        <v>5.5</v>
      </c>
      <c r="G26" s="557">
        <v>3.7</v>
      </c>
      <c r="H26" s="557">
        <v>2.1</v>
      </c>
      <c r="I26" s="557">
        <v>1.2</v>
      </c>
      <c r="J26" s="557">
        <v>0.8</v>
      </c>
      <c r="K26" s="557">
        <v>0.1</v>
      </c>
      <c r="L26" s="558"/>
      <c r="M26" s="557">
        <v>31.8</v>
      </c>
      <c r="Z26" s="30"/>
      <c r="AA26" s="30"/>
      <c r="AB26" s="30"/>
      <c r="AC26" s="30"/>
      <c r="AD26" s="30"/>
      <c r="AE26" s="30"/>
      <c r="AF26" s="30"/>
      <c r="AG26" s="30"/>
      <c r="AH26" s="30"/>
      <c r="AI26" s="30"/>
      <c r="AJ26" s="30"/>
      <c r="AK26" s="30"/>
    </row>
    <row r="27" spans="1:37" ht="11.25" customHeight="1" x14ac:dyDescent="0.2">
      <c r="A27" s="129" t="s">
        <v>27</v>
      </c>
      <c r="B27" s="557">
        <v>2</v>
      </c>
      <c r="C27" s="557">
        <v>5.0999999999999996</v>
      </c>
      <c r="D27" s="557">
        <v>9.1999999999999993</v>
      </c>
      <c r="E27" s="557">
        <v>12.4</v>
      </c>
      <c r="F27" s="557">
        <v>9.9</v>
      </c>
      <c r="G27" s="557">
        <v>6.2</v>
      </c>
      <c r="H27" s="557">
        <v>3.6</v>
      </c>
      <c r="I27" s="557">
        <v>1.7</v>
      </c>
      <c r="J27" s="557">
        <v>1</v>
      </c>
      <c r="K27" s="557">
        <v>0.1</v>
      </c>
      <c r="L27" s="558"/>
      <c r="M27" s="557">
        <v>51.1</v>
      </c>
      <c r="Z27" s="30"/>
      <c r="AA27" s="30"/>
      <c r="AB27" s="30"/>
      <c r="AC27" s="30"/>
      <c r="AD27" s="30"/>
      <c r="AE27" s="30"/>
      <c r="AF27" s="30"/>
      <c r="AG27" s="30"/>
      <c r="AH27" s="30"/>
      <c r="AI27" s="30"/>
      <c r="AJ27" s="30"/>
      <c r="AK27" s="30"/>
    </row>
    <row r="28" spans="1:37" ht="11.25" customHeight="1" x14ac:dyDescent="0.2">
      <c r="A28" s="129" t="s">
        <v>28</v>
      </c>
      <c r="B28" s="557">
        <v>0.2</v>
      </c>
      <c r="C28" s="557">
        <v>0.4</v>
      </c>
      <c r="D28" s="557">
        <v>0.6</v>
      </c>
      <c r="E28" s="557">
        <v>0.7</v>
      </c>
      <c r="F28" s="557">
        <v>0.5</v>
      </c>
      <c r="G28" s="557">
        <v>0.3</v>
      </c>
      <c r="H28" s="557">
        <v>0.1</v>
      </c>
      <c r="I28" s="557">
        <v>0.1</v>
      </c>
      <c r="J28" s="557">
        <v>0</v>
      </c>
      <c r="K28" s="557" t="s">
        <v>809</v>
      </c>
      <c r="L28" s="558"/>
      <c r="M28" s="557">
        <v>3</v>
      </c>
      <c r="Z28" s="30"/>
      <c r="AA28" s="30"/>
      <c r="AB28" s="30"/>
      <c r="AC28" s="30"/>
      <c r="AD28" s="30"/>
      <c r="AE28" s="30"/>
      <c r="AF28" s="30"/>
      <c r="AG28" s="30"/>
      <c r="AH28" s="30"/>
      <c r="AI28" s="30"/>
      <c r="AJ28" s="30"/>
      <c r="AK28" s="30"/>
    </row>
    <row r="29" spans="1:37" ht="11.25" customHeight="1" x14ac:dyDescent="0.2">
      <c r="A29" s="129" t="s">
        <v>29</v>
      </c>
      <c r="B29" s="557">
        <v>2.2000000000000002</v>
      </c>
      <c r="C29" s="557">
        <v>4.2</v>
      </c>
      <c r="D29" s="557">
        <v>5.8</v>
      </c>
      <c r="E29" s="557">
        <v>5.0999999999999996</v>
      </c>
      <c r="F29" s="557">
        <v>3.5</v>
      </c>
      <c r="G29" s="557">
        <v>1.9</v>
      </c>
      <c r="H29" s="557">
        <v>1</v>
      </c>
      <c r="I29" s="557">
        <v>0.4</v>
      </c>
      <c r="J29" s="557">
        <v>0.2</v>
      </c>
      <c r="K29" s="557">
        <v>0</v>
      </c>
      <c r="L29" s="558"/>
      <c r="M29" s="557">
        <v>24.2</v>
      </c>
      <c r="Z29" s="30"/>
      <c r="AA29" s="30"/>
      <c r="AB29" s="30"/>
      <c r="AC29" s="30"/>
      <c r="AD29" s="30"/>
      <c r="AE29" s="30"/>
      <c r="AF29" s="30"/>
      <c r="AG29" s="30"/>
      <c r="AH29" s="30"/>
      <c r="AI29" s="30"/>
      <c r="AJ29" s="30"/>
      <c r="AK29" s="30"/>
    </row>
    <row r="30" spans="1:37" ht="11.25" customHeight="1" x14ac:dyDescent="0.2">
      <c r="A30" s="129" t="s">
        <v>641</v>
      </c>
      <c r="B30" s="557">
        <v>1.4</v>
      </c>
      <c r="C30" s="557">
        <v>4.0999999999999996</v>
      </c>
      <c r="D30" s="557">
        <v>7.5</v>
      </c>
      <c r="E30" s="557">
        <v>9</v>
      </c>
      <c r="F30" s="557">
        <v>7</v>
      </c>
      <c r="G30" s="557">
        <v>4.4000000000000004</v>
      </c>
      <c r="H30" s="557">
        <v>2.7</v>
      </c>
      <c r="I30" s="557">
        <v>1.3</v>
      </c>
      <c r="J30" s="557">
        <v>0.7</v>
      </c>
      <c r="K30" s="557">
        <v>0.1</v>
      </c>
      <c r="L30" s="558"/>
      <c r="M30" s="557">
        <v>38.200000000000003</v>
      </c>
      <c r="Z30" s="30"/>
      <c r="AA30" s="30"/>
      <c r="AB30" s="30"/>
      <c r="AC30" s="30"/>
      <c r="AD30" s="30"/>
      <c r="AE30" s="30"/>
      <c r="AF30" s="30"/>
      <c r="AG30" s="30"/>
      <c r="AH30" s="30"/>
      <c r="AI30" s="30"/>
      <c r="AJ30" s="30"/>
      <c r="AK30" s="30"/>
    </row>
    <row r="31" spans="1:37" ht="11.25" customHeight="1" x14ac:dyDescent="0.2">
      <c r="A31" s="129" t="s">
        <v>475</v>
      </c>
      <c r="B31" s="557">
        <v>0.1</v>
      </c>
      <c r="C31" s="557">
        <v>0.3</v>
      </c>
      <c r="D31" s="557">
        <v>0.7</v>
      </c>
      <c r="E31" s="557">
        <v>1.3</v>
      </c>
      <c r="F31" s="557">
        <v>1.4</v>
      </c>
      <c r="G31" s="557">
        <v>1</v>
      </c>
      <c r="H31" s="557">
        <v>0.7</v>
      </c>
      <c r="I31" s="557">
        <v>0.5</v>
      </c>
      <c r="J31" s="557">
        <v>0.3</v>
      </c>
      <c r="K31" s="557">
        <v>0</v>
      </c>
      <c r="L31" s="558"/>
      <c r="M31" s="557">
        <v>6.3</v>
      </c>
      <c r="Z31" s="30"/>
      <c r="AA31" s="30"/>
      <c r="AB31" s="30"/>
      <c r="AC31" s="30"/>
      <c r="AD31" s="30"/>
      <c r="AE31" s="30"/>
      <c r="AF31" s="30"/>
      <c r="AG31" s="30"/>
      <c r="AH31" s="30"/>
      <c r="AI31" s="30"/>
      <c r="AJ31" s="30"/>
      <c r="AK31" s="30"/>
    </row>
    <row r="32" spans="1:37" ht="11.25" customHeight="1" x14ac:dyDescent="0.2">
      <c r="A32" s="129" t="s">
        <v>642</v>
      </c>
      <c r="B32" s="557">
        <v>4.2</v>
      </c>
      <c r="C32" s="557">
        <v>15.1</v>
      </c>
      <c r="D32" s="557">
        <v>23.8</v>
      </c>
      <c r="E32" s="557">
        <v>23.3</v>
      </c>
      <c r="F32" s="557">
        <v>14.5</v>
      </c>
      <c r="G32" s="557">
        <v>7.8</v>
      </c>
      <c r="H32" s="557">
        <v>5</v>
      </c>
      <c r="I32" s="557">
        <v>3.2</v>
      </c>
      <c r="J32" s="557">
        <v>2.1</v>
      </c>
      <c r="K32" s="557">
        <v>0.6</v>
      </c>
      <c r="L32" s="558"/>
      <c r="M32" s="557">
        <v>99.5</v>
      </c>
      <c r="Z32" s="30"/>
      <c r="AA32" s="30"/>
      <c r="AB32" s="30"/>
      <c r="AC32" s="30"/>
      <c r="AD32" s="30"/>
      <c r="AE32" s="30"/>
      <c r="AF32" s="30"/>
      <c r="AG32" s="30"/>
      <c r="AH32" s="30"/>
      <c r="AI32" s="30"/>
      <c r="AJ32" s="30"/>
      <c r="AK32" s="30"/>
    </row>
    <row r="33" spans="1:37" ht="11.25" customHeight="1" x14ac:dyDescent="0.2">
      <c r="A33" s="129" t="s">
        <v>30</v>
      </c>
      <c r="B33" s="557">
        <v>2.2999999999999998</v>
      </c>
      <c r="C33" s="557">
        <v>10.4</v>
      </c>
      <c r="D33" s="557">
        <v>18.100000000000001</v>
      </c>
      <c r="E33" s="557">
        <v>17.600000000000001</v>
      </c>
      <c r="F33" s="557">
        <v>11.9</v>
      </c>
      <c r="G33" s="557">
        <v>6.6</v>
      </c>
      <c r="H33" s="557">
        <v>3.8</v>
      </c>
      <c r="I33" s="557">
        <v>2.1</v>
      </c>
      <c r="J33" s="557">
        <v>1</v>
      </c>
      <c r="K33" s="557">
        <v>0.1</v>
      </c>
      <c r="L33" s="558"/>
      <c r="M33" s="557">
        <v>74</v>
      </c>
      <c r="Z33" s="30"/>
      <c r="AA33" s="30"/>
      <c r="AB33" s="30"/>
      <c r="AC33" s="30"/>
      <c r="AD33" s="30"/>
      <c r="AE33" s="30"/>
      <c r="AF33" s="30"/>
      <c r="AG33" s="30"/>
      <c r="AH33" s="30"/>
      <c r="AI33" s="30"/>
      <c r="AJ33" s="30"/>
      <c r="AK33" s="30"/>
    </row>
    <row r="34" spans="1:37" ht="11.25" customHeight="1" x14ac:dyDescent="0.2">
      <c r="A34" s="129" t="s">
        <v>89</v>
      </c>
      <c r="B34" s="557">
        <v>0.2</v>
      </c>
      <c r="C34" s="557">
        <v>1.3</v>
      </c>
      <c r="D34" s="557">
        <v>2.4</v>
      </c>
      <c r="E34" s="557">
        <v>2.6</v>
      </c>
      <c r="F34" s="557">
        <v>1.9</v>
      </c>
      <c r="G34" s="557">
        <v>1.4</v>
      </c>
      <c r="H34" s="557">
        <v>0.7</v>
      </c>
      <c r="I34" s="557">
        <v>0.5</v>
      </c>
      <c r="J34" s="557">
        <v>0.6</v>
      </c>
      <c r="K34" s="557">
        <v>0</v>
      </c>
      <c r="L34" s="558"/>
      <c r="M34" s="557">
        <v>11.6</v>
      </c>
      <c r="Z34" s="30"/>
      <c r="AA34" s="30"/>
      <c r="AB34" s="30"/>
      <c r="AC34" s="30"/>
      <c r="AD34" s="30"/>
      <c r="AE34" s="30"/>
      <c r="AF34" s="30"/>
      <c r="AG34" s="30"/>
      <c r="AH34" s="30"/>
      <c r="AI34" s="30"/>
      <c r="AJ34" s="30"/>
      <c r="AK34" s="30"/>
    </row>
    <row r="35" spans="1:37" ht="11.25" customHeight="1" x14ac:dyDescent="0.2">
      <c r="A35" s="129" t="s">
        <v>31</v>
      </c>
      <c r="B35" s="557">
        <v>0.7</v>
      </c>
      <c r="C35" s="557">
        <v>2.7</v>
      </c>
      <c r="D35" s="557">
        <v>5</v>
      </c>
      <c r="E35" s="557">
        <v>6.4</v>
      </c>
      <c r="F35" s="557">
        <v>5.6</v>
      </c>
      <c r="G35" s="557">
        <v>3.5</v>
      </c>
      <c r="H35" s="557">
        <v>1.9</v>
      </c>
      <c r="I35" s="557">
        <v>0.8</v>
      </c>
      <c r="J35" s="557">
        <v>0.4</v>
      </c>
      <c r="K35" s="557">
        <v>0.2</v>
      </c>
      <c r="L35" s="558"/>
      <c r="M35" s="557">
        <v>27.2</v>
      </c>
      <c r="Z35" s="30"/>
      <c r="AA35" s="30"/>
      <c r="AB35" s="30"/>
      <c r="AC35" s="30"/>
      <c r="AD35" s="30"/>
      <c r="AE35" s="30"/>
      <c r="AF35" s="30"/>
      <c r="AG35" s="30"/>
      <c r="AH35" s="30"/>
      <c r="AI35" s="30"/>
      <c r="AJ35" s="30"/>
      <c r="AK35" s="30"/>
    </row>
    <row r="36" spans="1:37" ht="11.25" customHeight="1" x14ac:dyDescent="0.2">
      <c r="A36" s="129"/>
      <c r="B36" s="557"/>
      <c r="C36" s="557"/>
      <c r="D36" s="557"/>
      <c r="E36" s="557"/>
      <c r="F36" s="557"/>
      <c r="G36" s="557"/>
      <c r="H36" s="557"/>
      <c r="I36" s="557"/>
      <c r="J36" s="557"/>
      <c r="K36" s="557"/>
      <c r="L36" s="558"/>
      <c r="M36" s="557"/>
      <c r="Z36" s="30"/>
      <c r="AA36" s="30"/>
      <c r="AB36" s="30"/>
      <c r="AC36" s="30"/>
      <c r="AD36" s="30"/>
      <c r="AE36" s="30"/>
      <c r="AF36" s="30"/>
      <c r="AG36" s="30"/>
      <c r="AH36" s="30"/>
      <c r="AI36" s="30"/>
      <c r="AJ36" s="30"/>
      <c r="AK36" s="30"/>
    </row>
    <row r="37" spans="1:37" ht="11.25" customHeight="1" x14ac:dyDescent="0.2">
      <c r="A37" s="129" t="s">
        <v>32</v>
      </c>
      <c r="B37" s="557">
        <v>19.7</v>
      </c>
      <c r="C37" s="557">
        <v>37</v>
      </c>
      <c r="D37" s="557">
        <v>43.7</v>
      </c>
      <c r="E37" s="557">
        <v>45.3</v>
      </c>
      <c r="F37" s="557">
        <v>31.5</v>
      </c>
      <c r="G37" s="557">
        <v>18.100000000000001</v>
      </c>
      <c r="H37" s="557">
        <v>9.5</v>
      </c>
      <c r="I37" s="557">
        <v>4.5</v>
      </c>
      <c r="J37" s="557">
        <v>1.8</v>
      </c>
      <c r="K37" s="557">
        <v>0.2</v>
      </c>
      <c r="L37" s="558"/>
      <c r="M37" s="557">
        <v>211.3</v>
      </c>
      <c r="Z37" s="30"/>
      <c r="AA37" s="30"/>
      <c r="AB37" s="30"/>
      <c r="AC37" s="30"/>
      <c r="AD37" s="30"/>
      <c r="AE37" s="30"/>
      <c r="AF37" s="30"/>
      <c r="AG37" s="30"/>
      <c r="AH37" s="30"/>
      <c r="AI37" s="30"/>
      <c r="AJ37" s="30"/>
      <c r="AK37" s="30"/>
    </row>
    <row r="38" spans="1:37" ht="11.25" customHeight="1" x14ac:dyDescent="0.2">
      <c r="A38" s="129" t="s">
        <v>33</v>
      </c>
      <c r="B38" s="557">
        <v>21.7</v>
      </c>
      <c r="C38" s="557">
        <v>43.4</v>
      </c>
      <c r="D38" s="557">
        <v>49.8</v>
      </c>
      <c r="E38" s="557">
        <v>42.3</v>
      </c>
      <c r="F38" s="557">
        <v>29.2</v>
      </c>
      <c r="G38" s="557">
        <v>18.600000000000001</v>
      </c>
      <c r="H38" s="557">
        <v>12</v>
      </c>
      <c r="I38" s="557">
        <v>7.1</v>
      </c>
      <c r="J38" s="557">
        <v>4.4000000000000004</v>
      </c>
      <c r="K38" s="557">
        <v>0.3</v>
      </c>
      <c r="L38" s="558"/>
      <c r="M38" s="557">
        <v>228.9</v>
      </c>
      <c r="Z38" s="30"/>
      <c r="AA38" s="30"/>
      <c r="AB38" s="30"/>
      <c r="AC38" s="30"/>
      <c r="AD38" s="30"/>
      <c r="AE38" s="30"/>
      <c r="AF38" s="30"/>
      <c r="AG38" s="30"/>
      <c r="AH38" s="30"/>
      <c r="AI38" s="30"/>
      <c r="AJ38" s="30"/>
      <c r="AK38" s="30"/>
    </row>
    <row r="39" spans="1:37" ht="11.25" customHeight="1" x14ac:dyDescent="0.2">
      <c r="A39" s="129" t="s">
        <v>34</v>
      </c>
      <c r="B39" s="557">
        <v>0.1</v>
      </c>
      <c r="C39" s="557">
        <v>0.7</v>
      </c>
      <c r="D39" s="557">
        <v>1.4</v>
      </c>
      <c r="E39" s="557">
        <v>1.7</v>
      </c>
      <c r="F39" s="557">
        <v>1.6</v>
      </c>
      <c r="G39" s="557">
        <v>1.2</v>
      </c>
      <c r="H39" s="557">
        <v>0.8</v>
      </c>
      <c r="I39" s="557">
        <v>0.5</v>
      </c>
      <c r="J39" s="557">
        <v>0.4</v>
      </c>
      <c r="K39" s="557">
        <v>0.1</v>
      </c>
      <c r="L39" s="558"/>
      <c r="M39" s="557">
        <v>8.4</v>
      </c>
      <c r="Z39" s="30"/>
      <c r="AA39" s="30"/>
      <c r="AB39" s="30"/>
      <c r="AC39" s="30"/>
      <c r="AD39" s="30"/>
      <c r="AE39" s="30"/>
      <c r="AF39" s="30"/>
      <c r="AG39" s="30"/>
      <c r="AH39" s="30"/>
      <c r="AI39" s="30"/>
      <c r="AJ39" s="30"/>
      <c r="AK39" s="30"/>
    </row>
    <row r="40" spans="1:37" ht="11.25" customHeight="1" x14ac:dyDescent="0.2">
      <c r="A40" s="129" t="s">
        <v>71</v>
      </c>
      <c r="B40" s="557">
        <v>0.5</v>
      </c>
      <c r="C40" s="557">
        <v>2.1</v>
      </c>
      <c r="D40" s="557">
        <v>2.7</v>
      </c>
      <c r="E40" s="557">
        <v>1.9</v>
      </c>
      <c r="F40" s="557">
        <v>1.1000000000000001</v>
      </c>
      <c r="G40" s="557">
        <v>0.6</v>
      </c>
      <c r="H40" s="557">
        <v>0.3</v>
      </c>
      <c r="I40" s="557">
        <v>0.1</v>
      </c>
      <c r="J40" s="557">
        <v>0.1</v>
      </c>
      <c r="K40" s="557">
        <v>0</v>
      </c>
      <c r="L40" s="558"/>
      <c r="M40" s="557">
        <v>9.5</v>
      </c>
      <c r="Z40" s="30"/>
      <c r="AA40" s="30"/>
      <c r="AB40" s="30"/>
      <c r="AC40" s="30"/>
      <c r="AD40" s="30"/>
      <c r="AE40" s="30"/>
      <c r="AF40" s="30"/>
      <c r="AG40" s="30"/>
      <c r="AH40" s="30"/>
      <c r="AI40" s="30"/>
      <c r="AJ40" s="30"/>
      <c r="AK40" s="30"/>
    </row>
    <row r="41" spans="1:37" ht="11.25" customHeight="1" x14ac:dyDescent="0.2">
      <c r="A41" s="129" t="s">
        <v>35</v>
      </c>
      <c r="B41" s="557">
        <v>1.9</v>
      </c>
      <c r="C41" s="557">
        <v>8.1999999999999993</v>
      </c>
      <c r="D41" s="557">
        <v>14.4</v>
      </c>
      <c r="E41" s="557">
        <v>13.9</v>
      </c>
      <c r="F41" s="557">
        <v>9.6</v>
      </c>
      <c r="G41" s="557">
        <v>5.8</v>
      </c>
      <c r="H41" s="557">
        <v>3.3</v>
      </c>
      <c r="I41" s="557">
        <v>1.9</v>
      </c>
      <c r="J41" s="557">
        <v>1.2</v>
      </c>
      <c r="K41" s="557">
        <v>0.2</v>
      </c>
      <c r="L41" s="558"/>
      <c r="M41" s="557">
        <v>60.3</v>
      </c>
      <c r="Z41" s="30"/>
      <c r="AA41" s="30"/>
      <c r="AB41" s="30"/>
      <c r="AC41" s="30"/>
      <c r="AD41" s="30"/>
      <c r="AE41" s="30"/>
      <c r="AF41" s="30"/>
      <c r="AG41" s="30"/>
      <c r="AH41" s="30"/>
      <c r="AI41" s="30"/>
      <c r="AJ41" s="30"/>
      <c r="AK41" s="30"/>
    </row>
    <row r="42" spans="1:37" ht="11.25" customHeight="1" x14ac:dyDescent="0.2">
      <c r="A42" s="129"/>
      <c r="B42" s="557"/>
      <c r="C42" s="557"/>
      <c r="D42" s="557"/>
      <c r="E42" s="557"/>
      <c r="F42" s="557"/>
      <c r="G42" s="557"/>
      <c r="H42" s="557"/>
      <c r="I42" s="557"/>
      <c r="J42" s="557"/>
      <c r="K42" s="557"/>
      <c r="L42" s="558"/>
      <c r="M42" s="557"/>
      <c r="Z42" s="30"/>
      <c r="AA42" s="30"/>
      <c r="AB42" s="30"/>
      <c r="AC42" s="30"/>
      <c r="AD42" s="30"/>
      <c r="AE42" s="30"/>
      <c r="AF42" s="30"/>
      <c r="AG42" s="30"/>
      <c r="AH42" s="30"/>
      <c r="AI42" s="30"/>
      <c r="AJ42" s="30"/>
      <c r="AK42" s="30"/>
    </row>
    <row r="43" spans="1:37" ht="11.25" customHeight="1" x14ac:dyDescent="0.2">
      <c r="A43" s="129" t="s">
        <v>61</v>
      </c>
      <c r="B43" s="557"/>
      <c r="C43" s="557"/>
      <c r="D43" s="557"/>
      <c r="E43" s="557"/>
      <c r="F43" s="557"/>
      <c r="G43" s="557"/>
      <c r="H43" s="557"/>
      <c r="I43" s="557"/>
      <c r="J43" s="557"/>
      <c r="K43" s="557"/>
      <c r="L43" s="558"/>
      <c r="M43" s="557"/>
      <c r="Z43" s="30"/>
      <c r="AA43" s="30"/>
      <c r="AB43" s="30"/>
      <c r="AC43" s="30"/>
      <c r="AD43" s="30"/>
      <c r="AE43" s="30"/>
      <c r="AF43" s="30"/>
      <c r="AG43" s="30"/>
      <c r="AH43" s="30"/>
      <c r="AI43" s="30"/>
      <c r="AJ43" s="30"/>
      <c r="AK43" s="30"/>
    </row>
    <row r="44" spans="1:37" ht="11.25" customHeight="1" x14ac:dyDescent="0.2">
      <c r="A44" s="129" t="s">
        <v>506</v>
      </c>
      <c r="B44" s="557">
        <v>1.1000000000000001</v>
      </c>
      <c r="C44" s="557">
        <v>0.6</v>
      </c>
      <c r="D44" s="557">
        <v>0.4</v>
      </c>
      <c r="E44" s="557">
        <v>0.4</v>
      </c>
      <c r="F44" s="557">
        <v>0.2</v>
      </c>
      <c r="G44" s="557">
        <v>0.1</v>
      </c>
      <c r="H44" s="557">
        <v>0.1</v>
      </c>
      <c r="I44" s="557">
        <v>0.1</v>
      </c>
      <c r="J44" s="557">
        <v>0.1</v>
      </c>
      <c r="K44" s="557">
        <v>0</v>
      </c>
      <c r="L44" s="558"/>
      <c r="M44" s="557">
        <v>3.2</v>
      </c>
      <c r="Z44" s="30"/>
      <c r="AA44" s="30"/>
      <c r="AB44" s="30"/>
      <c r="AC44" s="30"/>
      <c r="AD44" s="30"/>
      <c r="AE44" s="30"/>
      <c r="AF44" s="30"/>
      <c r="AG44" s="30"/>
      <c r="AH44" s="30"/>
      <c r="AI44" s="30"/>
      <c r="AJ44" s="30"/>
      <c r="AK44" s="30"/>
    </row>
    <row r="45" spans="1:37" ht="11.25" customHeight="1" x14ac:dyDescent="0.2">
      <c r="A45" s="129" t="s">
        <v>507</v>
      </c>
      <c r="B45" s="557">
        <v>2.1</v>
      </c>
      <c r="C45" s="557">
        <v>0.5</v>
      </c>
      <c r="D45" s="557">
        <v>0.3</v>
      </c>
      <c r="E45" s="557">
        <v>0.2</v>
      </c>
      <c r="F45" s="557">
        <v>0.1</v>
      </c>
      <c r="G45" s="557">
        <v>0</v>
      </c>
      <c r="H45" s="557">
        <v>0</v>
      </c>
      <c r="I45" s="557" t="s">
        <v>809</v>
      </c>
      <c r="J45" s="557" t="s">
        <v>809</v>
      </c>
      <c r="K45" s="557">
        <v>0</v>
      </c>
      <c r="L45" s="558"/>
      <c r="M45" s="557">
        <v>3.4</v>
      </c>
      <c r="Z45" s="30"/>
      <c r="AA45" s="30"/>
      <c r="AB45" s="30"/>
      <c r="AC45" s="30"/>
      <c r="AD45" s="30"/>
      <c r="AE45" s="30"/>
      <c r="AF45" s="30"/>
      <c r="AG45" s="30"/>
      <c r="AH45" s="30"/>
      <c r="AI45" s="30"/>
      <c r="AJ45" s="30"/>
      <c r="AK45" s="30"/>
    </row>
    <row r="46" spans="1:37" ht="11.25" customHeight="1" x14ac:dyDescent="0.2">
      <c r="A46" s="129" t="s">
        <v>37</v>
      </c>
      <c r="B46" s="557">
        <v>14.4</v>
      </c>
      <c r="C46" s="557">
        <v>20.2</v>
      </c>
      <c r="D46" s="557">
        <v>28.6</v>
      </c>
      <c r="E46" s="557">
        <v>41.5</v>
      </c>
      <c r="F46" s="557">
        <v>29.7</v>
      </c>
      <c r="G46" s="557">
        <v>10.7</v>
      </c>
      <c r="H46" s="557">
        <v>3.8</v>
      </c>
      <c r="I46" s="557">
        <v>1.2</v>
      </c>
      <c r="J46" s="557">
        <v>0.4</v>
      </c>
      <c r="K46" s="557">
        <v>0.6</v>
      </c>
      <c r="L46" s="558"/>
      <c r="M46" s="557">
        <v>151</v>
      </c>
      <c r="Z46" s="30"/>
      <c r="AA46" s="30"/>
      <c r="AB46" s="30"/>
      <c r="AC46" s="30"/>
      <c r="AD46" s="30"/>
      <c r="AE46" s="30"/>
      <c r="AF46" s="30"/>
      <c r="AG46" s="30"/>
      <c r="AH46" s="30"/>
      <c r="AI46" s="30"/>
      <c r="AJ46" s="30"/>
      <c r="AK46" s="30"/>
    </row>
    <row r="47" spans="1:37" ht="11.25" customHeight="1" x14ac:dyDescent="0.2">
      <c r="A47" s="129" t="s">
        <v>38</v>
      </c>
      <c r="B47" s="557">
        <v>4.3</v>
      </c>
      <c r="C47" s="557">
        <v>7.6</v>
      </c>
      <c r="D47" s="557">
        <v>12.1</v>
      </c>
      <c r="E47" s="557">
        <v>15.1</v>
      </c>
      <c r="F47" s="557">
        <v>9.4</v>
      </c>
      <c r="G47" s="557">
        <v>2.8</v>
      </c>
      <c r="H47" s="557">
        <v>0.9</v>
      </c>
      <c r="I47" s="557">
        <v>0.3</v>
      </c>
      <c r="J47" s="557">
        <v>0.1</v>
      </c>
      <c r="K47" s="557">
        <v>0.1</v>
      </c>
      <c r="L47" s="558"/>
      <c r="M47" s="557">
        <v>52.7</v>
      </c>
      <c r="Z47" s="30"/>
      <c r="AA47" s="30"/>
      <c r="AB47" s="30"/>
      <c r="AC47" s="30"/>
      <c r="AD47" s="30"/>
      <c r="AE47" s="30"/>
      <c r="AF47" s="30"/>
      <c r="AG47" s="30"/>
      <c r="AH47" s="30"/>
      <c r="AI47" s="30"/>
      <c r="AJ47" s="30"/>
      <c r="AK47" s="30"/>
    </row>
    <row r="48" spans="1:37" ht="11.25" customHeight="1" x14ac:dyDescent="0.2">
      <c r="A48" s="129" t="s">
        <v>40</v>
      </c>
      <c r="B48" s="557">
        <v>1.6</v>
      </c>
      <c r="C48" s="557">
        <v>0.7</v>
      </c>
      <c r="D48" s="557">
        <v>0.6</v>
      </c>
      <c r="E48" s="557">
        <v>0.5</v>
      </c>
      <c r="F48" s="557">
        <v>0.3</v>
      </c>
      <c r="G48" s="557">
        <v>0.1</v>
      </c>
      <c r="H48" s="557">
        <v>0</v>
      </c>
      <c r="I48" s="557">
        <v>0</v>
      </c>
      <c r="J48" s="557">
        <v>0</v>
      </c>
      <c r="K48" s="557">
        <v>0</v>
      </c>
      <c r="L48" s="558"/>
      <c r="M48" s="557">
        <v>4</v>
      </c>
      <c r="Z48" s="30"/>
      <c r="AA48" s="30"/>
      <c r="AB48" s="30"/>
      <c r="AC48" s="30"/>
      <c r="AD48" s="30"/>
      <c r="AE48" s="30"/>
      <c r="AF48" s="30"/>
      <c r="AG48" s="30"/>
      <c r="AH48" s="30"/>
      <c r="AI48" s="30"/>
      <c r="AJ48" s="30"/>
      <c r="AK48" s="30"/>
    </row>
    <row r="49" spans="1:37" ht="11.25" customHeight="1" x14ac:dyDescent="0.2">
      <c r="A49" s="129" t="s">
        <v>508</v>
      </c>
      <c r="B49" s="557">
        <v>1.4</v>
      </c>
      <c r="C49" s="557">
        <v>1.6</v>
      </c>
      <c r="D49" s="557">
        <v>0.6</v>
      </c>
      <c r="E49" s="557">
        <v>0.2</v>
      </c>
      <c r="F49" s="557">
        <v>0.1</v>
      </c>
      <c r="G49" s="557">
        <v>0</v>
      </c>
      <c r="H49" s="557">
        <v>0</v>
      </c>
      <c r="I49" s="557">
        <v>0</v>
      </c>
      <c r="J49" s="557">
        <v>0</v>
      </c>
      <c r="K49" s="557">
        <v>0</v>
      </c>
      <c r="L49" s="558"/>
      <c r="M49" s="557">
        <v>4.0999999999999996</v>
      </c>
      <c r="Z49" s="30"/>
      <c r="AA49" s="30"/>
      <c r="AB49" s="30"/>
      <c r="AC49" s="30"/>
      <c r="AD49" s="30"/>
      <c r="AE49" s="30"/>
      <c r="AF49" s="30"/>
      <c r="AG49" s="30"/>
      <c r="AH49" s="30"/>
      <c r="AI49" s="30"/>
      <c r="AJ49" s="30"/>
      <c r="AK49" s="30"/>
    </row>
    <row r="50" spans="1:37" ht="11.25" customHeight="1" x14ac:dyDescent="0.2">
      <c r="A50" s="129" t="s">
        <v>39</v>
      </c>
      <c r="B50" s="557">
        <v>11.1</v>
      </c>
      <c r="C50" s="557">
        <v>12.8</v>
      </c>
      <c r="D50" s="557">
        <v>16.3</v>
      </c>
      <c r="E50" s="557">
        <v>20.9</v>
      </c>
      <c r="F50" s="557">
        <v>14.6</v>
      </c>
      <c r="G50" s="557">
        <v>5.7</v>
      </c>
      <c r="H50" s="557">
        <v>2.2999999999999998</v>
      </c>
      <c r="I50" s="557">
        <v>0.9</v>
      </c>
      <c r="J50" s="557">
        <v>0.4</v>
      </c>
      <c r="K50" s="557">
        <v>0.2</v>
      </c>
      <c r="L50" s="558"/>
      <c r="M50" s="557">
        <v>85.3</v>
      </c>
      <c r="Z50" s="30"/>
      <c r="AA50" s="30"/>
      <c r="AB50" s="30"/>
      <c r="AC50" s="30"/>
      <c r="AD50" s="30"/>
      <c r="AE50" s="30"/>
      <c r="AF50" s="30"/>
      <c r="AG50" s="30"/>
      <c r="AH50" s="30"/>
      <c r="AI50" s="30"/>
      <c r="AJ50" s="30"/>
      <c r="AK50" s="30"/>
    </row>
    <row r="51" spans="1:37" ht="11.25" customHeight="1" x14ac:dyDescent="0.2">
      <c r="A51" s="129" t="s">
        <v>509</v>
      </c>
      <c r="B51" s="557">
        <v>0.5</v>
      </c>
      <c r="C51" s="557">
        <v>0.9</v>
      </c>
      <c r="D51" s="557">
        <v>1</v>
      </c>
      <c r="E51" s="557">
        <v>0.8</v>
      </c>
      <c r="F51" s="557">
        <v>0.5</v>
      </c>
      <c r="G51" s="557">
        <v>0.3</v>
      </c>
      <c r="H51" s="557">
        <v>0.1</v>
      </c>
      <c r="I51" s="557">
        <v>0</v>
      </c>
      <c r="J51" s="557">
        <v>0</v>
      </c>
      <c r="K51" s="557">
        <v>0</v>
      </c>
      <c r="L51" s="558"/>
      <c r="M51" s="557">
        <v>4.2</v>
      </c>
      <c r="Z51" s="30"/>
      <c r="AA51" s="30"/>
      <c r="AB51" s="30"/>
      <c r="AC51" s="30"/>
      <c r="AD51" s="30"/>
      <c r="AE51" s="30"/>
      <c r="AF51" s="30"/>
      <c r="AG51" s="30"/>
      <c r="AH51" s="30"/>
      <c r="AI51" s="30"/>
      <c r="AJ51" s="30"/>
      <c r="AK51" s="30"/>
    </row>
    <row r="52" spans="1:37" ht="11.25" customHeight="1" x14ac:dyDescent="0.2">
      <c r="A52" s="129" t="s">
        <v>41</v>
      </c>
      <c r="B52" s="557">
        <v>3.6</v>
      </c>
      <c r="C52" s="557">
        <v>3</v>
      </c>
      <c r="D52" s="557">
        <v>1.9</v>
      </c>
      <c r="E52" s="557">
        <v>1</v>
      </c>
      <c r="F52" s="557">
        <v>0.5</v>
      </c>
      <c r="G52" s="557">
        <v>0.3</v>
      </c>
      <c r="H52" s="557">
        <v>0.1</v>
      </c>
      <c r="I52" s="557">
        <v>0.1</v>
      </c>
      <c r="J52" s="557">
        <v>0</v>
      </c>
      <c r="K52" s="557">
        <v>0.1</v>
      </c>
      <c r="L52" s="558"/>
      <c r="M52" s="557">
        <v>10.6</v>
      </c>
      <c r="Z52" s="30"/>
      <c r="AA52" s="30"/>
      <c r="AB52" s="30"/>
      <c r="AC52" s="30"/>
      <c r="AD52" s="30"/>
      <c r="AE52" s="30"/>
      <c r="AF52" s="30"/>
      <c r="AG52" s="30"/>
      <c r="AH52" s="30"/>
      <c r="AI52" s="30"/>
      <c r="AJ52" s="30"/>
      <c r="AK52" s="30"/>
    </row>
    <row r="53" spans="1:37" ht="11.25" customHeight="1" x14ac:dyDescent="0.2">
      <c r="A53" s="129"/>
      <c r="B53" s="557"/>
      <c r="C53" s="557"/>
      <c r="D53" s="557"/>
      <c r="E53" s="557"/>
      <c r="F53" s="557"/>
      <c r="G53" s="557"/>
      <c r="H53" s="557"/>
      <c r="I53" s="557"/>
      <c r="J53" s="557"/>
      <c r="K53" s="557"/>
      <c r="L53" s="558"/>
      <c r="M53" s="557"/>
      <c r="Z53" s="30"/>
      <c r="AA53" s="30"/>
      <c r="AB53" s="30"/>
      <c r="AC53" s="30"/>
      <c r="AD53" s="30"/>
      <c r="AE53" s="30"/>
      <c r="AF53" s="30"/>
      <c r="AG53" s="30"/>
      <c r="AH53" s="30"/>
      <c r="AI53" s="30"/>
      <c r="AJ53" s="30"/>
      <c r="AK53" s="30"/>
    </row>
    <row r="54" spans="1:37" ht="11.25" customHeight="1" x14ac:dyDescent="0.2">
      <c r="A54" s="129" t="s">
        <v>505</v>
      </c>
      <c r="B54" s="557"/>
      <c r="C54" s="557"/>
      <c r="D54" s="557"/>
      <c r="E54" s="557"/>
      <c r="F54" s="557"/>
      <c r="G54" s="557"/>
      <c r="H54" s="557"/>
      <c r="I54" s="557"/>
      <c r="J54" s="557"/>
      <c r="K54" s="557"/>
      <c r="L54" s="558"/>
      <c r="M54" s="557"/>
      <c r="Z54" s="30"/>
      <c r="AA54" s="30"/>
      <c r="AB54" s="30"/>
      <c r="AC54" s="30"/>
      <c r="AD54" s="30"/>
      <c r="AE54" s="30"/>
      <c r="AF54" s="30"/>
      <c r="AG54" s="30"/>
      <c r="AH54" s="30"/>
      <c r="AI54" s="30"/>
      <c r="AJ54" s="30"/>
      <c r="AK54" s="30"/>
    </row>
    <row r="55" spans="1:37" ht="11.25" customHeight="1" x14ac:dyDescent="0.2">
      <c r="A55" s="129" t="s">
        <v>469</v>
      </c>
      <c r="B55" s="557">
        <v>0.5</v>
      </c>
      <c r="C55" s="557">
        <v>1</v>
      </c>
      <c r="D55" s="557">
        <v>0.9</v>
      </c>
      <c r="E55" s="557">
        <v>0.8</v>
      </c>
      <c r="F55" s="557">
        <v>0.4</v>
      </c>
      <c r="G55" s="557">
        <v>0.2</v>
      </c>
      <c r="H55" s="557">
        <v>0.1</v>
      </c>
      <c r="I55" s="557">
        <v>0</v>
      </c>
      <c r="J55" s="557">
        <v>0</v>
      </c>
      <c r="K55" s="557" t="s">
        <v>809</v>
      </c>
      <c r="L55" s="558"/>
      <c r="M55" s="557">
        <v>3.9</v>
      </c>
      <c r="Z55" s="30"/>
      <c r="AA55" s="30"/>
      <c r="AB55" s="30"/>
      <c r="AC55" s="30"/>
      <c r="AD55" s="30"/>
      <c r="AE55" s="30"/>
      <c r="AF55" s="30"/>
      <c r="AG55" s="30"/>
      <c r="AH55" s="30"/>
      <c r="AI55" s="30"/>
      <c r="AJ55" s="30"/>
      <c r="AK55" s="30"/>
    </row>
    <row r="56" spans="1:37" ht="11.25" customHeight="1" x14ac:dyDescent="0.2">
      <c r="A56" s="129" t="s">
        <v>470</v>
      </c>
      <c r="B56" s="557">
        <v>0.8</v>
      </c>
      <c r="C56" s="557">
        <v>0.2</v>
      </c>
      <c r="D56" s="557">
        <v>0.1</v>
      </c>
      <c r="E56" s="557">
        <v>0</v>
      </c>
      <c r="F56" s="557">
        <v>0</v>
      </c>
      <c r="G56" s="557">
        <v>0</v>
      </c>
      <c r="H56" s="557" t="s">
        <v>809</v>
      </c>
      <c r="I56" s="557" t="s">
        <v>809</v>
      </c>
      <c r="J56" s="557">
        <v>0</v>
      </c>
      <c r="K56" s="557" t="s">
        <v>809</v>
      </c>
      <c r="L56" s="558"/>
      <c r="M56" s="557">
        <v>1.2</v>
      </c>
      <c r="Z56" s="30"/>
      <c r="AA56" s="30"/>
      <c r="AB56" s="30"/>
      <c r="AC56" s="30"/>
      <c r="AD56" s="30"/>
      <c r="AE56" s="30"/>
      <c r="AF56" s="30"/>
      <c r="AG56" s="30"/>
      <c r="AH56" s="30"/>
      <c r="AI56" s="30"/>
      <c r="AJ56" s="30"/>
      <c r="AK56" s="30"/>
    </row>
    <row r="57" spans="1:37" ht="11.25" customHeight="1" x14ac:dyDescent="0.2">
      <c r="A57" s="129" t="s">
        <v>471</v>
      </c>
      <c r="B57" s="557">
        <v>4.0999999999999996</v>
      </c>
      <c r="C57" s="557">
        <v>2</v>
      </c>
      <c r="D57" s="557">
        <v>1.1000000000000001</v>
      </c>
      <c r="E57" s="557">
        <v>0.6</v>
      </c>
      <c r="F57" s="557">
        <v>0.3</v>
      </c>
      <c r="G57" s="557">
        <v>0.1</v>
      </c>
      <c r="H57" s="557">
        <v>0.1</v>
      </c>
      <c r="I57" s="557">
        <v>0</v>
      </c>
      <c r="J57" s="557">
        <v>0</v>
      </c>
      <c r="K57" s="557">
        <v>0</v>
      </c>
      <c r="L57" s="558"/>
      <c r="M57" s="557">
        <v>8.3000000000000007</v>
      </c>
      <c r="Z57" s="30"/>
      <c r="AA57" s="30"/>
      <c r="AB57" s="30"/>
      <c r="AC57" s="30"/>
      <c r="AD57" s="30"/>
      <c r="AE57" s="30"/>
      <c r="AF57" s="30"/>
      <c r="AG57" s="30"/>
      <c r="AH57" s="30"/>
      <c r="AI57" s="30"/>
      <c r="AJ57" s="30"/>
      <c r="AK57" s="30"/>
    </row>
    <row r="58" spans="1:37" ht="11.25" customHeight="1" x14ac:dyDescent="0.2">
      <c r="A58" s="129" t="s">
        <v>510</v>
      </c>
      <c r="B58" s="557">
        <v>0.2</v>
      </c>
      <c r="C58" s="557">
        <v>0.4</v>
      </c>
      <c r="D58" s="557">
        <v>0.3</v>
      </c>
      <c r="E58" s="557">
        <v>0.2</v>
      </c>
      <c r="F58" s="557">
        <v>0.2</v>
      </c>
      <c r="G58" s="557">
        <v>0.1</v>
      </c>
      <c r="H58" s="557">
        <v>0</v>
      </c>
      <c r="I58" s="557">
        <v>0</v>
      </c>
      <c r="J58" s="557">
        <v>0</v>
      </c>
      <c r="K58" s="557">
        <v>0</v>
      </c>
      <c r="L58" s="558"/>
      <c r="M58" s="557">
        <v>1.5</v>
      </c>
      <c r="Z58" s="30"/>
      <c r="AA58" s="30"/>
      <c r="AB58" s="30"/>
      <c r="AC58" s="30"/>
      <c r="AD58" s="30"/>
      <c r="AE58" s="30"/>
      <c r="AF58" s="30"/>
      <c r="AG58" s="30"/>
      <c r="AH58" s="30"/>
      <c r="AI58" s="30"/>
      <c r="AJ58" s="30"/>
      <c r="AK58" s="30"/>
    </row>
    <row r="59" spans="1:37" ht="11.25" customHeight="1" x14ac:dyDescent="0.2">
      <c r="A59" s="129"/>
      <c r="B59" s="557"/>
      <c r="C59" s="557"/>
      <c r="D59" s="557"/>
      <c r="E59" s="557"/>
      <c r="F59" s="557"/>
      <c r="G59" s="557"/>
      <c r="H59" s="557"/>
      <c r="I59" s="557"/>
      <c r="J59" s="557"/>
      <c r="K59" s="557"/>
      <c r="L59" s="558"/>
      <c r="M59" s="557"/>
      <c r="Z59" s="30"/>
      <c r="AA59" s="30"/>
      <c r="AB59" s="30"/>
      <c r="AC59" s="30"/>
      <c r="AD59" s="30"/>
      <c r="AE59" s="30"/>
      <c r="AF59" s="30"/>
      <c r="AG59" s="30"/>
      <c r="AH59" s="30"/>
      <c r="AI59" s="30"/>
      <c r="AJ59" s="30"/>
      <c r="AK59" s="30"/>
    </row>
    <row r="60" spans="1:37" ht="11.25" customHeight="1" x14ac:dyDescent="0.2">
      <c r="A60" s="129" t="s">
        <v>88</v>
      </c>
      <c r="B60" s="557">
        <v>0</v>
      </c>
      <c r="C60" s="557">
        <v>0.1</v>
      </c>
      <c r="D60" s="557">
        <v>0.2</v>
      </c>
      <c r="E60" s="557">
        <v>0.3</v>
      </c>
      <c r="F60" s="557">
        <v>0.1</v>
      </c>
      <c r="G60" s="557">
        <v>0.1</v>
      </c>
      <c r="H60" s="557">
        <v>0</v>
      </c>
      <c r="I60" s="557">
        <v>0</v>
      </c>
      <c r="J60" s="557">
        <v>0</v>
      </c>
      <c r="K60" s="557">
        <v>0</v>
      </c>
      <c r="L60" s="558"/>
      <c r="M60" s="557">
        <v>0.8</v>
      </c>
      <c r="Z60" s="30"/>
      <c r="AA60" s="30"/>
      <c r="AB60" s="30"/>
      <c r="AC60" s="30"/>
      <c r="AD60" s="30"/>
      <c r="AE60" s="30"/>
      <c r="AF60" s="30"/>
      <c r="AG60" s="30"/>
      <c r="AH60" s="30"/>
      <c r="AI60" s="30"/>
      <c r="AJ60" s="30"/>
      <c r="AK60" s="30"/>
    </row>
    <row r="61" spans="1:37" ht="11.25" customHeight="1" x14ac:dyDescent="0.2">
      <c r="A61" s="129" t="s">
        <v>100</v>
      </c>
      <c r="B61" s="557" t="s">
        <v>305</v>
      </c>
      <c r="C61" s="557" t="s">
        <v>305</v>
      </c>
      <c r="D61" s="557" t="s">
        <v>305</v>
      </c>
      <c r="E61" s="557" t="s">
        <v>305</v>
      </c>
      <c r="F61" s="557" t="s">
        <v>305</v>
      </c>
      <c r="G61" s="557" t="s">
        <v>305</v>
      </c>
      <c r="H61" s="557" t="s">
        <v>305</v>
      </c>
      <c r="I61" s="557" t="s">
        <v>305</v>
      </c>
      <c r="J61" s="557" t="s">
        <v>305</v>
      </c>
      <c r="K61" s="557" t="s">
        <v>305</v>
      </c>
      <c r="L61" s="558"/>
      <c r="M61" s="557" t="s">
        <v>305</v>
      </c>
      <c r="Z61" s="30"/>
      <c r="AA61" s="30"/>
      <c r="AB61" s="30"/>
      <c r="AC61" s="30"/>
      <c r="AD61" s="30"/>
      <c r="AE61" s="30"/>
      <c r="AF61" s="30"/>
      <c r="AG61" s="30"/>
      <c r="AH61" s="30"/>
      <c r="AI61" s="30"/>
      <c r="AJ61" s="30"/>
      <c r="AK61" s="30"/>
    </row>
    <row r="62" spans="1:37" ht="11.25" customHeight="1" x14ac:dyDescent="0.2">
      <c r="A62" s="129" t="s">
        <v>42</v>
      </c>
      <c r="B62" s="557">
        <v>15.5</v>
      </c>
      <c r="C62" s="557">
        <v>24.1</v>
      </c>
      <c r="D62" s="557">
        <v>40.200000000000003</v>
      </c>
      <c r="E62" s="557">
        <v>53.6</v>
      </c>
      <c r="F62" s="557">
        <v>22.8</v>
      </c>
      <c r="G62" s="557">
        <v>10.4</v>
      </c>
      <c r="H62" s="557">
        <v>5.4</v>
      </c>
      <c r="I62" s="557">
        <v>2.2999999999999998</v>
      </c>
      <c r="J62" s="557">
        <v>0.8</v>
      </c>
      <c r="K62" s="557">
        <v>0.9</v>
      </c>
      <c r="L62" s="558"/>
      <c r="M62" s="557">
        <v>176.1</v>
      </c>
      <c r="Z62" s="30"/>
      <c r="AA62" s="30"/>
      <c r="AB62" s="30"/>
      <c r="AC62" s="30"/>
      <c r="AD62" s="30"/>
      <c r="AE62" s="30"/>
      <c r="AF62" s="30"/>
      <c r="AG62" s="30"/>
      <c r="AH62" s="30"/>
      <c r="AI62" s="30"/>
      <c r="AJ62" s="30"/>
      <c r="AK62" s="30"/>
    </row>
    <row r="63" spans="1:37" ht="11.25" customHeight="1" x14ac:dyDescent="0.2">
      <c r="A63" s="129" t="s">
        <v>46</v>
      </c>
      <c r="B63" s="557">
        <v>0.4</v>
      </c>
      <c r="C63" s="557">
        <v>1.1000000000000001</v>
      </c>
      <c r="D63" s="557">
        <v>1.9</v>
      </c>
      <c r="E63" s="557">
        <v>2.1</v>
      </c>
      <c r="F63" s="557">
        <v>1.7</v>
      </c>
      <c r="G63" s="557">
        <v>1</v>
      </c>
      <c r="H63" s="557">
        <v>0.6</v>
      </c>
      <c r="I63" s="557">
        <v>0.3</v>
      </c>
      <c r="J63" s="557">
        <v>0.2</v>
      </c>
      <c r="K63" s="557">
        <v>0</v>
      </c>
      <c r="L63" s="558"/>
      <c r="M63" s="557">
        <v>9.4</v>
      </c>
      <c r="Z63" s="30"/>
      <c r="AA63" s="30"/>
      <c r="AB63" s="30"/>
      <c r="AC63" s="30"/>
      <c r="AD63" s="30"/>
      <c r="AE63" s="30"/>
      <c r="AF63" s="30"/>
      <c r="AG63" s="30"/>
      <c r="AH63" s="30"/>
      <c r="AI63" s="30"/>
      <c r="AJ63" s="30"/>
      <c r="AK63" s="30"/>
    </row>
    <row r="64" spans="1:37" ht="11.25" customHeight="1" x14ac:dyDescent="0.2">
      <c r="A64" s="129" t="s">
        <v>93</v>
      </c>
      <c r="B64" s="557" t="s">
        <v>305</v>
      </c>
      <c r="C64" s="557" t="s">
        <v>305</v>
      </c>
      <c r="D64" s="557" t="s">
        <v>305</v>
      </c>
      <c r="E64" s="557" t="s">
        <v>305</v>
      </c>
      <c r="F64" s="557" t="s">
        <v>305</v>
      </c>
      <c r="G64" s="557" t="s">
        <v>305</v>
      </c>
      <c r="H64" s="557" t="s">
        <v>305</v>
      </c>
      <c r="I64" s="557" t="s">
        <v>305</v>
      </c>
      <c r="J64" s="557" t="s">
        <v>305</v>
      </c>
      <c r="K64" s="557" t="s">
        <v>305</v>
      </c>
      <c r="L64" s="558"/>
      <c r="M64" s="557" t="s">
        <v>305</v>
      </c>
      <c r="Z64" s="30"/>
      <c r="AA64" s="30"/>
      <c r="AB64" s="30"/>
      <c r="AC64" s="30"/>
      <c r="AD64" s="30"/>
      <c r="AE64" s="30"/>
      <c r="AF64" s="30"/>
      <c r="AG64" s="30"/>
      <c r="AH64" s="30"/>
      <c r="AI64" s="30"/>
      <c r="AJ64" s="30"/>
      <c r="AK64" s="30"/>
    </row>
    <row r="65" spans="1:37" ht="11.25" customHeight="1" x14ac:dyDescent="0.2">
      <c r="A65" s="129" t="s">
        <v>44</v>
      </c>
      <c r="B65" s="557">
        <v>3.9</v>
      </c>
      <c r="C65" s="557">
        <v>12.2</v>
      </c>
      <c r="D65" s="557">
        <v>18</v>
      </c>
      <c r="E65" s="557">
        <v>17.5</v>
      </c>
      <c r="F65" s="557">
        <v>10.9</v>
      </c>
      <c r="G65" s="557">
        <v>4.8</v>
      </c>
      <c r="H65" s="557">
        <v>2</v>
      </c>
      <c r="I65" s="557">
        <v>0.8</v>
      </c>
      <c r="J65" s="557">
        <v>0.4</v>
      </c>
      <c r="K65" s="557">
        <v>0.1</v>
      </c>
      <c r="L65" s="558"/>
      <c r="M65" s="557">
        <v>70.7</v>
      </c>
      <c r="Z65" s="30"/>
      <c r="AA65" s="30"/>
      <c r="AB65" s="30"/>
      <c r="AC65" s="30"/>
      <c r="AD65" s="30"/>
      <c r="AE65" s="30"/>
      <c r="AF65" s="30"/>
      <c r="AG65" s="30"/>
      <c r="AH65" s="30"/>
      <c r="AI65" s="30"/>
      <c r="AJ65" s="30"/>
      <c r="AK65" s="30"/>
    </row>
    <row r="66" spans="1:37" ht="11.25" customHeight="1" x14ac:dyDescent="0.2">
      <c r="A66" s="129" t="s">
        <v>43</v>
      </c>
      <c r="B66" s="557">
        <v>19.600000000000001</v>
      </c>
      <c r="C66" s="557">
        <v>68.3</v>
      </c>
      <c r="D66" s="557">
        <v>118</v>
      </c>
      <c r="E66" s="557">
        <v>100.8</v>
      </c>
      <c r="F66" s="557">
        <v>58.1</v>
      </c>
      <c r="G66" s="557">
        <v>24.8</v>
      </c>
      <c r="H66" s="557">
        <v>9.6999999999999993</v>
      </c>
      <c r="I66" s="557">
        <v>3.8</v>
      </c>
      <c r="J66" s="557">
        <v>3.5</v>
      </c>
      <c r="K66" s="557">
        <v>0.4</v>
      </c>
      <c r="L66" s="558"/>
      <c r="M66" s="557">
        <v>407</v>
      </c>
      <c r="Z66" s="30"/>
      <c r="AA66" s="30"/>
      <c r="AB66" s="30"/>
      <c r="AC66" s="30"/>
      <c r="AD66" s="30"/>
      <c r="AE66" s="30"/>
      <c r="AF66" s="30"/>
      <c r="AG66" s="30"/>
      <c r="AH66" s="30"/>
      <c r="AI66" s="30"/>
      <c r="AJ66" s="30"/>
      <c r="AK66" s="30"/>
    </row>
    <row r="67" spans="1:37" ht="11.25" customHeight="1" x14ac:dyDescent="0.2">
      <c r="A67" s="129" t="s">
        <v>468</v>
      </c>
      <c r="B67" s="557">
        <v>0</v>
      </c>
      <c r="C67" s="557">
        <v>0</v>
      </c>
      <c r="D67" s="557">
        <v>0.1</v>
      </c>
      <c r="E67" s="557">
        <v>0.2</v>
      </c>
      <c r="F67" s="557">
        <v>0.2</v>
      </c>
      <c r="G67" s="557">
        <v>0.1</v>
      </c>
      <c r="H67" s="557">
        <v>0</v>
      </c>
      <c r="I67" s="557">
        <v>0</v>
      </c>
      <c r="J67" s="557" t="s">
        <v>809</v>
      </c>
      <c r="K67" s="557" t="s">
        <v>809</v>
      </c>
      <c r="L67" s="558"/>
      <c r="M67" s="557">
        <v>0.7</v>
      </c>
      <c r="Z67" s="30"/>
      <c r="AA67" s="30"/>
      <c r="AB67" s="30"/>
      <c r="AC67" s="30"/>
      <c r="AD67" s="30"/>
      <c r="AE67" s="30"/>
      <c r="AF67" s="30"/>
      <c r="AG67" s="30"/>
      <c r="AH67" s="30"/>
      <c r="AI67" s="30"/>
      <c r="AJ67" s="30"/>
      <c r="AK67" s="30"/>
    </row>
    <row r="68" spans="1:37" ht="11.25" customHeight="1" x14ac:dyDescent="0.2">
      <c r="A68" s="129" t="s">
        <v>476</v>
      </c>
      <c r="B68" s="557">
        <v>0.2</v>
      </c>
      <c r="C68" s="557">
        <v>0.7</v>
      </c>
      <c r="D68" s="557">
        <v>1.2</v>
      </c>
      <c r="E68" s="557">
        <v>1.7</v>
      </c>
      <c r="F68" s="557">
        <v>2</v>
      </c>
      <c r="G68" s="557">
        <v>1.5</v>
      </c>
      <c r="H68" s="557">
        <v>1</v>
      </c>
      <c r="I68" s="557">
        <v>0.7</v>
      </c>
      <c r="J68" s="557">
        <v>0.5</v>
      </c>
      <c r="K68" s="557">
        <v>0.2</v>
      </c>
      <c r="L68" s="558"/>
      <c r="M68" s="557">
        <v>9.5</v>
      </c>
      <c r="Z68" s="30"/>
      <c r="AA68" s="30"/>
      <c r="AB68" s="30"/>
      <c r="AC68" s="30"/>
      <c r="AD68" s="30"/>
      <c r="AE68" s="30"/>
      <c r="AF68" s="30"/>
      <c r="AG68" s="30"/>
      <c r="AH68" s="30"/>
      <c r="AI68" s="30"/>
      <c r="AJ68" s="30"/>
      <c r="AK68" s="30"/>
    </row>
    <row r="69" spans="1:37" ht="11.25" customHeight="1" x14ac:dyDescent="0.2">
      <c r="A69" s="129" t="s">
        <v>90</v>
      </c>
      <c r="B69" s="557">
        <v>0.3</v>
      </c>
      <c r="C69" s="557">
        <v>1.6</v>
      </c>
      <c r="D69" s="557">
        <v>3.5</v>
      </c>
      <c r="E69" s="557">
        <v>4.5999999999999996</v>
      </c>
      <c r="F69" s="557">
        <v>3.5</v>
      </c>
      <c r="G69" s="557">
        <v>2.2000000000000002</v>
      </c>
      <c r="H69" s="557">
        <v>1.3</v>
      </c>
      <c r="I69" s="557">
        <v>0.8</v>
      </c>
      <c r="J69" s="557">
        <v>0.5</v>
      </c>
      <c r="K69" s="557">
        <v>0.1</v>
      </c>
      <c r="L69" s="558"/>
      <c r="M69" s="557">
        <v>18.399999999999999</v>
      </c>
      <c r="Z69" s="30"/>
      <c r="AA69" s="30"/>
      <c r="AB69" s="30"/>
      <c r="AC69" s="30"/>
      <c r="AD69" s="30"/>
      <c r="AE69" s="30"/>
      <c r="AF69" s="30"/>
      <c r="AG69" s="30"/>
      <c r="AH69" s="30"/>
      <c r="AI69" s="30"/>
      <c r="AJ69" s="30"/>
      <c r="AK69" s="30"/>
    </row>
    <row r="70" spans="1:37" ht="11.25" customHeight="1" x14ac:dyDescent="0.2">
      <c r="A70" s="129" t="s">
        <v>94</v>
      </c>
      <c r="B70" s="557">
        <v>0</v>
      </c>
      <c r="C70" s="557">
        <v>0.2</v>
      </c>
      <c r="D70" s="557">
        <v>0.4</v>
      </c>
      <c r="E70" s="557">
        <v>0.6</v>
      </c>
      <c r="F70" s="557">
        <v>0.6</v>
      </c>
      <c r="G70" s="557">
        <v>0.4</v>
      </c>
      <c r="H70" s="557">
        <v>0.2</v>
      </c>
      <c r="I70" s="557">
        <v>0</v>
      </c>
      <c r="J70" s="557">
        <v>0</v>
      </c>
      <c r="K70" s="557">
        <v>0</v>
      </c>
      <c r="L70" s="558"/>
      <c r="M70" s="557">
        <v>2.5</v>
      </c>
      <c r="Z70" s="30"/>
      <c r="AA70" s="30"/>
      <c r="AB70" s="30"/>
      <c r="AC70" s="30"/>
      <c r="AD70" s="30"/>
      <c r="AE70" s="30"/>
      <c r="AF70" s="30"/>
      <c r="AG70" s="30"/>
      <c r="AH70" s="30"/>
      <c r="AI70" s="30"/>
      <c r="AJ70" s="30"/>
      <c r="AK70" s="30"/>
    </row>
    <row r="71" spans="1:37" ht="11.25" customHeight="1" x14ac:dyDescent="0.2">
      <c r="A71" s="129" t="s">
        <v>91</v>
      </c>
      <c r="B71" s="557">
        <v>0.1</v>
      </c>
      <c r="C71" s="557">
        <v>0.4</v>
      </c>
      <c r="D71" s="557">
        <v>0.7</v>
      </c>
      <c r="E71" s="557">
        <v>1.1000000000000001</v>
      </c>
      <c r="F71" s="557">
        <v>1.2</v>
      </c>
      <c r="G71" s="557">
        <v>1</v>
      </c>
      <c r="H71" s="557">
        <v>0.7</v>
      </c>
      <c r="I71" s="557">
        <v>0.5</v>
      </c>
      <c r="J71" s="557">
        <v>0.4</v>
      </c>
      <c r="K71" s="557">
        <v>0</v>
      </c>
      <c r="L71" s="558"/>
      <c r="M71" s="557">
        <v>6</v>
      </c>
      <c r="Z71" s="30"/>
      <c r="AA71" s="30"/>
      <c r="AB71" s="30"/>
      <c r="AC71" s="30"/>
      <c r="AD71" s="30"/>
      <c r="AE71" s="30"/>
      <c r="AF71" s="30"/>
      <c r="AG71" s="30"/>
      <c r="AH71" s="30"/>
      <c r="AI71" s="30"/>
      <c r="AJ71" s="30"/>
      <c r="AK71" s="30"/>
    </row>
    <row r="72" spans="1:37" ht="11.25" customHeight="1" x14ac:dyDescent="0.2">
      <c r="A72" s="129" t="s">
        <v>92</v>
      </c>
      <c r="B72" s="557" t="s">
        <v>809</v>
      </c>
      <c r="C72" s="557">
        <v>0</v>
      </c>
      <c r="D72" s="557">
        <v>0</v>
      </c>
      <c r="E72" s="557">
        <v>0</v>
      </c>
      <c r="F72" s="557">
        <v>0</v>
      </c>
      <c r="G72" s="557">
        <v>0</v>
      </c>
      <c r="H72" s="557">
        <v>0</v>
      </c>
      <c r="I72" s="557">
        <v>0</v>
      </c>
      <c r="J72" s="557">
        <v>0</v>
      </c>
      <c r="K72" s="557">
        <v>0</v>
      </c>
      <c r="L72" s="558"/>
      <c r="M72" s="557">
        <v>0.1</v>
      </c>
      <c r="Z72" s="30"/>
      <c r="AA72" s="30"/>
      <c r="AB72" s="30"/>
      <c r="AC72" s="30"/>
      <c r="AD72" s="30"/>
      <c r="AE72" s="30"/>
      <c r="AF72" s="30"/>
      <c r="AG72" s="30"/>
      <c r="AH72" s="30"/>
      <c r="AI72" s="30"/>
      <c r="AJ72" s="30"/>
      <c r="AK72" s="30"/>
    </row>
    <row r="73" spans="1:37" ht="11.25" customHeight="1" x14ac:dyDescent="0.2">
      <c r="A73" s="129" t="s">
        <v>45</v>
      </c>
      <c r="B73" s="557">
        <v>1.8</v>
      </c>
      <c r="C73" s="557">
        <v>6.3</v>
      </c>
      <c r="D73" s="557">
        <v>11.9</v>
      </c>
      <c r="E73" s="557">
        <v>13.6</v>
      </c>
      <c r="F73" s="557">
        <v>8.9</v>
      </c>
      <c r="G73" s="557">
        <v>4.7</v>
      </c>
      <c r="H73" s="557">
        <v>2.2999999999999998</v>
      </c>
      <c r="I73" s="557">
        <v>1.1000000000000001</v>
      </c>
      <c r="J73" s="557">
        <v>0.8</v>
      </c>
      <c r="K73" s="557">
        <v>0.1</v>
      </c>
      <c r="L73" s="558"/>
      <c r="M73" s="557">
        <v>51.6</v>
      </c>
      <c r="Z73" s="30"/>
      <c r="AA73" s="30"/>
      <c r="AB73" s="30"/>
      <c r="AC73" s="30"/>
      <c r="AD73" s="30"/>
      <c r="AE73" s="30"/>
      <c r="AF73" s="30"/>
      <c r="AG73" s="30"/>
      <c r="AH73" s="30"/>
      <c r="AI73" s="30"/>
      <c r="AJ73" s="30"/>
      <c r="AK73" s="30"/>
    </row>
    <row r="74" spans="1:37" ht="11.25" customHeight="1" x14ac:dyDescent="0.2">
      <c r="A74" s="129" t="s">
        <v>98</v>
      </c>
      <c r="B74" s="557" t="s">
        <v>305</v>
      </c>
      <c r="C74" s="557" t="s">
        <v>305</v>
      </c>
      <c r="D74" s="557" t="s">
        <v>305</v>
      </c>
      <c r="E74" s="557" t="s">
        <v>305</v>
      </c>
      <c r="F74" s="557" t="s">
        <v>305</v>
      </c>
      <c r="G74" s="557" t="s">
        <v>305</v>
      </c>
      <c r="H74" s="557" t="s">
        <v>305</v>
      </c>
      <c r="I74" s="557" t="s">
        <v>305</v>
      </c>
      <c r="J74" s="557" t="s">
        <v>305</v>
      </c>
      <c r="K74" s="557" t="s">
        <v>305</v>
      </c>
      <c r="L74" s="558"/>
      <c r="M74" s="557" t="s">
        <v>305</v>
      </c>
      <c r="Q74" s="19" t="s">
        <v>466</v>
      </c>
      <c r="Z74" s="30"/>
      <c r="AA74" s="30"/>
      <c r="AB74" s="30"/>
      <c r="AC74" s="30"/>
      <c r="AD74" s="30"/>
      <c r="AE74" s="30"/>
      <c r="AF74" s="30"/>
      <c r="AG74" s="30"/>
      <c r="AH74" s="30"/>
      <c r="AI74" s="30"/>
      <c r="AJ74" s="30"/>
      <c r="AK74" s="30"/>
    </row>
    <row r="75" spans="1:37" ht="11.25" customHeight="1" x14ac:dyDescent="0.2">
      <c r="A75" s="129" t="s">
        <v>36</v>
      </c>
      <c r="B75" s="557">
        <v>3.9</v>
      </c>
      <c r="C75" s="557">
        <v>9.3000000000000007</v>
      </c>
      <c r="D75" s="557">
        <v>11</v>
      </c>
      <c r="E75" s="557">
        <v>8.5</v>
      </c>
      <c r="F75" s="557">
        <v>5.4</v>
      </c>
      <c r="G75" s="557">
        <v>3</v>
      </c>
      <c r="H75" s="557">
        <v>1.3</v>
      </c>
      <c r="I75" s="557">
        <v>0.7</v>
      </c>
      <c r="J75" s="557">
        <v>0.4</v>
      </c>
      <c r="K75" s="557">
        <v>0.1</v>
      </c>
      <c r="L75" s="558"/>
      <c r="M75" s="557">
        <v>43.6</v>
      </c>
      <c r="Z75" s="30"/>
      <c r="AA75" s="30"/>
      <c r="AB75" s="30"/>
      <c r="AC75" s="30"/>
      <c r="AD75" s="30"/>
      <c r="AE75" s="30"/>
      <c r="AF75" s="30"/>
      <c r="AG75" s="30"/>
      <c r="AH75" s="30"/>
      <c r="AI75" s="30"/>
      <c r="AJ75" s="30"/>
      <c r="AK75" s="30"/>
    </row>
    <row r="76" spans="1:37" ht="11.25" customHeight="1" x14ac:dyDescent="0.2">
      <c r="A76" s="129" t="s">
        <v>99</v>
      </c>
      <c r="B76" s="557">
        <v>0.4</v>
      </c>
      <c r="C76" s="557">
        <v>0.6</v>
      </c>
      <c r="D76" s="557">
        <v>1.2</v>
      </c>
      <c r="E76" s="557">
        <v>1.5</v>
      </c>
      <c r="F76" s="557">
        <v>1.1000000000000001</v>
      </c>
      <c r="G76" s="557">
        <v>0.6</v>
      </c>
      <c r="H76" s="557">
        <v>0.3</v>
      </c>
      <c r="I76" s="557">
        <v>0.1</v>
      </c>
      <c r="J76" s="557">
        <v>0</v>
      </c>
      <c r="K76" s="557">
        <v>0.1</v>
      </c>
      <c r="L76" s="558"/>
      <c r="M76" s="557">
        <v>6</v>
      </c>
      <c r="Z76" s="30"/>
      <c r="AA76" s="30"/>
      <c r="AB76" s="30"/>
      <c r="AC76" s="30"/>
      <c r="AD76" s="30"/>
      <c r="AE76" s="30"/>
      <c r="AF76" s="30"/>
      <c r="AG76" s="30"/>
      <c r="AH76" s="30"/>
      <c r="AI76" s="30"/>
      <c r="AJ76" s="30"/>
      <c r="AK76" s="30"/>
    </row>
    <row r="77" spans="1:37" ht="11.25" customHeight="1" x14ac:dyDescent="0.2">
      <c r="A77" s="129" t="s">
        <v>47</v>
      </c>
      <c r="B77" s="557">
        <v>5.0999999999999996</v>
      </c>
      <c r="C77" s="557">
        <v>19</v>
      </c>
      <c r="D77" s="557">
        <v>28.3</v>
      </c>
      <c r="E77" s="557">
        <v>32.6</v>
      </c>
      <c r="F77" s="557">
        <v>22</v>
      </c>
      <c r="G77" s="557">
        <v>10.6</v>
      </c>
      <c r="H77" s="557">
        <v>3.5</v>
      </c>
      <c r="I77" s="557">
        <v>1</v>
      </c>
      <c r="J77" s="557">
        <v>0.4</v>
      </c>
      <c r="K77" s="557">
        <v>0.1</v>
      </c>
      <c r="L77" s="558"/>
      <c r="M77" s="557">
        <v>122.8</v>
      </c>
      <c r="R77" s="19" t="s">
        <v>466</v>
      </c>
      <c r="Z77" s="30"/>
      <c r="AA77" s="30"/>
      <c r="AB77" s="30"/>
      <c r="AC77" s="30"/>
      <c r="AD77" s="30"/>
      <c r="AE77" s="30"/>
      <c r="AF77" s="30"/>
      <c r="AG77" s="30"/>
      <c r="AH77" s="30"/>
      <c r="AI77" s="30"/>
      <c r="AJ77" s="30"/>
      <c r="AK77" s="30"/>
    </row>
    <row r="78" spans="1:37" ht="11.25" customHeight="1" x14ac:dyDescent="0.2">
      <c r="A78" s="129" t="s">
        <v>48</v>
      </c>
      <c r="B78" s="557">
        <v>29.1</v>
      </c>
      <c r="C78" s="557">
        <v>51.1</v>
      </c>
      <c r="D78" s="557">
        <v>63</v>
      </c>
      <c r="E78" s="557">
        <v>50.5</v>
      </c>
      <c r="F78" s="557">
        <v>31.8</v>
      </c>
      <c r="G78" s="557">
        <v>19.600000000000001</v>
      </c>
      <c r="H78" s="557">
        <v>11.9</v>
      </c>
      <c r="I78" s="557">
        <v>6.9</v>
      </c>
      <c r="J78" s="557">
        <v>4.7</v>
      </c>
      <c r="K78" s="557">
        <v>1</v>
      </c>
      <c r="L78" s="558"/>
      <c r="M78" s="557">
        <v>269.60000000000002</v>
      </c>
      <c r="P78" s="19" t="s">
        <v>466</v>
      </c>
      <c r="Z78" s="30"/>
      <c r="AA78" s="30"/>
      <c r="AB78" s="30"/>
      <c r="AC78" s="30"/>
      <c r="AD78" s="30"/>
      <c r="AE78" s="30"/>
      <c r="AF78" s="30"/>
      <c r="AG78" s="30"/>
      <c r="AH78" s="30"/>
      <c r="AI78" s="30"/>
      <c r="AJ78" s="30"/>
      <c r="AK78" s="30"/>
    </row>
    <row r="79" spans="1:37" ht="11.25" customHeight="1" x14ac:dyDescent="0.2">
      <c r="A79" s="129" t="s">
        <v>70</v>
      </c>
      <c r="B79" s="557">
        <v>2.2000000000000002</v>
      </c>
      <c r="C79" s="557">
        <v>8.1</v>
      </c>
      <c r="D79" s="557">
        <v>11.3</v>
      </c>
      <c r="E79" s="557">
        <v>14.9</v>
      </c>
      <c r="F79" s="557">
        <v>8.4</v>
      </c>
      <c r="G79" s="557">
        <v>3.5</v>
      </c>
      <c r="H79" s="557">
        <v>1.7</v>
      </c>
      <c r="I79" s="557">
        <v>0.9</v>
      </c>
      <c r="J79" s="557">
        <v>0.9</v>
      </c>
      <c r="K79" s="557">
        <v>0.2</v>
      </c>
      <c r="L79" s="558"/>
      <c r="M79" s="557">
        <v>52.1</v>
      </c>
      <c r="Z79" s="30"/>
      <c r="AA79" s="30"/>
      <c r="AB79" s="30"/>
      <c r="AC79" s="30"/>
      <c r="AD79" s="30"/>
      <c r="AE79" s="30"/>
      <c r="AF79" s="30"/>
      <c r="AG79" s="30"/>
      <c r="AH79" s="30"/>
      <c r="AI79" s="30"/>
      <c r="AJ79" s="30"/>
      <c r="AK79" s="30"/>
    </row>
    <row r="80" spans="1:37" ht="11.25" customHeight="1" x14ac:dyDescent="0.2">
      <c r="A80" s="129" t="s">
        <v>72</v>
      </c>
      <c r="B80" s="557">
        <v>1</v>
      </c>
      <c r="C80" s="557">
        <v>4.5999999999999996</v>
      </c>
      <c r="D80" s="557">
        <v>9</v>
      </c>
      <c r="E80" s="557">
        <v>11.1</v>
      </c>
      <c r="F80" s="557">
        <v>8.5</v>
      </c>
      <c r="G80" s="557">
        <v>4.8</v>
      </c>
      <c r="H80" s="557">
        <v>2.1</v>
      </c>
      <c r="I80" s="557">
        <v>0.8</v>
      </c>
      <c r="J80" s="557">
        <v>0.5</v>
      </c>
      <c r="K80" s="557">
        <v>0.1</v>
      </c>
      <c r="L80" s="558"/>
      <c r="M80" s="557">
        <v>42.4</v>
      </c>
      <c r="Z80" s="30"/>
      <c r="AA80" s="30"/>
      <c r="AB80" s="30"/>
      <c r="AC80" s="30"/>
      <c r="AD80" s="30"/>
      <c r="AE80" s="30"/>
      <c r="AF80" s="30"/>
      <c r="AG80" s="30"/>
      <c r="AH80" s="30"/>
      <c r="AI80" s="30"/>
      <c r="AJ80" s="30"/>
      <c r="AK80" s="30"/>
    </row>
    <row r="81" spans="1:37" ht="11.25" customHeight="1" x14ac:dyDescent="0.2">
      <c r="A81" s="129"/>
      <c r="B81" s="557"/>
      <c r="C81" s="557"/>
      <c r="D81" s="557"/>
      <c r="E81" s="557"/>
      <c r="F81" s="557"/>
      <c r="G81" s="557"/>
      <c r="H81" s="557"/>
      <c r="I81" s="557"/>
      <c r="J81" s="557"/>
      <c r="K81" s="557"/>
      <c r="L81" s="558"/>
      <c r="M81" s="557"/>
      <c r="Z81" s="30"/>
      <c r="AA81" s="30"/>
      <c r="AB81" s="30"/>
      <c r="AC81" s="30"/>
      <c r="AD81" s="30"/>
      <c r="AE81" s="30"/>
      <c r="AF81" s="30"/>
      <c r="AG81" s="30"/>
      <c r="AH81" s="30"/>
      <c r="AI81" s="30"/>
      <c r="AJ81" s="30"/>
      <c r="AK81" s="30"/>
    </row>
    <row r="82" spans="1:37" ht="11.25" customHeight="1" x14ac:dyDescent="0.2">
      <c r="A82" s="129" t="s">
        <v>110</v>
      </c>
      <c r="B82" s="557">
        <v>318.10000000000002</v>
      </c>
      <c r="C82" s="557">
        <v>695.5</v>
      </c>
      <c r="D82" s="557">
        <v>1057.5</v>
      </c>
      <c r="E82" s="557">
        <v>1177.5</v>
      </c>
      <c r="F82" s="557">
        <v>709</v>
      </c>
      <c r="G82" s="557">
        <v>328.6</v>
      </c>
      <c r="H82" s="557">
        <v>165.9</v>
      </c>
      <c r="I82" s="557">
        <v>84.9</v>
      </c>
      <c r="J82" s="557">
        <v>58.9</v>
      </c>
      <c r="K82" s="557">
        <v>16.2</v>
      </c>
      <c r="L82" s="558"/>
      <c r="M82" s="557">
        <v>4612.2</v>
      </c>
      <c r="Z82" s="30"/>
      <c r="AA82" s="30"/>
      <c r="AB82" s="30"/>
      <c r="AC82" s="30"/>
      <c r="AD82" s="30"/>
      <c r="AE82" s="30"/>
      <c r="AF82" s="30"/>
      <c r="AG82" s="30"/>
      <c r="AH82" s="30"/>
      <c r="AI82" s="30"/>
      <c r="AJ82" s="30"/>
      <c r="AK82" s="30"/>
    </row>
    <row r="83" spans="1:37" ht="11.25" customHeight="1" x14ac:dyDescent="0.2">
      <c r="A83" s="57"/>
      <c r="B83" s="58"/>
      <c r="C83" s="58"/>
      <c r="D83" s="58"/>
      <c r="E83" s="58"/>
      <c r="F83" s="58"/>
      <c r="G83" s="58"/>
      <c r="H83" s="58"/>
      <c r="I83" s="58"/>
      <c r="J83" s="58"/>
      <c r="K83" s="58"/>
      <c r="L83" s="59"/>
      <c r="M83" s="308"/>
      <c r="Z83" s="30"/>
      <c r="AA83" s="30"/>
      <c r="AB83" s="30"/>
      <c r="AC83" s="30"/>
      <c r="AD83" s="30"/>
      <c r="AE83" s="30"/>
      <c r="AF83" s="30"/>
      <c r="AG83" s="30"/>
      <c r="AH83" s="30"/>
      <c r="AI83" s="30"/>
      <c r="AJ83" s="30"/>
      <c r="AK83" s="30"/>
    </row>
    <row r="84" spans="1:37" ht="11.25" customHeight="1" x14ac:dyDescent="0.2">
      <c r="A84" s="456"/>
      <c r="B84" s="457"/>
      <c r="C84" s="457"/>
      <c r="D84" s="457"/>
      <c r="E84" s="457"/>
      <c r="F84" s="457"/>
      <c r="G84" s="457"/>
      <c r="H84" s="457"/>
      <c r="I84" s="457"/>
      <c r="J84" s="457"/>
      <c r="K84" s="457"/>
      <c r="L84" s="458"/>
      <c r="M84" s="149" t="s">
        <v>614</v>
      </c>
      <c r="Z84" s="30"/>
      <c r="AA84" s="30"/>
      <c r="AB84" s="30"/>
      <c r="AC84" s="30"/>
      <c r="AD84" s="30"/>
      <c r="AE84" s="30"/>
      <c r="AF84" s="30"/>
      <c r="AG84" s="30"/>
      <c r="AH84" s="30"/>
      <c r="AI84" s="30"/>
      <c r="AJ84" s="30"/>
      <c r="AK84" s="30"/>
    </row>
    <row r="85" spans="1:37" ht="11.25" customHeight="1" x14ac:dyDescent="0.2">
      <c r="A85" s="173"/>
      <c r="B85" s="174"/>
      <c r="C85" s="174"/>
      <c r="D85" s="174"/>
      <c r="E85" s="174"/>
      <c r="F85" s="174"/>
      <c r="G85" s="174"/>
      <c r="H85" s="174"/>
      <c r="I85" s="174"/>
      <c r="J85" s="174"/>
      <c r="K85" s="174"/>
      <c r="L85" s="175"/>
      <c r="M85" s="19"/>
      <c r="Z85" s="30"/>
      <c r="AA85" s="30"/>
      <c r="AB85" s="30"/>
      <c r="AC85" s="30"/>
      <c r="AD85" s="30"/>
      <c r="AE85" s="30"/>
      <c r="AF85" s="30"/>
      <c r="AG85" s="30"/>
      <c r="AH85" s="30"/>
      <c r="AI85" s="30"/>
      <c r="AJ85" s="30"/>
      <c r="AK85" s="30"/>
    </row>
    <row r="86" spans="1:37" ht="48" customHeight="1" x14ac:dyDescent="0.2">
      <c r="A86" s="750" t="s">
        <v>718</v>
      </c>
      <c r="B86" s="750"/>
      <c r="C86" s="750"/>
      <c r="D86" s="750"/>
      <c r="E86" s="750"/>
      <c r="F86" s="750"/>
      <c r="G86" s="750"/>
      <c r="H86" s="750"/>
      <c r="I86" s="750"/>
      <c r="J86" s="750"/>
      <c r="K86" s="750"/>
      <c r="L86" s="750"/>
      <c r="M86" s="750"/>
      <c r="Z86" s="30"/>
      <c r="AA86" s="30"/>
      <c r="AB86" s="30"/>
      <c r="AC86" s="30"/>
      <c r="AD86" s="30"/>
      <c r="AE86" s="30"/>
      <c r="AF86" s="30"/>
      <c r="AG86" s="30"/>
      <c r="AH86" s="30"/>
      <c r="AI86" s="30"/>
      <c r="AJ86" s="30"/>
      <c r="AK86" s="30"/>
    </row>
    <row r="87" spans="1:37" ht="33.75" customHeight="1" x14ac:dyDescent="0.2">
      <c r="A87" s="726" t="s">
        <v>646</v>
      </c>
      <c r="B87" s="726"/>
      <c r="C87" s="726"/>
      <c r="D87" s="726"/>
      <c r="E87" s="726"/>
      <c r="F87" s="726"/>
      <c r="G87" s="726"/>
      <c r="H87" s="726"/>
      <c r="I87" s="726"/>
      <c r="J87" s="726"/>
      <c r="K87" s="726"/>
      <c r="L87" s="726"/>
      <c r="M87" s="726"/>
      <c r="Z87" s="30"/>
      <c r="AA87" s="30"/>
      <c r="AB87" s="30"/>
      <c r="AC87" s="30"/>
      <c r="AD87" s="30"/>
      <c r="AE87" s="30"/>
      <c r="AF87" s="30"/>
      <c r="AG87" s="30"/>
      <c r="AH87" s="30"/>
      <c r="AI87" s="30"/>
      <c r="AJ87" s="30"/>
      <c r="AK87" s="30"/>
    </row>
    <row r="88" spans="1:37" ht="22.5" customHeight="1" x14ac:dyDescent="0.2">
      <c r="A88" s="749" t="s">
        <v>749</v>
      </c>
      <c r="B88" s="749"/>
      <c r="C88" s="749"/>
      <c r="D88" s="749"/>
      <c r="E88" s="749"/>
      <c r="F88" s="749"/>
      <c r="G88" s="749"/>
      <c r="H88" s="749"/>
      <c r="I88" s="749"/>
      <c r="J88" s="749"/>
      <c r="K88" s="749"/>
      <c r="L88" s="749"/>
      <c r="M88" s="749"/>
      <c r="Z88" s="30"/>
      <c r="AA88" s="30"/>
      <c r="AB88" s="30"/>
      <c r="AC88" s="30"/>
      <c r="AD88" s="30"/>
      <c r="AE88" s="30"/>
      <c r="AF88" s="30"/>
      <c r="AG88" s="30"/>
      <c r="AH88" s="30"/>
      <c r="AI88" s="30"/>
      <c r="AJ88" s="30"/>
      <c r="AK88" s="30"/>
    </row>
    <row r="89" spans="1:37" ht="11.25" customHeight="1" x14ac:dyDescent="0.2">
      <c r="A89" s="748" t="s">
        <v>588</v>
      </c>
      <c r="B89" s="748"/>
      <c r="C89" s="748"/>
      <c r="D89" s="748"/>
      <c r="E89" s="176"/>
      <c r="F89" s="176"/>
      <c r="G89" s="176"/>
      <c r="H89" s="176"/>
      <c r="I89" s="176"/>
      <c r="J89" s="176"/>
      <c r="K89" s="176"/>
      <c r="L89" s="176"/>
      <c r="M89" s="255"/>
      <c r="Z89" s="30"/>
      <c r="AA89" s="30"/>
      <c r="AB89" s="30"/>
      <c r="AC89" s="30"/>
      <c r="AD89" s="30"/>
      <c r="AE89" s="30"/>
      <c r="AF89" s="30"/>
      <c r="AG89" s="30"/>
      <c r="AH89" s="30"/>
      <c r="AI89" s="30"/>
      <c r="AJ89" s="30"/>
      <c r="AK89" s="30"/>
    </row>
    <row r="90" spans="1:37" ht="11.25" customHeight="1" x14ac:dyDescent="0.2">
      <c r="A90" s="748" t="s">
        <v>589</v>
      </c>
      <c r="B90" s="748"/>
      <c r="C90" s="748"/>
      <c r="D90" s="748"/>
      <c r="E90" s="748"/>
      <c r="F90" s="176"/>
      <c r="G90" s="176"/>
      <c r="H90" s="176"/>
      <c r="I90" s="176"/>
      <c r="J90" s="176"/>
      <c r="K90" s="176"/>
      <c r="L90" s="176"/>
      <c r="M90" s="255"/>
      <c r="Z90" s="30"/>
      <c r="AA90" s="30"/>
      <c r="AB90" s="30"/>
      <c r="AC90" s="30"/>
      <c r="AD90" s="30"/>
      <c r="AE90" s="30"/>
      <c r="AF90" s="30"/>
      <c r="AG90" s="30"/>
      <c r="AH90" s="30"/>
      <c r="AI90" s="30"/>
      <c r="AJ90" s="30"/>
      <c r="AK90" s="30"/>
    </row>
    <row r="91" spans="1:37" ht="11.25" customHeight="1" x14ac:dyDescent="0.2">
      <c r="A91" s="658" t="s">
        <v>668</v>
      </c>
      <c r="B91" s="658"/>
      <c r="C91" s="658"/>
      <c r="D91" s="658"/>
      <c r="E91" s="659"/>
      <c r="F91" s="176"/>
      <c r="G91" s="176"/>
      <c r="H91" s="176"/>
      <c r="I91" s="176"/>
      <c r="J91" s="176"/>
      <c r="K91" s="176"/>
      <c r="L91" s="176"/>
      <c r="M91" s="255"/>
      <c r="Z91" s="30"/>
      <c r="AA91" s="30"/>
      <c r="AB91" s="30"/>
      <c r="AC91" s="30"/>
      <c r="AD91" s="30"/>
      <c r="AE91" s="30"/>
      <c r="AF91" s="30"/>
      <c r="AG91" s="30"/>
      <c r="AH91" s="30"/>
      <c r="AI91" s="30"/>
      <c r="AJ91" s="30"/>
      <c r="AK91" s="30"/>
    </row>
    <row r="92" spans="1:37" ht="11.25" customHeight="1" x14ac:dyDescent="0.2">
      <c r="A92" s="658" t="s">
        <v>643</v>
      </c>
      <c r="B92" s="658"/>
      <c r="C92" s="658"/>
      <c r="D92" s="658"/>
      <c r="E92" s="659"/>
      <c r="F92" s="176"/>
      <c r="G92" s="176"/>
      <c r="H92" s="176"/>
      <c r="I92" s="176"/>
      <c r="J92" s="176"/>
      <c r="K92" s="176"/>
      <c r="L92" s="176"/>
      <c r="M92" s="255"/>
      <c r="Z92" s="30"/>
      <c r="AA92" s="30"/>
      <c r="AB92" s="30"/>
      <c r="AC92" s="30"/>
      <c r="AD92" s="30"/>
      <c r="AE92" s="30"/>
      <c r="AF92" s="30"/>
      <c r="AG92" s="30"/>
      <c r="AH92" s="30"/>
      <c r="AI92" s="30"/>
      <c r="AJ92" s="30"/>
      <c r="AK92" s="30"/>
    </row>
    <row r="93" spans="1:37" ht="11.25" customHeight="1" x14ac:dyDescent="0.2">
      <c r="A93" s="650" t="s">
        <v>697</v>
      </c>
      <c r="B93" s="658"/>
      <c r="C93" s="658"/>
      <c r="D93" s="658"/>
      <c r="E93" s="659"/>
      <c r="F93" s="176"/>
      <c r="G93" s="176"/>
      <c r="H93" s="176"/>
      <c r="I93" s="176"/>
      <c r="J93" s="176"/>
      <c r="K93" s="176"/>
      <c r="L93" s="176"/>
      <c r="M93" s="255"/>
      <c r="Z93" s="30"/>
      <c r="AA93" s="30"/>
      <c r="AB93" s="30"/>
      <c r="AC93" s="30"/>
      <c r="AD93" s="30"/>
      <c r="AE93" s="30"/>
      <c r="AF93" s="30"/>
      <c r="AG93" s="30"/>
      <c r="AH93" s="30"/>
      <c r="AI93" s="30"/>
      <c r="AJ93" s="30"/>
      <c r="AK93" s="30"/>
    </row>
    <row r="94" spans="1:37" ht="11.25" customHeight="1" x14ac:dyDescent="0.2">
      <c r="A94" s="650" t="s">
        <v>698</v>
      </c>
      <c r="B94" s="658"/>
      <c r="C94" s="658"/>
      <c r="D94" s="658"/>
      <c r="E94" s="659"/>
      <c r="F94" s="176"/>
      <c r="G94" s="176"/>
      <c r="H94" s="176"/>
      <c r="I94" s="176"/>
      <c r="J94" s="176"/>
      <c r="K94" s="176"/>
      <c r="L94" s="176"/>
      <c r="M94" s="255"/>
      <c r="Z94" s="30"/>
      <c r="AA94" s="30"/>
      <c r="AB94" s="30"/>
      <c r="AC94" s="30"/>
      <c r="AD94" s="30"/>
      <c r="AE94" s="30"/>
      <c r="AF94" s="30"/>
      <c r="AG94" s="30"/>
      <c r="AH94" s="30"/>
      <c r="AI94" s="30"/>
      <c r="AJ94" s="30"/>
      <c r="AK94" s="30"/>
    </row>
    <row r="95" spans="1:37" x14ac:dyDescent="0.2">
      <c r="A95" s="748" t="s">
        <v>644</v>
      </c>
      <c r="B95" s="748"/>
      <c r="C95" s="748"/>
      <c r="D95" s="748"/>
      <c r="E95" s="748"/>
      <c r="F95" s="748"/>
      <c r="G95" s="176"/>
      <c r="H95" s="176"/>
      <c r="I95" s="176"/>
      <c r="J95" s="176"/>
      <c r="K95" s="176"/>
      <c r="L95" s="176"/>
      <c r="M95" s="255"/>
      <c r="Z95" s="30"/>
      <c r="AA95" s="30"/>
      <c r="AB95" s="30"/>
      <c r="AC95" s="30"/>
      <c r="AD95" s="30"/>
      <c r="AE95" s="30"/>
      <c r="AF95" s="30"/>
      <c r="AG95" s="30"/>
      <c r="AH95" s="30"/>
      <c r="AI95" s="30"/>
      <c r="AJ95" s="30"/>
      <c r="AK95" s="30"/>
    </row>
    <row r="96" spans="1:37" ht="11.25" customHeight="1" x14ac:dyDescent="0.2">
      <c r="A96" s="748" t="s">
        <v>645</v>
      </c>
      <c r="B96" s="748"/>
      <c r="C96" s="748"/>
      <c r="D96" s="748"/>
      <c r="E96" s="748"/>
      <c r="F96" s="748"/>
      <c r="G96" s="748"/>
      <c r="H96" s="748"/>
      <c r="I96" s="748"/>
      <c r="J96" s="748"/>
      <c r="K96" s="748"/>
      <c r="L96" s="176"/>
      <c r="M96" s="255"/>
      <c r="Z96" s="30"/>
      <c r="AA96" s="30"/>
      <c r="AB96" s="30"/>
      <c r="AC96" s="30"/>
      <c r="AD96" s="30"/>
      <c r="AE96" s="30"/>
      <c r="AF96" s="30"/>
      <c r="AG96" s="30"/>
      <c r="AH96" s="30"/>
      <c r="AI96" s="30"/>
      <c r="AJ96" s="30"/>
      <c r="AK96" s="30"/>
    </row>
    <row r="97" spans="1:37" ht="3.75" customHeight="1" x14ac:dyDescent="0.2">
      <c r="A97" s="177"/>
      <c r="B97" s="177"/>
      <c r="C97" s="177"/>
      <c r="D97" s="177"/>
      <c r="E97" s="177"/>
      <c r="F97" s="177"/>
      <c r="G97" s="177"/>
      <c r="H97" s="177"/>
      <c r="I97" s="177"/>
      <c r="J97" s="177"/>
      <c r="K97" s="177"/>
      <c r="L97" s="177"/>
      <c r="M97" s="178"/>
      <c r="Z97" s="30"/>
      <c r="AA97" s="30"/>
      <c r="AB97" s="30"/>
      <c r="AC97" s="30"/>
      <c r="AD97" s="30"/>
      <c r="AE97" s="30"/>
      <c r="AF97" s="30"/>
      <c r="AG97" s="30"/>
      <c r="AH97" s="30"/>
      <c r="AI97" s="30"/>
      <c r="AJ97" s="30"/>
      <c r="AK97" s="30"/>
    </row>
    <row r="98" spans="1:37" x14ac:dyDescent="0.2">
      <c r="A98" s="623" t="s">
        <v>596</v>
      </c>
      <c r="B98" s="177"/>
      <c r="C98" s="177"/>
      <c r="D98" s="177"/>
      <c r="E98" s="177"/>
      <c r="F98" s="177"/>
      <c r="G98" s="177"/>
      <c r="H98" s="177"/>
      <c r="I98" s="177"/>
      <c r="J98" s="177"/>
      <c r="K98" s="177"/>
      <c r="L98" s="177"/>
      <c r="M98" s="178"/>
      <c r="Z98" s="30"/>
      <c r="AA98" s="30"/>
      <c r="AB98" s="30"/>
      <c r="AC98" s="30"/>
      <c r="AD98" s="30"/>
      <c r="AE98" s="30"/>
      <c r="AF98" s="30"/>
      <c r="AG98" s="30"/>
      <c r="AH98" s="30"/>
      <c r="AI98" s="30"/>
      <c r="AJ98" s="30"/>
      <c r="AK98" s="30"/>
    </row>
    <row r="99" spans="1:37" x14ac:dyDescent="0.2">
      <c r="A99" s="737" t="s">
        <v>120</v>
      </c>
      <c r="B99" s="737"/>
      <c r="C99" s="737"/>
      <c r="D99" s="737"/>
      <c r="E99" s="737"/>
      <c r="F99" s="737"/>
      <c r="G99" s="737"/>
      <c r="H99" s="737"/>
      <c r="I99" s="737"/>
      <c r="J99" s="737"/>
      <c r="K99" s="737"/>
      <c r="L99" s="177"/>
      <c r="M99" s="178"/>
      <c r="Z99" s="30"/>
      <c r="AA99" s="30"/>
      <c r="AB99" s="30"/>
      <c r="AC99" s="30"/>
      <c r="AD99" s="30"/>
      <c r="AE99" s="30"/>
      <c r="AF99" s="30"/>
      <c r="AG99" s="30"/>
      <c r="AH99" s="30"/>
      <c r="AI99" s="30"/>
      <c r="AJ99" s="30"/>
      <c r="AK99" s="30"/>
    </row>
    <row r="100" spans="1:37" ht="8.25" customHeight="1" x14ac:dyDescent="0.2">
      <c r="A100" s="652"/>
      <c r="B100" s="652"/>
      <c r="C100" s="652"/>
      <c r="D100" s="652"/>
      <c r="E100" s="652"/>
      <c r="F100" s="652"/>
      <c r="G100" s="652"/>
      <c r="H100" s="653"/>
      <c r="I100" s="653"/>
      <c r="J100" s="653"/>
      <c r="K100" s="653"/>
      <c r="L100" s="177"/>
      <c r="M100" s="178"/>
      <c r="Z100" s="30"/>
      <c r="AA100" s="30"/>
      <c r="AB100" s="30"/>
      <c r="AC100" s="30"/>
      <c r="AD100" s="30"/>
      <c r="AE100" s="30"/>
      <c r="AF100" s="30"/>
      <c r="AG100" s="30"/>
      <c r="AH100" s="30"/>
      <c r="AI100" s="30"/>
      <c r="AJ100" s="30"/>
      <c r="AK100" s="30"/>
    </row>
    <row r="101" spans="1:37" ht="22.5" customHeight="1" x14ac:dyDescent="0.2">
      <c r="A101" s="727" t="s">
        <v>490</v>
      </c>
      <c r="B101" s="727"/>
      <c r="C101" s="727"/>
      <c r="D101" s="727"/>
      <c r="E101" s="727"/>
      <c r="F101" s="727"/>
      <c r="G101" s="727"/>
      <c r="H101" s="727"/>
      <c r="I101" s="727"/>
      <c r="J101" s="727"/>
      <c r="K101" s="727"/>
      <c r="L101" s="727"/>
      <c r="M101" s="727"/>
      <c r="Z101" s="30"/>
      <c r="AA101" s="30"/>
      <c r="AB101" s="30"/>
      <c r="AC101" s="30"/>
      <c r="AD101" s="30"/>
      <c r="AE101" s="30"/>
      <c r="AF101" s="30"/>
      <c r="AG101" s="30"/>
      <c r="AH101" s="30"/>
      <c r="AI101" s="30"/>
      <c r="AJ101" s="30"/>
      <c r="AK101" s="30"/>
    </row>
    <row r="102" spans="1:37" x14ac:dyDescent="0.2">
      <c r="A102" s="177"/>
      <c r="B102" s="177"/>
      <c r="C102" s="177"/>
      <c r="D102" s="177"/>
      <c r="E102" s="177"/>
      <c r="F102" s="177"/>
      <c r="G102" s="177"/>
      <c r="H102" s="177"/>
      <c r="I102" s="177"/>
      <c r="J102" s="177"/>
      <c r="K102" s="177"/>
      <c r="L102" s="177"/>
      <c r="M102" s="178"/>
      <c r="Z102" s="30"/>
      <c r="AA102" s="30"/>
      <c r="AB102" s="30"/>
      <c r="AC102" s="30"/>
      <c r="AD102" s="30"/>
      <c r="AE102" s="30"/>
      <c r="AF102" s="30"/>
      <c r="AG102" s="30"/>
      <c r="AH102" s="30"/>
      <c r="AI102" s="30"/>
      <c r="AJ102" s="30"/>
      <c r="AK102" s="30"/>
    </row>
    <row r="103" spans="1:37" x14ac:dyDescent="0.2">
      <c r="Z103" s="30"/>
      <c r="AA103" s="30"/>
      <c r="AB103" s="30"/>
      <c r="AC103" s="30"/>
      <c r="AD103" s="30"/>
      <c r="AE103" s="30"/>
      <c r="AF103" s="30"/>
      <c r="AG103" s="30"/>
      <c r="AH103" s="30"/>
      <c r="AI103" s="30"/>
      <c r="AJ103" s="30"/>
      <c r="AK103" s="30"/>
    </row>
    <row r="104" spans="1:37" x14ac:dyDescent="0.2">
      <c r="Z104" s="30"/>
      <c r="AA104" s="30"/>
      <c r="AB104" s="30"/>
      <c r="AC104" s="30"/>
      <c r="AD104" s="30"/>
      <c r="AE104" s="30"/>
      <c r="AF104" s="30"/>
      <c r="AG104" s="30"/>
      <c r="AH104" s="30"/>
      <c r="AI104" s="30"/>
      <c r="AJ104" s="30"/>
      <c r="AK104" s="30"/>
    </row>
    <row r="105" spans="1:37" x14ac:dyDescent="0.2">
      <c r="Z105" s="30"/>
      <c r="AA105" s="30"/>
      <c r="AB105" s="30"/>
      <c r="AC105" s="30"/>
      <c r="AD105" s="30"/>
      <c r="AE105" s="30"/>
      <c r="AF105" s="30"/>
      <c r="AG105" s="30"/>
      <c r="AH105" s="30"/>
      <c r="AI105" s="30"/>
      <c r="AJ105" s="30"/>
      <c r="AK105" s="30"/>
    </row>
    <row r="106" spans="1:37" x14ac:dyDescent="0.2">
      <c r="Z106" s="30"/>
      <c r="AA106" s="30"/>
      <c r="AB106" s="30"/>
      <c r="AC106" s="30"/>
      <c r="AD106" s="30"/>
      <c r="AE106" s="30"/>
      <c r="AF106" s="30"/>
      <c r="AG106" s="30"/>
      <c r="AH106" s="30"/>
      <c r="AI106" s="30"/>
      <c r="AJ106" s="30"/>
      <c r="AK106" s="30"/>
    </row>
    <row r="107" spans="1:37" x14ac:dyDescent="0.2">
      <c r="Z107" s="30"/>
      <c r="AA107" s="30"/>
      <c r="AB107" s="30"/>
      <c r="AC107" s="30"/>
      <c r="AD107" s="30"/>
      <c r="AE107" s="30"/>
      <c r="AF107" s="30"/>
      <c r="AG107" s="30"/>
      <c r="AH107" s="30"/>
      <c r="AI107" s="30"/>
      <c r="AJ107" s="30"/>
      <c r="AK107" s="30"/>
    </row>
    <row r="108" spans="1:37" x14ac:dyDescent="0.2">
      <c r="Z108" s="30"/>
      <c r="AA108" s="30"/>
      <c r="AB108" s="30"/>
      <c r="AC108" s="30"/>
      <c r="AD108" s="30"/>
      <c r="AE108" s="30"/>
      <c r="AF108" s="30"/>
      <c r="AG108" s="30"/>
      <c r="AH108" s="30"/>
      <c r="AI108" s="30"/>
      <c r="AJ108" s="30"/>
      <c r="AK108" s="30"/>
    </row>
    <row r="109" spans="1:37" x14ac:dyDescent="0.2">
      <c r="Z109" s="30"/>
      <c r="AA109" s="30"/>
      <c r="AB109" s="30"/>
      <c r="AC109" s="30"/>
      <c r="AD109" s="30"/>
      <c r="AE109" s="30"/>
      <c r="AF109" s="30"/>
      <c r="AG109" s="30"/>
      <c r="AH109" s="30"/>
      <c r="AI109" s="30"/>
      <c r="AJ109" s="30"/>
      <c r="AK109" s="30"/>
    </row>
    <row r="110" spans="1:37" x14ac:dyDescent="0.2">
      <c r="Z110" s="30"/>
      <c r="AA110" s="30"/>
      <c r="AB110" s="30"/>
      <c r="AC110" s="30"/>
      <c r="AD110" s="30"/>
      <c r="AE110" s="30"/>
      <c r="AF110" s="30"/>
      <c r="AG110" s="30"/>
      <c r="AH110" s="30"/>
      <c r="AI110" s="30"/>
      <c r="AJ110" s="30"/>
      <c r="AK110" s="30"/>
    </row>
    <row r="111" spans="1:37" x14ac:dyDescent="0.2">
      <c r="Z111" s="30"/>
      <c r="AA111" s="30"/>
      <c r="AB111" s="30"/>
      <c r="AC111" s="30"/>
      <c r="AD111" s="30"/>
      <c r="AE111" s="30"/>
      <c r="AF111" s="30"/>
      <c r="AG111" s="30"/>
      <c r="AH111" s="30"/>
      <c r="AI111" s="30"/>
      <c r="AJ111" s="30"/>
      <c r="AK111" s="30"/>
    </row>
    <row r="112" spans="1:37" x14ac:dyDescent="0.2">
      <c r="Z112" s="30"/>
      <c r="AA112" s="30"/>
      <c r="AB112" s="30"/>
      <c r="AC112" s="30"/>
      <c r="AD112" s="30"/>
      <c r="AE112" s="30"/>
      <c r="AF112" s="30"/>
      <c r="AG112" s="30"/>
      <c r="AH112" s="30"/>
      <c r="AI112" s="30"/>
      <c r="AJ112" s="30"/>
      <c r="AK112" s="30"/>
    </row>
    <row r="113" spans="26:37" x14ac:dyDescent="0.2">
      <c r="Z113" s="30"/>
      <c r="AA113" s="30"/>
      <c r="AB113" s="30"/>
      <c r="AC113" s="30"/>
      <c r="AD113" s="30"/>
      <c r="AE113" s="30"/>
      <c r="AF113" s="30"/>
      <c r="AG113" s="30"/>
      <c r="AH113" s="30"/>
      <c r="AI113" s="30"/>
      <c r="AJ113" s="30"/>
      <c r="AK113" s="30"/>
    </row>
    <row r="114" spans="26:37" x14ac:dyDescent="0.2">
      <c r="Z114" s="30"/>
      <c r="AA114" s="30"/>
      <c r="AB114" s="30"/>
      <c r="AC114" s="30"/>
      <c r="AD114" s="30"/>
      <c r="AE114" s="30"/>
      <c r="AF114" s="30"/>
      <c r="AG114" s="30"/>
      <c r="AH114" s="30"/>
      <c r="AI114" s="30"/>
      <c r="AJ114" s="30"/>
      <c r="AK114" s="30"/>
    </row>
    <row r="115" spans="26:37" x14ac:dyDescent="0.2">
      <c r="Z115" s="30"/>
      <c r="AA115" s="30"/>
      <c r="AB115" s="30"/>
      <c r="AC115" s="30"/>
      <c r="AD115" s="30"/>
      <c r="AE115" s="30"/>
      <c r="AF115" s="30"/>
      <c r="AG115" s="30"/>
      <c r="AH115" s="30"/>
      <c r="AI115" s="30"/>
      <c r="AJ115" s="30"/>
      <c r="AK115" s="30"/>
    </row>
    <row r="116" spans="26:37" x14ac:dyDescent="0.2">
      <c r="Z116" s="30"/>
      <c r="AA116" s="30"/>
      <c r="AB116" s="30"/>
      <c r="AC116" s="30"/>
      <c r="AD116" s="30"/>
      <c r="AE116" s="30"/>
      <c r="AF116" s="30"/>
      <c r="AG116" s="30"/>
      <c r="AH116" s="30"/>
      <c r="AI116" s="30"/>
      <c r="AJ116" s="30"/>
      <c r="AK116" s="30"/>
    </row>
    <row r="117" spans="26:37" x14ac:dyDescent="0.2">
      <c r="Z117" s="30"/>
      <c r="AA117" s="30"/>
      <c r="AB117" s="30"/>
      <c r="AC117" s="30"/>
      <c r="AD117" s="30"/>
      <c r="AE117" s="30"/>
      <c r="AF117" s="30"/>
      <c r="AG117" s="30"/>
      <c r="AH117" s="30"/>
      <c r="AI117" s="30"/>
      <c r="AJ117" s="30"/>
      <c r="AK117" s="30"/>
    </row>
    <row r="118" spans="26:37" x14ac:dyDescent="0.2">
      <c r="Z118" s="30"/>
      <c r="AA118" s="30"/>
      <c r="AB118" s="30"/>
      <c r="AC118" s="30"/>
      <c r="AD118" s="30"/>
      <c r="AE118" s="30"/>
      <c r="AF118" s="30"/>
      <c r="AG118" s="30"/>
      <c r="AH118" s="30"/>
      <c r="AI118" s="30"/>
      <c r="AJ118" s="30"/>
      <c r="AK118" s="30"/>
    </row>
    <row r="119" spans="26:37" x14ac:dyDescent="0.2">
      <c r="Z119" s="30"/>
      <c r="AA119" s="30"/>
      <c r="AB119" s="30"/>
      <c r="AC119" s="30"/>
      <c r="AD119" s="30"/>
      <c r="AE119" s="30"/>
      <c r="AF119" s="30"/>
      <c r="AG119" s="30"/>
      <c r="AH119" s="30"/>
      <c r="AI119" s="30"/>
      <c r="AJ119" s="30"/>
      <c r="AK119" s="30"/>
    </row>
    <row r="120" spans="26:37" x14ac:dyDescent="0.2">
      <c r="Z120" s="30"/>
      <c r="AA120" s="30"/>
      <c r="AB120" s="30"/>
      <c r="AC120" s="30"/>
      <c r="AD120" s="30"/>
      <c r="AE120" s="30"/>
      <c r="AF120" s="30"/>
      <c r="AG120" s="30"/>
      <c r="AH120" s="30"/>
      <c r="AI120" s="30"/>
      <c r="AJ120" s="30"/>
      <c r="AK120" s="30"/>
    </row>
    <row r="121" spans="26:37" x14ac:dyDescent="0.2">
      <c r="Z121" s="30"/>
      <c r="AA121" s="30"/>
      <c r="AB121" s="30"/>
      <c r="AC121" s="30"/>
      <c r="AD121" s="30"/>
      <c r="AE121" s="30"/>
      <c r="AF121" s="30"/>
      <c r="AG121" s="30"/>
      <c r="AH121" s="30"/>
      <c r="AI121" s="30"/>
      <c r="AJ121" s="30"/>
      <c r="AK121" s="30"/>
    </row>
  </sheetData>
  <sheetProtection sheet="1" objects="1" scenarios="1"/>
  <mergeCells count="13">
    <mergeCell ref="O5:O6"/>
    <mergeCell ref="A101:M101"/>
    <mergeCell ref="A1:M1"/>
    <mergeCell ref="B5:K5"/>
    <mergeCell ref="A2:B2"/>
    <mergeCell ref="A89:D89"/>
    <mergeCell ref="A90:E90"/>
    <mergeCell ref="A95:F95"/>
    <mergeCell ref="A96:K96"/>
    <mergeCell ref="A87:M87"/>
    <mergeCell ref="A88:M88"/>
    <mergeCell ref="A99:K99"/>
    <mergeCell ref="A86:M86"/>
  </mergeCells>
  <phoneticPr fontId="29" type="noConversion"/>
  <pageMargins left="0.31496062992125984" right="0.27559055118110237" top="0.51181102362204722" bottom="0.51181102362204722" header="0.51181102362204722" footer="0.51181102362204722"/>
  <pageSetup paperSize="9" scale="64" orientation="portrait" r:id="rId1"/>
  <headerFooter alignWithMargins="0">
    <oddHeader xml:space="preserve">&amp;C&amp;"Arial,Bold"&amp;12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26"/>
  </sheetPr>
  <dimension ref="A1:Y49"/>
  <sheetViews>
    <sheetView showGridLines="0" zoomScaleNormal="100" workbookViewId="0">
      <selection sqref="A1:M1"/>
    </sheetView>
  </sheetViews>
  <sheetFormatPr defaultRowHeight="11.25" x14ac:dyDescent="0.2"/>
  <cols>
    <col min="1" max="1" width="27.5703125" style="19" customWidth="1"/>
    <col min="2" max="2" width="6.140625" style="19" bestFit="1" customWidth="1"/>
    <col min="3" max="11" width="6.140625" style="19" customWidth="1"/>
    <col min="12" max="12" width="1.28515625" style="19" customWidth="1"/>
    <col min="13" max="13" width="6.7109375" style="30" customWidth="1"/>
    <col min="14" max="14" width="9.140625" style="19"/>
    <col min="15" max="15" width="11" style="558" customWidth="1"/>
    <col min="16" max="25" width="9.140625" style="310"/>
    <col min="26" max="16384" width="9.140625" style="19"/>
  </cols>
  <sheetData>
    <row r="1" spans="1:25" ht="28.5" customHeight="1" x14ac:dyDescent="0.2">
      <c r="A1" s="752" t="s">
        <v>719</v>
      </c>
      <c r="B1" s="752"/>
      <c r="C1" s="752"/>
      <c r="D1" s="752"/>
      <c r="E1" s="752"/>
      <c r="F1" s="752"/>
      <c r="G1" s="752"/>
      <c r="H1" s="752"/>
      <c r="I1" s="752"/>
      <c r="J1" s="752"/>
      <c r="K1" s="752"/>
      <c r="L1" s="752"/>
      <c r="M1" s="752"/>
    </row>
    <row r="2" spans="1:25" ht="13.5" customHeight="1" x14ac:dyDescent="0.2">
      <c r="A2" s="733" t="s">
        <v>647</v>
      </c>
      <c r="B2" s="733"/>
      <c r="C2" s="691"/>
      <c r="D2" s="20"/>
      <c r="E2" s="20"/>
      <c r="F2" s="20"/>
      <c r="G2" s="20"/>
      <c r="H2" s="20"/>
      <c r="I2" s="20"/>
      <c r="J2" s="20"/>
      <c r="K2" s="20"/>
      <c r="L2" s="20"/>
      <c r="M2" s="20"/>
    </row>
    <row r="3" spans="1:25" ht="12.75" customHeight="1" x14ac:dyDescent="0.2">
      <c r="A3" s="2" t="s">
        <v>49</v>
      </c>
      <c r="B3" s="311"/>
      <c r="C3" s="311"/>
      <c r="D3" s="311"/>
      <c r="E3" s="311"/>
      <c r="F3" s="311"/>
      <c r="G3" s="311"/>
      <c r="H3" s="311"/>
      <c r="I3" s="311"/>
      <c r="J3" s="311"/>
      <c r="K3" s="311"/>
      <c r="L3" s="647"/>
      <c r="M3" s="311"/>
      <c r="N3" s="311"/>
      <c r="O3" s="692"/>
      <c r="P3" s="311"/>
      <c r="Q3" s="311"/>
      <c r="R3" s="311"/>
      <c r="S3" s="311"/>
      <c r="T3" s="311"/>
      <c r="U3" s="311"/>
      <c r="V3" s="311"/>
    </row>
    <row r="4" spans="1:25" s="24" customFormat="1" ht="11.25" customHeight="1" x14ac:dyDescent="0.2">
      <c r="A4" s="689"/>
      <c r="B4" s="205"/>
      <c r="C4" s="690"/>
      <c r="D4" s="690"/>
      <c r="E4" s="690"/>
      <c r="F4" s="690"/>
      <c r="G4" s="690"/>
      <c r="H4" s="690"/>
      <c r="I4" s="690"/>
      <c r="J4" s="690"/>
      <c r="K4" s="690"/>
      <c r="L4" s="690"/>
      <c r="M4" s="205" t="s">
        <v>78</v>
      </c>
      <c r="O4" s="692"/>
      <c r="P4" s="311"/>
      <c r="Q4" s="311"/>
      <c r="R4" s="311"/>
      <c r="S4" s="311"/>
      <c r="T4" s="311"/>
      <c r="U4" s="311"/>
      <c r="V4" s="311"/>
      <c r="W4" s="311"/>
      <c r="X4" s="311"/>
      <c r="Y4" s="311"/>
    </row>
    <row r="5" spans="1:25" s="25" customFormat="1" ht="11.25" customHeight="1" x14ac:dyDescent="0.2">
      <c r="A5" s="207"/>
      <c r="B5" s="657" t="s">
        <v>74</v>
      </c>
      <c r="C5" s="657"/>
      <c r="D5" s="657"/>
      <c r="E5" s="657"/>
      <c r="F5" s="657"/>
      <c r="G5" s="657"/>
      <c r="H5" s="657"/>
      <c r="I5" s="657"/>
      <c r="J5" s="657"/>
      <c r="K5" s="657"/>
      <c r="L5" s="208"/>
      <c r="M5" s="209" t="s">
        <v>14</v>
      </c>
      <c r="O5" s="745"/>
      <c r="P5" s="312"/>
      <c r="Q5" s="312"/>
      <c r="R5" s="312"/>
      <c r="S5" s="312"/>
      <c r="T5" s="312"/>
      <c r="U5" s="312"/>
      <c r="V5" s="312"/>
      <c r="W5" s="312"/>
      <c r="X5" s="312"/>
      <c r="Y5" s="312"/>
    </row>
    <row r="6" spans="1:25" ht="11.25" customHeight="1" x14ac:dyDescent="0.2">
      <c r="A6" s="211" t="s">
        <v>75</v>
      </c>
      <c r="B6" s="212" t="s">
        <v>76</v>
      </c>
      <c r="C6" s="212" t="s">
        <v>64</v>
      </c>
      <c r="D6" s="212" t="s">
        <v>65</v>
      </c>
      <c r="E6" s="212" t="s">
        <v>66</v>
      </c>
      <c r="F6" s="212" t="s">
        <v>67</v>
      </c>
      <c r="G6" s="212" t="s">
        <v>68</v>
      </c>
      <c r="H6" s="212" t="s">
        <v>13</v>
      </c>
      <c r="I6" s="212" t="s">
        <v>69</v>
      </c>
      <c r="J6" s="212" t="s">
        <v>648</v>
      </c>
      <c r="K6" s="212" t="s">
        <v>649</v>
      </c>
      <c r="L6" s="213"/>
      <c r="M6" s="214" t="s">
        <v>77</v>
      </c>
      <c r="O6" s="745"/>
    </row>
    <row r="7" spans="1:25" ht="11.25" customHeight="1" x14ac:dyDescent="0.2">
      <c r="A7" s="685"/>
      <c r="B7" s="686"/>
      <c r="C7" s="686"/>
      <c r="D7" s="686"/>
      <c r="E7" s="686"/>
      <c r="F7" s="686"/>
      <c r="G7" s="686"/>
      <c r="H7" s="686"/>
      <c r="I7" s="686"/>
      <c r="J7" s="686"/>
      <c r="K7" s="686"/>
      <c r="L7" s="687"/>
      <c r="M7" s="688"/>
    </row>
    <row r="8" spans="1:25" s="24" customFormat="1" ht="11.25" customHeight="1" x14ac:dyDescent="0.2">
      <c r="A8" s="144" t="s">
        <v>89</v>
      </c>
      <c r="B8" s="406">
        <v>0</v>
      </c>
      <c r="C8" s="406" t="s">
        <v>809</v>
      </c>
      <c r="D8" s="406">
        <v>4</v>
      </c>
      <c r="E8" s="406">
        <v>23</v>
      </c>
      <c r="F8" s="406">
        <v>49</v>
      </c>
      <c r="G8" s="406">
        <v>41</v>
      </c>
      <c r="H8" s="406">
        <v>29</v>
      </c>
      <c r="I8" s="406">
        <v>17</v>
      </c>
      <c r="J8" s="406">
        <v>8</v>
      </c>
      <c r="K8" s="406" t="s">
        <v>809</v>
      </c>
      <c r="L8" s="206"/>
      <c r="M8" s="406">
        <v>177</v>
      </c>
      <c r="O8" s="692"/>
      <c r="P8" s="311"/>
      <c r="Q8" s="311"/>
      <c r="R8" s="311"/>
      <c r="S8" s="311"/>
      <c r="T8" s="311"/>
      <c r="U8" s="311"/>
      <c r="V8" s="311"/>
      <c r="W8" s="311"/>
      <c r="X8" s="311"/>
      <c r="Y8" s="311"/>
    </row>
    <row r="9" spans="1:25" ht="11.25" customHeight="1" x14ac:dyDescent="0.2">
      <c r="A9" s="144" t="s">
        <v>42</v>
      </c>
      <c r="B9" s="406" t="s">
        <v>809</v>
      </c>
      <c r="C9" s="406">
        <v>12</v>
      </c>
      <c r="D9" s="406">
        <v>9</v>
      </c>
      <c r="E9" s="406" t="s">
        <v>809</v>
      </c>
      <c r="F9" s="406">
        <v>11</v>
      </c>
      <c r="G9" s="406">
        <v>6</v>
      </c>
      <c r="H9" s="406">
        <v>4</v>
      </c>
      <c r="I9" s="406" t="s">
        <v>809</v>
      </c>
      <c r="J9" s="406">
        <v>0</v>
      </c>
      <c r="K9" s="406">
        <v>0</v>
      </c>
      <c r="L9" s="206"/>
      <c r="M9" s="406">
        <v>78</v>
      </c>
      <c r="O9" s="692"/>
    </row>
    <row r="10" spans="1:25" ht="11.25" customHeight="1" x14ac:dyDescent="0.2">
      <c r="A10" s="144" t="s">
        <v>22</v>
      </c>
      <c r="B10" s="406">
        <v>3037</v>
      </c>
      <c r="C10" s="406">
        <v>1835</v>
      </c>
      <c r="D10" s="406">
        <v>1310</v>
      </c>
      <c r="E10" s="406">
        <v>865</v>
      </c>
      <c r="F10" s="406">
        <v>367</v>
      </c>
      <c r="G10" s="406">
        <v>205</v>
      </c>
      <c r="H10" s="406">
        <v>92</v>
      </c>
      <c r="I10" s="406">
        <v>53</v>
      </c>
      <c r="J10" s="406">
        <v>99</v>
      </c>
      <c r="K10" s="406">
        <v>34</v>
      </c>
      <c r="L10" s="206"/>
      <c r="M10" s="406">
        <v>7897</v>
      </c>
      <c r="O10" s="692"/>
    </row>
    <row r="11" spans="1:25" ht="11.25" customHeight="1" x14ac:dyDescent="0.2">
      <c r="A11" s="144" t="s">
        <v>30</v>
      </c>
      <c r="B11" s="406">
        <v>119</v>
      </c>
      <c r="C11" s="406">
        <v>200</v>
      </c>
      <c r="D11" s="406">
        <v>230</v>
      </c>
      <c r="E11" s="406">
        <v>172</v>
      </c>
      <c r="F11" s="406">
        <v>63</v>
      </c>
      <c r="G11" s="406">
        <v>49</v>
      </c>
      <c r="H11" s="406">
        <v>33</v>
      </c>
      <c r="I11" s="406">
        <v>29</v>
      </c>
      <c r="J11" s="406">
        <v>15</v>
      </c>
      <c r="K11" s="406">
        <v>9</v>
      </c>
      <c r="L11" s="206"/>
      <c r="M11" s="406">
        <v>919</v>
      </c>
      <c r="O11" s="692"/>
    </row>
    <row r="12" spans="1:25" ht="11.25" customHeight="1" x14ac:dyDescent="0.2">
      <c r="A12" s="144" t="s">
        <v>21</v>
      </c>
      <c r="B12" s="406">
        <v>2360</v>
      </c>
      <c r="C12" s="406">
        <v>1490</v>
      </c>
      <c r="D12" s="406">
        <v>1297</v>
      </c>
      <c r="E12" s="406">
        <v>1107</v>
      </c>
      <c r="F12" s="406">
        <v>538</v>
      </c>
      <c r="G12" s="406">
        <v>370</v>
      </c>
      <c r="H12" s="406">
        <v>181</v>
      </c>
      <c r="I12" s="406">
        <v>100</v>
      </c>
      <c r="J12" s="406">
        <v>61</v>
      </c>
      <c r="K12" s="406">
        <v>11</v>
      </c>
      <c r="L12" s="206"/>
      <c r="M12" s="406">
        <v>7515</v>
      </c>
      <c r="O12" s="692"/>
    </row>
    <row r="13" spans="1:25" ht="11.25" customHeight="1" x14ac:dyDescent="0.2">
      <c r="A13" s="144" t="s">
        <v>507</v>
      </c>
      <c r="B13" s="406">
        <v>42</v>
      </c>
      <c r="C13" s="406" t="s">
        <v>809</v>
      </c>
      <c r="D13" s="406">
        <v>4</v>
      </c>
      <c r="E13" s="406">
        <v>4</v>
      </c>
      <c r="F13" s="406">
        <v>0</v>
      </c>
      <c r="G13" s="406" t="s">
        <v>809</v>
      </c>
      <c r="H13" s="406">
        <v>0</v>
      </c>
      <c r="I13" s="406">
        <v>0</v>
      </c>
      <c r="J13" s="406">
        <v>0</v>
      </c>
      <c r="K13" s="406">
        <v>0</v>
      </c>
      <c r="L13" s="206"/>
      <c r="M13" s="406">
        <v>67</v>
      </c>
      <c r="O13" s="692"/>
      <c r="R13" s="454" t="s">
        <v>466</v>
      </c>
    </row>
    <row r="14" spans="1:25" ht="22.5" customHeight="1" x14ac:dyDescent="0.2">
      <c r="A14" s="309" t="s">
        <v>79</v>
      </c>
      <c r="B14" s="406">
        <v>24</v>
      </c>
      <c r="C14" s="406">
        <v>171</v>
      </c>
      <c r="D14" s="406">
        <v>326</v>
      </c>
      <c r="E14" s="406">
        <v>592</v>
      </c>
      <c r="F14" s="406">
        <v>251</v>
      </c>
      <c r="G14" s="406">
        <v>157</v>
      </c>
      <c r="H14" s="406">
        <v>122</v>
      </c>
      <c r="I14" s="406">
        <v>73</v>
      </c>
      <c r="J14" s="406">
        <v>138</v>
      </c>
      <c r="K14" s="406">
        <v>116</v>
      </c>
      <c r="L14" s="206"/>
      <c r="M14" s="406">
        <v>1970</v>
      </c>
      <c r="O14" s="692"/>
      <c r="S14" s="454" t="s">
        <v>466</v>
      </c>
    </row>
    <row r="15" spans="1:25" s="24" customFormat="1" ht="11.25" customHeight="1" x14ac:dyDescent="0.2">
      <c r="A15" s="144" t="s">
        <v>477</v>
      </c>
      <c r="B15" s="406">
        <v>4619</v>
      </c>
      <c r="C15" s="406">
        <v>17428</v>
      </c>
      <c r="D15" s="406">
        <v>39100</v>
      </c>
      <c r="E15" s="406">
        <v>59130</v>
      </c>
      <c r="F15" s="406">
        <v>40229</v>
      </c>
      <c r="G15" s="406">
        <v>15781</v>
      </c>
      <c r="H15" s="406">
        <v>4941</v>
      </c>
      <c r="I15" s="406">
        <v>1729</v>
      </c>
      <c r="J15" s="406">
        <v>3373</v>
      </c>
      <c r="K15" s="406">
        <v>3869</v>
      </c>
      <c r="L15" s="206"/>
      <c r="M15" s="406">
        <v>190199</v>
      </c>
      <c r="O15" s="692"/>
      <c r="P15" s="311"/>
      <c r="Q15" s="311"/>
      <c r="R15" s="311"/>
      <c r="S15" s="311"/>
      <c r="T15" s="311"/>
      <c r="U15" s="311"/>
      <c r="V15" s="311"/>
      <c r="W15" s="311"/>
      <c r="X15" s="311"/>
      <c r="Y15" s="311"/>
    </row>
    <row r="16" spans="1:25" ht="11.25" customHeight="1" x14ac:dyDescent="0.2">
      <c r="A16" s="144" t="s">
        <v>43</v>
      </c>
      <c r="B16" s="406">
        <v>8671</v>
      </c>
      <c r="C16" s="406">
        <v>7472</v>
      </c>
      <c r="D16" s="406">
        <v>9337</v>
      </c>
      <c r="E16" s="406">
        <v>10487</v>
      </c>
      <c r="F16" s="406">
        <v>9484</v>
      </c>
      <c r="G16" s="406">
        <v>7309</v>
      </c>
      <c r="H16" s="406">
        <v>5230</v>
      </c>
      <c r="I16" s="406">
        <v>3433</v>
      </c>
      <c r="J16" s="406">
        <v>2772</v>
      </c>
      <c r="K16" s="406">
        <v>991</v>
      </c>
      <c r="L16" s="206"/>
      <c r="M16" s="406">
        <v>65186</v>
      </c>
      <c r="O16" s="692"/>
    </row>
    <row r="17" spans="1:25" ht="11.25" customHeight="1" x14ac:dyDescent="0.2">
      <c r="A17" s="144" t="s">
        <v>37</v>
      </c>
      <c r="B17" s="406">
        <v>3080</v>
      </c>
      <c r="C17" s="406">
        <v>1428</v>
      </c>
      <c r="D17" s="406">
        <v>854</v>
      </c>
      <c r="E17" s="406">
        <v>480</v>
      </c>
      <c r="F17" s="406">
        <v>309</v>
      </c>
      <c r="G17" s="406">
        <v>156</v>
      </c>
      <c r="H17" s="406">
        <v>51</v>
      </c>
      <c r="I17" s="406">
        <v>6</v>
      </c>
      <c r="J17" s="406">
        <v>4</v>
      </c>
      <c r="K17" s="406">
        <v>11</v>
      </c>
      <c r="L17" s="206"/>
      <c r="M17" s="406">
        <v>6379</v>
      </c>
      <c r="O17" s="692"/>
      <c r="R17" s="454" t="s">
        <v>466</v>
      </c>
    </row>
    <row r="18" spans="1:25" ht="11.25" customHeight="1" x14ac:dyDescent="0.2">
      <c r="A18" s="144" t="s">
        <v>32</v>
      </c>
      <c r="B18" s="406">
        <v>1199</v>
      </c>
      <c r="C18" s="406">
        <v>808</v>
      </c>
      <c r="D18" s="406">
        <v>587</v>
      </c>
      <c r="E18" s="406">
        <v>394</v>
      </c>
      <c r="F18" s="406">
        <v>227</v>
      </c>
      <c r="G18" s="406">
        <v>151</v>
      </c>
      <c r="H18" s="406">
        <v>90</v>
      </c>
      <c r="I18" s="406">
        <v>60</v>
      </c>
      <c r="J18" s="406">
        <v>46</v>
      </c>
      <c r="K18" s="406">
        <v>28</v>
      </c>
      <c r="L18" s="206"/>
      <c r="M18" s="406">
        <v>3590</v>
      </c>
      <c r="O18" s="692"/>
    </row>
    <row r="19" spans="1:25" ht="11.25" customHeight="1" x14ac:dyDescent="0.2">
      <c r="A19" s="144" t="s">
        <v>38</v>
      </c>
      <c r="B19" s="406">
        <v>1168</v>
      </c>
      <c r="C19" s="406">
        <v>547</v>
      </c>
      <c r="D19" s="406">
        <v>499</v>
      </c>
      <c r="E19" s="406">
        <v>302</v>
      </c>
      <c r="F19" s="406">
        <v>150</v>
      </c>
      <c r="G19" s="406">
        <v>36</v>
      </c>
      <c r="H19" s="406">
        <v>28</v>
      </c>
      <c r="I19" s="406">
        <v>0</v>
      </c>
      <c r="J19" s="406">
        <v>3</v>
      </c>
      <c r="K19" s="406">
        <v>5</v>
      </c>
      <c r="L19" s="206"/>
      <c r="M19" s="406">
        <v>2738</v>
      </c>
      <c r="O19" s="692"/>
      <c r="R19" s="454" t="s">
        <v>466</v>
      </c>
    </row>
    <row r="20" spans="1:25" ht="11.25" customHeight="1" x14ac:dyDescent="0.2">
      <c r="A20" s="144" t="s">
        <v>80</v>
      </c>
      <c r="B20" s="406">
        <v>0</v>
      </c>
      <c r="C20" s="406">
        <v>3</v>
      </c>
      <c r="D20" s="406">
        <v>6</v>
      </c>
      <c r="E20" s="406">
        <v>8</v>
      </c>
      <c r="F20" s="406">
        <v>3</v>
      </c>
      <c r="G20" s="406" t="s">
        <v>809</v>
      </c>
      <c r="H20" s="406">
        <v>3</v>
      </c>
      <c r="I20" s="406" t="s">
        <v>809</v>
      </c>
      <c r="J20" s="406">
        <v>0</v>
      </c>
      <c r="K20" s="406" t="s">
        <v>809</v>
      </c>
      <c r="L20" s="206"/>
      <c r="M20" s="406" t="s">
        <v>809</v>
      </c>
      <c r="O20" s="692"/>
    </row>
    <row r="21" spans="1:25" s="24" customFormat="1" ht="11.25" customHeight="1" x14ac:dyDescent="0.2">
      <c r="A21" s="233" t="s">
        <v>33</v>
      </c>
      <c r="B21" s="406">
        <v>3416</v>
      </c>
      <c r="C21" s="406">
        <v>2188</v>
      </c>
      <c r="D21" s="406">
        <v>1626</v>
      </c>
      <c r="E21" s="406">
        <v>1106</v>
      </c>
      <c r="F21" s="406">
        <v>630</v>
      </c>
      <c r="G21" s="406">
        <v>419</v>
      </c>
      <c r="H21" s="406">
        <v>269</v>
      </c>
      <c r="I21" s="406">
        <v>143</v>
      </c>
      <c r="J21" s="406">
        <v>66</v>
      </c>
      <c r="K21" s="406">
        <v>31</v>
      </c>
      <c r="L21" s="206"/>
      <c r="M21" s="406">
        <v>9894</v>
      </c>
      <c r="O21" s="692"/>
      <c r="P21" s="311"/>
      <c r="Q21" s="311"/>
      <c r="R21" s="311"/>
      <c r="S21" s="311"/>
      <c r="T21" s="311"/>
      <c r="U21" s="311"/>
      <c r="V21" s="311"/>
      <c r="W21" s="311"/>
      <c r="X21" s="311"/>
      <c r="Y21" s="311"/>
    </row>
    <row r="22" spans="1:25" ht="12" customHeight="1" x14ac:dyDescent="0.2">
      <c r="A22" s="233" t="s">
        <v>650</v>
      </c>
      <c r="B22" s="406">
        <v>325</v>
      </c>
      <c r="C22" s="406">
        <v>669</v>
      </c>
      <c r="D22" s="406">
        <v>630</v>
      </c>
      <c r="E22" s="406">
        <v>583</v>
      </c>
      <c r="F22" s="406">
        <v>532</v>
      </c>
      <c r="G22" s="406">
        <v>484</v>
      </c>
      <c r="H22" s="406">
        <v>221</v>
      </c>
      <c r="I22" s="406">
        <v>153</v>
      </c>
      <c r="J22" s="406">
        <v>68</v>
      </c>
      <c r="K22" s="406">
        <v>75</v>
      </c>
      <c r="L22" s="206"/>
      <c r="M22" s="406">
        <v>3740</v>
      </c>
      <c r="O22" s="692"/>
    </row>
    <row r="23" spans="1:25" ht="11.25" customHeight="1" x14ac:dyDescent="0.2">
      <c r="A23" s="234" t="s">
        <v>16</v>
      </c>
      <c r="B23" s="406">
        <v>1797</v>
      </c>
      <c r="C23" s="406">
        <v>967</v>
      </c>
      <c r="D23" s="406">
        <v>730</v>
      </c>
      <c r="E23" s="406">
        <v>1610</v>
      </c>
      <c r="F23" s="406">
        <v>1513</v>
      </c>
      <c r="G23" s="406">
        <v>1958</v>
      </c>
      <c r="H23" s="406">
        <v>2701</v>
      </c>
      <c r="I23" s="406">
        <v>1863</v>
      </c>
      <c r="J23" s="406">
        <v>541</v>
      </c>
      <c r="K23" s="406">
        <v>510</v>
      </c>
      <c r="L23" s="206"/>
      <c r="M23" s="406">
        <v>14190</v>
      </c>
      <c r="N23" s="31"/>
      <c r="O23" s="692"/>
    </row>
    <row r="24" spans="1:25" ht="11.25" customHeight="1" x14ac:dyDescent="0.2">
      <c r="A24" s="623" t="s">
        <v>36</v>
      </c>
      <c r="B24" s="406">
        <v>246</v>
      </c>
      <c r="C24" s="406">
        <v>100</v>
      </c>
      <c r="D24" s="406">
        <v>39</v>
      </c>
      <c r="E24" s="406" t="s">
        <v>809</v>
      </c>
      <c r="F24" s="406">
        <v>0</v>
      </c>
      <c r="G24" s="406" t="s">
        <v>809</v>
      </c>
      <c r="H24" s="406">
        <v>0</v>
      </c>
      <c r="I24" s="406">
        <v>0</v>
      </c>
      <c r="J24" s="406">
        <v>0</v>
      </c>
      <c r="K24" s="406">
        <v>0</v>
      </c>
      <c r="L24" s="206"/>
      <c r="M24" s="406">
        <v>390</v>
      </c>
      <c r="N24" s="31"/>
      <c r="O24" s="692"/>
      <c r="P24" s="454" t="s">
        <v>466</v>
      </c>
    </row>
    <row r="25" spans="1:25" ht="11.25" customHeight="1" x14ac:dyDescent="0.2">
      <c r="A25" s="144" t="s">
        <v>41</v>
      </c>
      <c r="B25" s="406" t="s">
        <v>809</v>
      </c>
      <c r="C25" s="406">
        <v>0</v>
      </c>
      <c r="D25" s="406">
        <v>0</v>
      </c>
      <c r="E25" s="406">
        <v>0</v>
      </c>
      <c r="F25" s="406">
        <v>0</v>
      </c>
      <c r="G25" s="406">
        <v>0</v>
      </c>
      <c r="H25" s="406">
        <v>0</v>
      </c>
      <c r="I25" s="406">
        <v>0</v>
      </c>
      <c r="J25" s="406">
        <v>0</v>
      </c>
      <c r="K25" s="406">
        <v>0</v>
      </c>
      <c r="L25" s="206"/>
      <c r="M25" s="406" t="s">
        <v>809</v>
      </c>
      <c r="N25" s="31"/>
      <c r="O25" s="692"/>
    </row>
    <row r="26" spans="1:25" ht="11.25" customHeight="1" x14ac:dyDescent="0.2">
      <c r="A26" s="144" t="s">
        <v>20</v>
      </c>
      <c r="B26" s="406">
        <v>2821</v>
      </c>
      <c r="C26" s="406">
        <v>1884</v>
      </c>
      <c r="D26" s="406">
        <v>1456</v>
      </c>
      <c r="E26" s="406">
        <v>973</v>
      </c>
      <c r="F26" s="406">
        <v>439</v>
      </c>
      <c r="G26" s="406">
        <v>273</v>
      </c>
      <c r="H26" s="406">
        <v>131</v>
      </c>
      <c r="I26" s="406">
        <v>62</v>
      </c>
      <c r="J26" s="406">
        <v>43</v>
      </c>
      <c r="K26" s="406">
        <v>5</v>
      </c>
      <c r="L26" s="206"/>
      <c r="M26" s="406">
        <v>8087</v>
      </c>
      <c r="N26" s="31"/>
      <c r="O26" s="692"/>
    </row>
    <row r="27" spans="1:25" ht="11.25" customHeight="1" x14ac:dyDescent="0.2">
      <c r="A27" s="144" t="s">
        <v>39</v>
      </c>
      <c r="B27" s="406">
        <v>2048</v>
      </c>
      <c r="C27" s="406">
        <v>884</v>
      </c>
      <c r="D27" s="406">
        <v>525</v>
      </c>
      <c r="E27" s="406">
        <v>225</v>
      </c>
      <c r="F27" s="406">
        <v>81</v>
      </c>
      <c r="G27" s="406">
        <v>38</v>
      </c>
      <c r="H27" s="406">
        <v>15</v>
      </c>
      <c r="I27" s="406">
        <v>9</v>
      </c>
      <c r="J27" s="406">
        <v>8</v>
      </c>
      <c r="K27" s="406">
        <v>8</v>
      </c>
      <c r="L27" s="206"/>
      <c r="M27" s="406">
        <v>3841</v>
      </c>
      <c r="N27" s="31"/>
      <c r="O27" s="692"/>
    </row>
    <row r="28" spans="1:25" ht="11.25" customHeight="1" x14ac:dyDescent="0.2">
      <c r="A28" s="233"/>
      <c r="B28" s="406"/>
      <c r="C28" s="406"/>
      <c r="D28" s="406"/>
      <c r="E28" s="406"/>
      <c r="F28" s="406"/>
      <c r="G28" s="406"/>
      <c r="H28" s="406"/>
      <c r="I28" s="406"/>
      <c r="J28" s="406"/>
      <c r="K28" s="406"/>
      <c r="L28" s="206"/>
      <c r="M28" s="406"/>
      <c r="N28" s="31"/>
      <c r="O28" s="692"/>
    </row>
    <row r="29" spans="1:25" ht="11.25" customHeight="1" x14ac:dyDescent="0.2">
      <c r="A29" s="38" t="s">
        <v>14</v>
      </c>
      <c r="B29" s="406">
        <v>34996</v>
      </c>
      <c r="C29" s="406">
        <v>38103</v>
      </c>
      <c r="D29" s="406">
        <v>58569</v>
      </c>
      <c r="E29" s="406">
        <v>78078</v>
      </c>
      <c r="F29" s="406">
        <v>54876</v>
      </c>
      <c r="G29" s="406">
        <v>27436</v>
      </c>
      <c r="H29" s="406">
        <v>14141</v>
      </c>
      <c r="I29" s="406">
        <v>7732</v>
      </c>
      <c r="J29" s="406">
        <v>7245</v>
      </c>
      <c r="K29" s="406">
        <v>5709</v>
      </c>
      <c r="L29" s="206"/>
      <c r="M29" s="406">
        <v>326885</v>
      </c>
      <c r="N29" s="31"/>
      <c r="O29" s="692"/>
    </row>
    <row r="30" spans="1:25" ht="11.25" customHeight="1" x14ac:dyDescent="0.2">
      <c r="A30" s="57"/>
      <c r="B30" s="58"/>
      <c r="C30" s="58"/>
      <c r="D30" s="58"/>
      <c r="E30" s="58"/>
      <c r="F30" s="58"/>
      <c r="G30" s="58"/>
      <c r="H30" s="58"/>
      <c r="I30" s="58"/>
      <c r="J30" s="58"/>
      <c r="K30" s="58"/>
      <c r="L30" s="58"/>
      <c r="M30" s="58"/>
    </row>
    <row r="31" spans="1:25" ht="11.25" customHeight="1" x14ac:dyDescent="0.2">
      <c r="A31" s="173"/>
      <c r="B31" s="174"/>
      <c r="C31" s="174"/>
      <c r="D31" s="174"/>
      <c r="E31" s="174"/>
      <c r="F31" s="174"/>
      <c r="G31" s="174"/>
      <c r="H31" s="174"/>
      <c r="I31" s="174"/>
      <c r="J31" s="174"/>
      <c r="K31" s="174"/>
      <c r="L31" s="175"/>
      <c r="M31" s="149" t="s">
        <v>614</v>
      </c>
    </row>
    <row r="32" spans="1:25" ht="7.5" customHeight="1" x14ac:dyDescent="0.2">
      <c r="A32" s="173"/>
      <c r="B32" s="174"/>
      <c r="C32" s="174"/>
      <c r="D32" s="174"/>
      <c r="E32" s="174"/>
      <c r="F32" s="174"/>
      <c r="G32" s="174"/>
      <c r="H32" s="174"/>
      <c r="I32" s="174"/>
      <c r="J32" s="174"/>
      <c r="K32" s="174"/>
      <c r="L32" s="175"/>
      <c r="M32" s="149"/>
    </row>
    <row r="33" spans="1:13" ht="11.25" customHeight="1" x14ac:dyDescent="0.2">
      <c r="A33" s="726" t="s">
        <v>700</v>
      </c>
      <c r="B33" s="726"/>
      <c r="C33" s="726"/>
      <c r="D33" s="726"/>
      <c r="E33" s="726"/>
      <c r="F33" s="726"/>
      <c r="G33" s="726"/>
      <c r="H33" s="726"/>
      <c r="I33" s="726"/>
      <c r="J33" s="726"/>
      <c r="K33" s="726"/>
      <c r="L33" s="726"/>
      <c r="M33" s="726"/>
    </row>
    <row r="34" spans="1:13" ht="56.25" customHeight="1" x14ac:dyDescent="0.2">
      <c r="A34" s="726" t="s">
        <v>707</v>
      </c>
      <c r="B34" s="726"/>
      <c r="C34" s="726"/>
      <c r="D34" s="726"/>
      <c r="E34" s="726"/>
      <c r="F34" s="726"/>
      <c r="G34" s="726"/>
      <c r="H34" s="726"/>
      <c r="I34" s="726"/>
      <c r="J34" s="726"/>
      <c r="K34" s="726"/>
      <c r="L34" s="726"/>
      <c r="M34" s="726"/>
    </row>
    <row r="35" spans="1:13" ht="33" customHeight="1" x14ac:dyDescent="0.2">
      <c r="A35" s="750" t="s">
        <v>699</v>
      </c>
      <c r="B35" s="750"/>
      <c r="C35" s="750"/>
      <c r="D35" s="750"/>
      <c r="E35" s="750"/>
      <c r="F35" s="750"/>
      <c r="G35" s="750"/>
      <c r="H35" s="750"/>
      <c r="I35" s="750"/>
      <c r="J35" s="750"/>
      <c r="K35" s="750"/>
      <c r="L35" s="750"/>
      <c r="M35" s="750"/>
    </row>
    <row r="36" spans="1:13" ht="23.25" customHeight="1" x14ac:dyDescent="0.2">
      <c r="A36" s="749" t="s">
        <v>757</v>
      </c>
      <c r="B36" s="749"/>
      <c r="C36" s="749"/>
      <c r="D36" s="749"/>
      <c r="E36" s="749"/>
      <c r="F36" s="749"/>
      <c r="G36" s="749"/>
      <c r="H36" s="749"/>
      <c r="I36" s="749"/>
      <c r="J36" s="749"/>
      <c r="K36" s="749"/>
      <c r="L36" s="749"/>
      <c r="M36" s="749"/>
    </row>
    <row r="37" spans="1:13" ht="11.25" customHeight="1" x14ac:dyDescent="0.2">
      <c r="A37" s="729" t="s">
        <v>651</v>
      </c>
      <c r="B37" s="729"/>
      <c r="C37" s="729"/>
      <c r="D37" s="753"/>
      <c r="E37" s="753"/>
      <c r="F37" s="753"/>
      <c r="G37" s="177"/>
      <c r="H37" s="177"/>
      <c r="I37" s="177"/>
      <c r="J37" s="177"/>
      <c r="K37" s="177"/>
      <c r="L37" s="177"/>
      <c r="M37" s="178"/>
    </row>
    <row r="38" spans="1:13" ht="11.25" customHeight="1" x14ac:dyDescent="0.2">
      <c r="A38" s="748" t="s">
        <v>652</v>
      </c>
      <c r="B38" s="748"/>
      <c r="C38" s="748"/>
      <c r="D38" s="748"/>
      <c r="E38" s="748"/>
      <c r="F38" s="748"/>
    </row>
    <row r="39" spans="1:13" ht="11.25" customHeight="1" x14ac:dyDescent="0.2">
      <c r="A39" s="748" t="s">
        <v>653</v>
      </c>
      <c r="B39" s="748"/>
      <c r="C39" s="748"/>
      <c r="D39" s="748"/>
      <c r="E39" s="748"/>
      <c r="F39" s="748"/>
      <c r="G39" s="748"/>
      <c r="H39" s="748"/>
      <c r="I39" s="748"/>
      <c r="J39" s="748"/>
      <c r="K39" s="748"/>
      <c r="L39" s="748"/>
      <c r="M39" s="748"/>
    </row>
    <row r="40" spans="1:13" ht="5.25" customHeight="1" x14ac:dyDescent="0.2">
      <c r="G40" s="190"/>
      <c r="H40" s="190"/>
      <c r="I40" s="190"/>
      <c r="J40" s="190"/>
      <c r="K40" s="190"/>
      <c r="L40" s="177"/>
      <c r="M40" s="178"/>
    </row>
    <row r="41" spans="1:13" ht="12.75" x14ac:dyDescent="0.2">
      <c r="A41" s="737" t="s">
        <v>120</v>
      </c>
      <c r="B41" s="737"/>
      <c r="C41" s="737"/>
      <c r="D41" s="737"/>
      <c r="E41" s="751"/>
      <c r="F41" s="751"/>
      <c r="G41" s="751"/>
      <c r="H41" s="751"/>
      <c r="I41" s="751"/>
      <c r="J41" s="751"/>
      <c r="K41" s="751"/>
      <c r="L41" s="751"/>
      <c r="M41" s="751"/>
    </row>
    <row r="42" spans="1:13" x14ac:dyDescent="0.2">
      <c r="A42" s="32" t="s">
        <v>596</v>
      </c>
    </row>
    <row r="49" spans="1:1" x14ac:dyDescent="0.2">
      <c r="A49" s="177" t="s">
        <v>466</v>
      </c>
    </row>
  </sheetData>
  <sheetProtection sheet="1" objects="1" scenarios="1"/>
  <mergeCells count="11">
    <mergeCell ref="O5:O6"/>
    <mergeCell ref="A41:M41"/>
    <mergeCell ref="A1:M1"/>
    <mergeCell ref="A2:B2"/>
    <mergeCell ref="A36:M36"/>
    <mergeCell ref="A37:F37"/>
    <mergeCell ref="A39:M39"/>
    <mergeCell ref="A38:F38"/>
    <mergeCell ref="A33:M33"/>
    <mergeCell ref="A34:M34"/>
    <mergeCell ref="A35:M35"/>
  </mergeCells>
  <phoneticPr fontId="29" type="noConversion"/>
  <pageMargins left="0.31496062992125984" right="0.27559055118110237" top="0.51181102362204722" bottom="0.51181102362204722"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26"/>
  </sheetPr>
  <dimension ref="A1:V35"/>
  <sheetViews>
    <sheetView showGridLines="0" zoomScaleNormal="100" workbookViewId="0">
      <selection sqref="A1:T1"/>
    </sheetView>
  </sheetViews>
  <sheetFormatPr defaultRowHeight="11.25" x14ac:dyDescent="0.2"/>
  <cols>
    <col min="1" max="1" width="36.7109375" style="33" customWidth="1"/>
    <col min="2" max="7" width="5.7109375" style="33" customWidth="1"/>
    <col min="8" max="9" width="6.140625" style="33" customWidth="1"/>
    <col min="10" max="10" width="5.85546875" style="33" customWidth="1"/>
    <col min="11" max="11" width="5.28515625" style="33" customWidth="1"/>
    <col min="12" max="18" width="5.7109375" style="33" customWidth="1"/>
    <col min="19" max="19" width="1" style="33" customWidth="1"/>
    <col min="20" max="20" width="7.7109375" style="33" customWidth="1"/>
    <col min="21" max="21" width="9.140625" style="33"/>
    <col min="22" max="22" width="11.42578125" style="699" customWidth="1"/>
    <col min="23" max="16384" width="9.140625" style="33"/>
  </cols>
  <sheetData>
    <row r="1" spans="1:22" ht="13.5" customHeight="1" x14ac:dyDescent="0.2">
      <c r="A1" s="752" t="s">
        <v>720</v>
      </c>
      <c r="B1" s="752"/>
      <c r="C1" s="752"/>
      <c r="D1" s="752"/>
      <c r="E1" s="752"/>
      <c r="F1" s="752"/>
      <c r="G1" s="752"/>
      <c r="H1" s="752"/>
      <c r="I1" s="752"/>
      <c r="J1" s="752"/>
      <c r="K1" s="752"/>
      <c r="L1" s="752"/>
      <c r="M1" s="752"/>
      <c r="N1" s="752"/>
      <c r="O1" s="752"/>
      <c r="P1" s="752"/>
      <c r="Q1" s="752"/>
      <c r="R1" s="752"/>
      <c r="S1" s="752"/>
      <c r="T1" s="752"/>
    </row>
    <row r="2" spans="1:22" ht="13.5" customHeight="1" x14ac:dyDescent="0.2">
      <c r="A2" s="733" t="s">
        <v>616</v>
      </c>
      <c r="B2" s="733"/>
      <c r="C2" s="21"/>
      <c r="D2" s="20"/>
      <c r="E2" s="20"/>
      <c r="F2" s="20"/>
      <c r="G2" s="20"/>
      <c r="H2" s="20"/>
      <c r="I2" s="20"/>
      <c r="J2" s="20"/>
      <c r="K2" s="20"/>
      <c r="L2" s="20"/>
      <c r="M2" s="20"/>
      <c r="N2" s="20"/>
      <c r="O2" s="20"/>
      <c r="P2" s="20"/>
      <c r="Q2" s="20"/>
      <c r="R2" s="20"/>
      <c r="S2" s="20"/>
      <c r="T2" s="20"/>
    </row>
    <row r="3" spans="1:22" ht="12.75" customHeight="1" x14ac:dyDescent="0.2">
      <c r="A3" s="2" t="s">
        <v>49</v>
      </c>
    </row>
    <row r="4" spans="1:22" s="35" customFormat="1" ht="11.25" customHeight="1" x14ac:dyDescent="0.2">
      <c r="A4" s="689"/>
      <c r="B4" s="205"/>
      <c r="C4" s="205"/>
      <c r="D4" s="690"/>
      <c r="E4" s="690"/>
      <c r="F4" s="690"/>
      <c r="G4" s="690"/>
      <c r="H4" s="690"/>
      <c r="I4" s="690"/>
      <c r="J4" s="690"/>
      <c r="K4" s="690"/>
      <c r="L4" s="690"/>
      <c r="M4" s="690"/>
      <c r="N4" s="690"/>
      <c r="O4" s="690"/>
      <c r="P4" s="690"/>
      <c r="Q4" s="690"/>
      <c r="R4" s="660" t="s">
        <v>111</v>
      </c>
      <c r="S4" s="660"/>
      <c r="T4" s="660"/>
      <c r="V4" s="700"/>
    </row>
    <row r="5" spans="1:22" s="36" customFormat="1" ht="12" customHeight="1" x14ac:dyDescent="0.2">
      <c r="A5" s="207"/>
      <c r="B5" s="657" t="s">
        <v>74</v>
      </c>
      <c r="C5" s="657"/>
      <c r="D5" s="657"/>
      <c r="E5" s="657"/>
      <c r="F5" s="657"/>
      <c r="G5" s="657"/>
      <c r="H5" s="657"/>
      <c r="I5" s="657"/>
      <c r="J5" s="657"/>
      <c r="K5" s="657"/>
      <c r="L5" s="657"/>
      <c r="M5" s="657"/>
      <c r="N5" s="657"/>
      <c r="O5" s="657"/>
      <c r="P5" s="657"/>
      <c r="Q5" s="657"/>
      <c r="R5" s="657"/>
      <c r="S5" s="693"/>
      <c r="T5" s="754" t="s">
        <v>101</v>
      </c>
      <c r="V5" s="745"/>
    </row>
    <row r="6" spans="1:22" ht="12" customHeight="1" x14ac:dyDescent="0.2">
      <c r="A6" s="211" t="s">
        <v>75</v>
      </c>
      <c r="B6" s="212" t="s">
        <v>102</v>
      </c>
      <c r="C6" s="212" t="s">
        <v>103</v>
      </c>
      <c r="D6" s="212" t="s">
        <v>104</v>
      </c>
      <c r="E6" s="212" t="s">
        <v>105</v>
      </c>
      <c r="F6" s="212" t="s">
        <v>106</v>
      </c>
      <c r="G6" s="212" t="s">
        <v>107</v>
      </c>
      <c r="H6" s="212" t="s">
        <v>108</v>
      </c>
      <c r="I6" s="212" t="s">
        <v>109</v>
      </c>
      <c r="J6" s="212" t="s">
        <v>81</v>
      </c>
      <c r="K6" s="212" t="s">
        <v>82</v>
      </c>
      <c r="L6" s="212" t="s">
        <v>83</v>
      </c>
      <c r="M6" s="212" t="s">
        <v>84</v>
      </c>
      <c r="N6" s="212" t="s">
        <v>85</v>
      </c>
      <c r="O6" s="212" t="s">
        <v>86</v>
      </c>
      <c r="P6" s="212" t="s">
        <v>87</v>
      </c>
      <c r="Q6" s="212" t="s">
        <v>586</v>
      </c>
      <c r="R6" s="212" t="s">
        <v>587</v>
      </c>
      <c r="S6" s="660"/>
      <c r="T6" s="755"/>
      <c r="V6" s="745"/>
    </row>
    <row r="7" spans="1:22" s="35" customFormat="1" ht="11.25" customHeight="1" x14ac:dyDescent="0.2">
      <c r="A7" s="694"/>
      <c r="B7" s="695"/>
      <c r="C7" s="695"/>
      <c r="D7" s="696"/>
      <c r="E7" s="696"/>
      <c r="F7" s="696"/>
      <c r="G7" s="696"/>
      <c r="H7" s="696"/>
      <c r="I7" s="696"/>
      <c r="J7" s="696"/>
      <c r="K7" s="696"/>
      <c r="L7" s="696"/>
      <c r="M7" s="696"/>
      <c r="N7" s="696"/>
      <c r="O7" s="696"/>
      <c r="P7" s="696"/>
      <c r="Q7" s="696"/>
      <c r="R7" s="696"/>
      <c r="S7" s="696"/>
      <c r="T7" s="696"/>
      <c r="V7" s="700"/>
    </row>
    <row r="8" spans="1:22" ht="11.25" customHeight="1" x14ac:dyDescent="0.2">
      <c r="A8" s="135" t="s">
        <v>88</v>
      </c>
      <c r="B8" s="697" t="s">
        <v>305</v>
      </c>
      <c r="C8" s="697" t="s">
        <v>305</v>
      </c>
      <c r="D8" s="697" t="s">
        <v>305</v>
      </c>
      <c r="E8" s="697" t="s">
        <v>305</v>
      </c>
      <c r="F8" s="697" t="s">
        <v>305</v>
      </c>
      <c r="G8" s="697" t="s">
        <v>305</v>
      </c>
      <c r="H8" s="697" t="s">
        <v>305</v>
      </c>
      <c r="I8" s="697" t="s">
        <v>305</v>
      </c>
      <c r="J8" s="697" t="s">
        <v>305</v>
      </c>
      <c r="K8" s="697" t="s">
        <v>305</v>
      </c>
      <c r="L8" s="697" t="s">
        <v>305</v>
      </c>
      <c r="M8" s="697" t="s">
        <v>305</v>
      </c>
      <c r="N8" s="697" t="s">
        <v>305</v>
      </c>
      <c r="O8" s="697" t="s">
        <v>305</v>
      </c>
      <c r="P8" s="697" t="s">
        <v>305</v>
      </c>
      <c r="Q8" s="697" t="s">
        <v>305</v>
      </c>
      <c r="R8" s="697" t="s">
        <v>305</v>
      </c>
      <c r="S8" s="181"/>
      <c r="T8" s="697" t="s">
        <v>305</v>
      </c>
    </row>
    <row r="9" spans="1:22" ht="11.25" customHeight="1" x14ac:dyDescent="0.2">
      <c r="A9" s="135" t="s">
        <v>89</v>
      </c>
      <c r="B9" s="697">
        <v>31</v>
      </c>
      <c r="C9" s="697">
        <v>78</v>
      </c>
      <c r="D9" s="697">
        <v>147</v>
      </c>
      <c r="E9" s="697">
        <v>206</v>
      </c>
      <c r="F9" s="697">
        <v>238</v>
      </c>
      <c r="G9" s="697">
        <v>240</v>
      </c>
      <c r="H9" s="697">
        <v>175</v>
      </c>
      <c r="I9" s="697">
        <v>166</v>
      </c>
      <c r="J9" s="697">
        <v>98</v>
      </c>
      <c r="K9" s="697">
        <v>78</v>
      </c>
      <c r="L9" s="697">
        <v>44</v>
      </c>
      <c r="M9" s="697">
        <v>32</v>
      </c>
      <c r="N9" s="697">
        <v>33</v>
      </c>
      <c r="O9" s="697">
        <v>12</v>
      </c>
      <c r="P9" s="697">
        <v>24</v>
      </c>
      <c r="Q9" s="697" t="s">
        <v>809</v>
      </c>
      <c r="R9" s="697" t="s">
        <v>809</v>
      </c>
      <c r="S9" s="181"/>
      <c r="T9" s="697">
        <v>1622</v>
      </c>
    </row>
    <row r="10" spans="1:22" ht="11.25" customHeight="1" x14ac:dyDescent="0.2">
      <c r="A10" s="698" t="s">
        <v>97</v>
      </c>
      <c r="B10" s="697" t="s">
        <v>305</v>
      </c>
      <c r="C10" s="697" t="s">
        <v>305</v>
      </c>
      <c r="D10" s="697" t="s">
        <v>305</v>
      </c>
      <c r="E10" s="697" t="s">
        <v>305</v>
      </c>
      <c r="F10" s="697" t="s">
        <v>305</v>
      </c>
      <c r="G10" s="697" t="s">
        <v>305</v>
      </c>
      <c r="H10" s="697" t="s">
        <v>305</v>
      </c>
      <c r="I10" s="697" t="s">
        <v>305</v>
      </c>
      <c r="J10" s="697" t="s">
        <v>305</v>
      </c>
      <c r="K10" s="697" t="s">
        <v>305</v>
      </c>
      <c r="L10" s="697" t="s">
        <v>305</v>
      </c>
      <c r="M10" s="697" t="s">
        <v>305</v>
      </c>
      <c r="N10" s="697" t="s">
        <v>305</v>
      </c>
      <c r="O10" s="697" t="s">
        <v>305</v>
      </c>
      <c r="P10" s="697" t="s">
        <v>305</v>
      </c>
      <c r="Q10" s="697" t="s">
        <v>305</v>
      </c>
      <c r="R10" s="697" t="s">
        <v>305</v>
      </c>
      <c r="S10" s="181"/>
      <c r="T10" s="697" t="s">
        <v>305</v>
      </c>
    </row>
    <row r="11" spans="1:22" ht="11.25" customHeight="1" x14ac:dyDescent="0.2">
      <c r="A11" s="135" t="s">
        <v>95</v>
      </c>
      <c r="B11" s="697" t="s">
        <v>305</v>
      </c>
      <c r="C11" s="697" t="s">
        <v>305</v>
      </c>
      <c r="D11" s="697" t="s">
        <v>305</v>
      </c>
      <c r="E11" s="697" t="s">
        <v>305</v>
      </c>
      <c r="F11" s="697" t="s">
        <v>305</v>
      </c>
      <c r="G11" s="697" t="s">
        <v>305</v>
      </c>
      <c r="H11" s="697" t="s">
        <v>305</v>
      </c>
      <c r="I11" s="697" t="s">
        <v>305</v>
      </c>
      <c r="J11" s="697" t="s">
        <v>305</v>
      </c>
      <c r="K11" s="697" t="s">
        <v>305</v>
      </c>
      <c r="L11" s="697" t="s">
        <v>305</v>
      </c>
      <c r="M11" s="697" t="s">
        <v>305</v>
      </c>
      <c r="N11" s="697" t="s">
        <v>305</v>
      </c>
      <c r="O11" s="697" t="s">
        <v>305</v>
      </c>
      <c r="P11" s="697" t="s">
        <v>305</v>
      </c>
      <c r="Q11" s="697" t="s">
        <v>305</v>
      </c>
      <c r="R11" s="697" t="s">
        <v>305</v>
      </c>
      <c r="S11" s="181"/>
      <c r="T11" s="697" t="s">
        <v>305</v>
      </c>
    </row>
    <row r="12" spans="1:22" ht="11.25" customHeight="1" x14ac:dyDescent="0.2">
      <c r="A12" s="135" t="s">
        <v>96</v>
      </c>
      <c r="B12" s="697" t="s">
        <v>305</v>
      </c>
      <c r="C12" s="697" t="s">
        <v>305</v>
      </c>
      <c r="D12" s="697" t="s">
        <v>305</v>
      </c>
      <c r="E12" s="697" t="s">
        <v>305</v>
      </c>
      <c r="F12" s="697" t="s">
        <v>305</v>
      </c>
      <c r="G12" s="697" t="s">
        <v>305</v>
      </c>
      <c r="H12" s="697" t="s">
        <v>305</v>
      </c>
      <c r="I12" s="697" t="s">
        <v>305</v>
      </c>
      <c r="J12" s="697" t="s">
        <v>305</v>
      </c>
      <c r="K12" s="697" t="s">
        <v>305</v>
      </c>
      <c r="L12" s="697" t="s">
        <v>305</v>
      </c>
      <c r="M12" s="697" t="s">
        <v>305</v>
      </c>
      <c r="N12" s="697" t="s">
        <v>305</v>
      </c>
      <c r="O12" s="697" t="s">
        <v>305</v>
      </c>
      <c r="P12" s="697" t="s">
        <v>305</v>
      </c>
      <c r="Q12" s="697" t="s">
        <v>305</v>
      </c>
      <c r="R12" s="697" t="s">
        <v>305</v>
      </c>
      <c r="S12" s="181"/>
      <c r="T12" s="697" t="s">
        <v>305</v>
      </c>
    </row>
    <row r="13" spans="1:22" ht="11.25" customHeight="1" x14ac:dyDescent="0.2">
      <c r="A13" s="135" t="s">
        <v>90</v>
      </c>
      <c r="B13" s="697">
        <v>7</v>
      </c>
      <c r="C13" s="697" t="s">
        <v>809</v>
      </c>
      <c r="D13" s="697">
        <v>68</v>
      </c>
      <c r="E13" s="697">
        <v>124</v>
      </c>
      <c r="F13" s="697">
        <v>165</v>
      </c>
      <c r="G13" s="697">
        <v>202</v>
      </c>
      <c r="H13" s="697">
        <v>178</v>
      </c>
      <c r="I13" s="697">
        <v>130</v>
      </c>
      <c r="J13" s="697">
        <v>143</v>
      </c>
      <c r="K13" s="697">
        <v>98</v>
      </c>
      <c r="L13" s="697">
        <v>73</v>
      </c>
      <c r="M13" s="697">
        <v>48</v>
      </c>
      <c r="N13" s="697">
        <v>27</v>
      </c>
      <c r="O13" s="697">
        <v>27</v>
      </c>
      <c r="P13" s="697">
        <v>22</v>
      </c>
      <c r="Q13" s="697">
        <v>11</v>
      </c>
      <c r="R13" s="697" t="s">
        <v>809</v>
      </c>
      <c r="S13" s="181"/>
      <c r="T13" s="697">
        <v>1365</v>
      </c>
    </row>
    <row r="14" spans="1:22" ht="11.25" customHeight="1" x14ac:dyDescent="0.2">
      <c r="A14" s="135" t="s">
        <v>94</v>
      </c>
      <c r="B14" s="697">
        <v>4</v>
      </c>
      <c r="C14" s="697">
        <v>19</v>
      </c>
      <c r="D14" s="697">
        <v>25</v>
      </c>
      <c r="E14" s="697">
        <v>39</v>
      </c>
      <c r="F14" s="697">
        <v>51</v>
      </c>
      <c r="G14" s="697">
        <v>58</v>
      </c>
      <c r="H14" s="697">
        <v>47</v>
      </c>
      <c r="I14" s="697">
        <v>33</v>
      </c>
      <c r="J14" s="697">
        <v>26</v>
      </c>
      <c r="K14" s="697">
        <v>13</v>
      </c>
      <c r="L14" s="697">
        <v>7</v>
      </c>
      <c r="M14" s="697">
        <v>11</v>
      </c>
      <c r="N14" s="697" t="s">
        <v>809</v>
      </c>
      <c r="O14" s="697">
        <v>0</v>
      </c>
      <c r="P14" s="697">
        <v>0</v>
      </c>
      <c r="Q14" s="697" t="s">
        <v>809</v>
      </c>
      <c r="R14" s="697">
        <v>0</v>
      </c>
      <c r="S14" s="181"/>
      <c r="T14" s="697">
        <v>336</v>
      </c>
    </row>
    <row r="15" spans="1:22" ht="11.25" customHeight="1" x14ac:dyDescent="0.2">
      <c r="A15" s="135" t="s">
        <v>91</v>
      </c>
      <c r="B15" s="697">
        <v>3</v>
      </c>
      <c r="C15" s="697" t="s">
        <v>809</v>
      </c>
      <c r="D15" s="697">
        <v>8</v>
      </c>
      <c r="E15" s="697">
        <v>12</v>
      </c>
      <c r="F15" s="697">
        <v>25</v>
      </c>
      <c r="G15" s="697">
        <v>33</v>
      </c>
      <c r="H15" s="697">
        <v>26</v>
      </c>
      <c r="I15" s="697">
        <v>26</v>
      </c>
      <c r="J15" s="697" t="s">
        <v>809</v>
      </c>
      <c r="K15" s="697">
        <v>22</v>
      </c>
      <c r="L15" s="697">
        <v>18</v>
      </c>
      <c r="M15" s="697" t="s">
        <v>809</v>
      </c>
      <c r="N15" s="697">
        <v>12</v>
      </c>
      <c r="O15" s="697">
        <v>6</v>
      </c>
      <c r="P15" s="697" t="s">
        <v>809</v>
      </c>
      <c r="Q15" s="697">
        <v>0</v>
      </c>
      <c r="R15" s="697">
        <v>0</v>
      </c>
      <c r="S15" s="181"/>
      <c r="T15" s="697">
        <v>236</v>
      </c>
    </row>
    <row r="16" spans="1:22" ht="11.25" customHeight="1" x14ac:dyDescent="0.2">
      <c r="A16" s="135" t="s">
        <v>92</v>
      </c>
      <c r="B16" s="697">
        <v>0</v>
      </c>
      <c r="C16" s="697">
        <v>0</v>
      </c>
      <c r="D16" s="697">
        <v>0</v>
      </c>
      <c r="E16" s="697">
        <v>0</v>
      </c>
      <c r="F16" s="697">
        <v>0</v>
      </c>
      <c r="G16" s="697">
        <v>0</v>
      </c>
      <c r="H16" s="697">
        <v>0</v>
      </c>
      <c r="I16" s="697">
        <v>0</v>
      </c>
      <c r="J16" s="697" t="s">
        <v>809</v>
      </c>
      <c r="K16" s="697">
        <v>0</v>
      </c>
      <c r="L16" s="697">
        <v>3</v>
      </c>
      <c r="M16" s="697" t="s">
        <v>809</v>
      </c>
      <c r="N16" s="697" t="s">
        <v>809</v>
      </c>
      <c r="O16" s="697">
        <v>0</v>
      </c>
      <c r="P16" s="697" t="s">
        <v>809</v>
      </c>
      <c r="Q16" s="697">
        <v>0</v>
      </c>
      <c r="R16" s="697">
        <v>0</v>
      </c>
      <c r="S16" s="181"/>
      <c r="T16" s="697">
        <v>8</v>
      </c>
    </row>
    <row r="17" spans="1:21" ht="11.25" customHeight="1" x14ac:dyDescent="0.2">
      <c r="A17" s="135" t="s">
        <v>99</v>
      </c>
      <c r="B17" s="697" t="s">
        <v>305</v>
      </c>
      <c r="C17" s="697" t="s">
        <v>305</v>
      </c>
      <c r="D17" s="697" t="s">
        <v>305</v>
      </c>
      <c r="E17" s="697" t="s">
        <v>305</v>
      </c>
      <c r="F17" s="697" t="s">
        <v>305</v>
      </c>
      <c r="G17" s="697" t="s">
        <v>305</v>
      </c>
      <c r="H17" s="697" t="s">
        <v>305</v>
      </c>
      <c r="I17" s="697" t="s">
        <v>305</v>
      </c>
      <c r="J17" s="697" t="s">
        <v>305</v>
      </c>
      <c r="K17" s="697" t="s">
        <v>305</v>
      </c>
      <c r="L17" s="697" t="s">
        <v>305</v>
      </c>
      <c r="M17" s="697" t="s">
        <v>305</v>
      </c>
      <c r="N17" s="697" t="s">
        <v>305</v>
      </c>
      <c r="O17" s="697" t="s">
        <v>305</v>
      </c>
      <c r="P17" s="697" t="s">
        <v>305</v>
      </c>
      <c r="Q17" s="697" t="s">
        <v>305</v>
      </c>
      <c r="R17" s="697" t="s">
        <v>305</v>
      </c>
      <c r="S17" s="181"/>
      <c r="T17" s="697" t="s">
        <v>305</v>
      </c>
    </row>
    <row r="18" spans="1:21" ht="11.25" customHeight="1" x14ac:dyDescent="0.2">
      <c r="A18" s="135"/>
      <c r="B18" s="697">
        <v>0</v>
      </c>
      <c r="C18" s="697">
        <v>0</v>
      </c>
      <c r="D18" s="697">
        <v>0</v>
      </c>
      <c r="E18" s="697">
        <v>0</v>
      </c>
      <c r="F18" s="697">
        <v>0</v>
      </c>
      <c r="G18" s="697">
        <v>0</v>
      </c>
      <c r="H18" s="697">
        <v>0</v>
      </c>
      <c r="I18" s="697">
        <v>0</v>
      </c>
      <c r="J18" s="697">
        <v>0</v>
      </c>
      <c r="K18" s="697">
        <v>0</v>
      </c>
      <c r="L18" s="697">
        <v>0</v>
      </c>
      <c r="M18" s="697">
        <v>0</v>
      </c>
      <c r="N18" s="697">
        <v>0</v>
      </c>
      <c r="O18" s="697">
        <v>0</v>
      </c>
      <c r="P18" s="697">
        <v>0</v>
      </c>
      <c r="Q18" s="697">
        <v>0</v>
      </c>
      <c r="R18" s="697">
        <v>0</v>
      </c>
      <c r="S18" s="181"/>
      <c r="T18" s="697">
        <v>0</v>
      </c>
    </row>
    <row r="19" spans="1:21" ht="11.25" customHeight="1" x14ac:dyDescent="0.2">
      <c r="A19" s="135" t="s">
        <v>474</v>
      </c>
      <c r="B19" s="697">
        <v>55</v>
      </c>
      <c r="C19" s="697">
        <v>181</v>
      </c>
      <c r="D19" s="697">
        <v>322</v>
      </c>
      <c r="E19" s="697">
        <v>483</v>
      </c>
      <c r="F19" s="697">
        <v>596</v>
      </c>
      <c r="G19" s="697">
        <v>699</v>
      </c>
      <c r="H19" s="697">
        <v>595</v>
      </c>
      <c r="I19" s="697">
        <v>497</v>
      </c>
      <c r="J19" s="697">
        <v>409</v>
      </c>
      <c r="K19" s="697">
        <v>303</v>
      </c>
      <c r="L19" s="697">
        <v>208</v>
      </c>
      <c r="M19" s="697">
        <v>169</v>
      </c>
      <c r="N19" s="697">
        <v>138</v>
      </c>
      <c r="O19" s="697">
        <v>78</v>
      </c>
      <c r="P19" s="697">
        <v>80</v>
      </c>
      <c r="Q19" s="697">
        <v>75</v>
      </c>
      <c r="R19" s="697">
        <v>12</v>
      </c>
      <c r="S19" s="181"/>
      <c r="T19" s="697">
        <v>4900</v>
      </c>
    </row>
    <row r="20" spans="1:21" ht="11.25" customHeight="1" x14ac:dyDescent="0.2">
      <c r="A20" s="37"/>
      <c r="B20" s="56"/>
      <c r="C20" s="56"/>
      <c r="D20" s="56"/>
      <c r="E20" s="56"/>
      <c r="F20" s="56"/>
      <c r="G20" s="56"/>
      <c r="H20" s="56"/>
      <c r="I20" s="56"/>
      <c r="J20" s="56"/>
      <c r="K20" s="56"/>
      <c r="L20" s="56"/>
      <c r="M20" s="56"/>
      <c r="N20" s="56"/>
      <c r="O20" s="56"/>
      <c r="P20" s="56"/>
      <c r="Q20" s="56"/>
      <c r="R20" s="56"/>
      <c r="S20" s="56"/>
      <c r="T20" s="56"/>
    </row>
    <row r="21" spans="1:21" ht="11.25" customHeight="1" x14ac:dyDescent="0.2">
      <c r="A21" s="179"/>
      <c r="B21" s="180"/>
      <c r="C21" s="180"/>
      <c r="D21" s="180"/>
      <c r="E21" s="180"/>
      <c r="F21" s="180"/>
      <c r="G21" s="180"/>
      <c r="H21" s="180"/>
      <c r="I21" s="180"/>
      <c r="J21" s="180"/>
      <c r="K21" s="180"/>
      <c r="L21" s="180"/>
      <c r="M21" s="180"/>
      <c r="N21" s="180"/>
      <c r="O21" s="180"/>
      <c r="P21" s="180"/>
      <c r="Q21" s="149"/>
      <c r="R21" s="180"/>
      <c r="S21" s="149"/>
      <c r="T21" s="149" t="s">
        <v>614</v>
      </c>
      <c r="U21" s="181"/>
    </row>
    <row r="22" spans="1:21" ht="11.25" customHeight="1" x14ac:dyDescent="0.2">
      <c r="A22" s="179"/>
      <c r="B22" s="180"/>
      <c r="C22" s="180"/>
      <c r="D22" s="180"/>
      <c r="E22" s="180"/>
      <c r="F22" s="180"/>
      <c r="G22" s="180"/>
      <c r="H22" s="180"/>
      <c r="I22" s="180"/>
      <c r="J22" s="180"/>
      <c r="K22" s="180"/>
      <c r="L22" s="180"/>
      <c r="M22" s="180"/>
      <c r="N22" s="180"/>
      <c r="O22" s="180"/>
      <c r="P22" s="180"/>
      <c r="Q22" s="149"/>
      <c r="R22" s="180"/>
      <c r="S22" s="149"/>
      <c r="T22" s="149"/>
      <c r="U22" s="181"/>
    </row>
    <row r="23" spans="1:21" ht="33.75" customHeight="1" x14ac:dyDescent="0.2">
      <c r="A23" s="758" t="s">
        <v>718</v>
      </c>
      <c r="B23" s="758"/>
      <c r="C23" s="758"/>
      <c r="D23" s="758"/>
      <c r="E23" s="758"/>
      <c r="F23" s="758"/>
      <c r="G23" s="758"/>
      <c r="H23" s="758"/>
      <c r="I23" s="758"/>
      <c r="J23" s="758"/>
      <c r="K23" s="758"/>
      <c r="L23" s="758"/>
      <c r="M23" s="758"/>
      <c r="N23" s="758"/>
      <c r="O23" s="758"/>
      <c r="P23" s="758"/>
      <c r="Q23" s="758"/>
      <c r="R23" s="758"/>
      <c r="S23" s="758"/>
      <c r="T23" s="758"/>
      <c r="U23" s="181"/>
    </row>
    <row r="24" spans="1:21" ht="33" customHeight="1" x14ac:dyDescent="0.2">
      <c r="A24" s="749" t="s">
        <v>669</v>
      </c>
      <c r="B24" s="749"/>
      <c r="C24" s="749"/>
      <c r="D24" s="749"/>
      <c r="E24" s="749"/>
      <c r="F24" s="749"/>
      <c r="G24" s="749"/>
      <c r="H24" s="749"/>
      <c r="I24" s="749"/>
      <c r="J24" s="749"/>
      <c r="K24" s="749"/>
      <c r="L24" s="749"/>
      <c r="M24" s="749"/>
      <c r="N24" s="749"/>
      <c r="O24" s="749"/>
      <c r="P24" s="749"/>
      <c r="Q24" s="749"/>
      <c r="R24" s="749"/>
      <c r="S24" s="332"/>
      <c r="T24" s="332"/>
      <c r="U24" s="181"/>
    </row>
    <row r="25" spans="1:21" ht="11.25" customHeight="1" x14ac:dyDescent="0.2">
      <c r="A25" s="756" t="s">
        <v>749</v>
      </c>
      <c r="B25" s="756"/>
      <c r="C25" s="756"/>
      <c r="D25" s="756"/>
      <c r="E25" s="756"/>
      <c r="F25" s="756"/>
      <c r="G25" s="756"/>
      <c r="H25" s="756"/>
      <c r="I25" s="756"/>
      <c r="J25" s="756"/>
      <c r="K25" s="756"/>
      <c r="L25" s="756"/>
      <c r="M25" s="756"/>
      <c r="N25" s="756"/>
      <c r="O25" s="756"/>
      <c r="P25" s="756"/>
      <c r="Q25" s="756"/>
      <c r="R25" s="756"/>
      <c r="S25" s="756"/>
      <c r="T25" s="756"/>
      <c r="U25" s="181"/>
    </row>
    <row r="26" spans="1:21" ht="11.25" customHeight="1" x14ac:dyDescent="0.2">
      <c r="A26" s="756" t="s">
        <v>588</v>
      </c>
      <c r="B26" s="756"/>
      <c r="C26" s="756"/>
      <c r="D26" s="756"/>
      <c r="E26" s="756"/>
      <c r="F26" s="756"/>
      <c r="G26" s="192"/>
      <c r="H26" s="181"/>
      <c r="I26" s="181"/>
      <c r="J26" s="181"/>
      <c r="K26" s="181"/>
      <c r="L26" s="181"/>
      <c r="M26" s="181"/>
      <c r="N26" s="181"/>
      <c r="O26" s="181"/>
      <c r="P26" s="181"/>
      <c r="Q26" s="181"/>
      <c r="R26" s="181"/>
      <c r="S26" s="181"/>
      <c r="T26" s="181"/>
      <c r="U26" s="181"/>
    </row>
    <row r="27" spans="1:21" ht="11.25" customHeight="1" x14ac:dyDescent="0.2">
      <c r="A27" s="756" t="s">
        <v>589</v>
      </c>
      <c r="B27" s="756"/>
      <c r="C27" s="757"/>
      <c r="D27" s="757"/>
      <c r="E27" s="757"/>
      <c r="F27" s="181"/>
      <c r="G27" s="181"/>
      <c r="H27" s="181"/>
      <c r="I27" s="181"/>
      <c r="J27" s="181"/>
      <c r="K27" s="181"/>
      <c r="L27" s="181"/>
      <c r="M27" s="181"/>
      <c r="N27" s="181"/>
      <c r="O27" s="181"/>
      <c r="P27" s="181"/>
      <c r="Q27" s="181"/>
      <c r="R27" s="181"/>
      <c r="S27" s="181"/>
      <c r="T27" s="181"/>
      <c r="U27" s="181"/>
    </row>
    <row r="28" spans="1:21" ht="4.5" customHeight="1" x14ac:dyDescent="0.2">
      <c r="A28" s="181"/>
      <c r="B28" s="181"/>
      <c r="C28" s="181"/>
      <c r="D28" s="181"/>
      <c r="E28" s="181"/>
      <c r="F28" s="181"/>
      <c r="G28" s="181"/>
      <c r="H28" s="181"/>
      <c r="I28" s="181"/>
      <c r="J28" s="181"/>
      <c r="K28" s="181"/>
      <c r="L28" s="181"/>
      <c r="M28" s="181"/>
      <c r="N28" s="181"/>
      <c r="O28" s="181"/>
      <c r="P28" s="181"/>
      <c r="Q28" s="181"/>
      <c r="R28" s="181"/>
      <c r="S28" s="181"/>
      <c r="T28" s="181"/>
      <c r="U28" s="181"/>
    </row>
    <row r="29" spans="1:21" ht="12.75" x14ac:dyDescent="0.2">
      <c r="A29" s="737" t="s">
        <v>478</v>
      </c>
      <c r="B29" s="737"/>
      <c r="C29" s="751"/>
      <c r="D29" s="751"/>
      <c r="E29" s="751"/>
      <c r="F29" s="751"/>
      <c r="G29" s="751"/>
      <c r="H29" s="751"/>
      <c r="I29" s="751"/>
      <c r="J29" s="751"/>
      <c r="K29" s="181"/>
      <c r="L29" s="181"/>
      <c r="M29" s="181"/>
      <c r="N29" s="181"/>
      <c r="O29" s="181"/>
      <c r="P29" s="181"/>
      <c r="Q29" s="181"/>
      <c r="R29" s="181"/>
      <c r="S29" s="181"/>
      <c r="T29" s="181"/>
      <c r="U29" s="181"/>
    </row>
    <row r="30" spans="1:21" ht="11.25" customHeight="1" x14ac:dyDescent="0.2">
      <c r="A30" s="32" t="s">
        <v>596</v>
      </c>
      <c r="B30" s="181"/>
      <c r="C30" s="181"/>
      <c r="D30" s="181"/>
      <c r="E30" s="181"/>
      <c r="F30" s="181"/>
      <c r="G30" s="181"/>
      <c r="H30" s="181"/>
      <c r="I30" s="181"/>
      <c r="J30" s="181"/>
      <c r="K30" s="181"/>
      <c r="L30" s="181"/>
      <c r="M30" s="181"/>
      <c r="N30" s="181"/>
      <c r="O30" s="181"/>
      <c r="P30" s="181"/>
      <c r="Q30" s="181"/>
      <c r="R30" s="181"/>
      <c r="S30" s="181"/>
      <c r="T30" s="181"/>
      <c r="U30" s="181"/>
    </row>
    <row r="31" spans="1:21" x14ac:dyDescent="0.2">
      <c r="B31" s="210"/>
    </row>
    <row r="32" spans="1:21" x14ac:dyDescent="0.2">
      <c r="B32" s="19"/>
      <c r="T32" s="181" t="s">
        <v>466</v>
      </c>
    </row>
    <row r="34" spans="1:20" x14ac:dyDescent="0.2">
      <c r="T34" s="181" t="s">
        <v>466</v>
      </c>
    </row>
    <row r="35" spans="1:20" x14ac:dyDescent="0.2">
      <c r="A35" s="181"/>
    </row>
  </sheetData>
  <sheetProtection sheet="1" objects="1" scenarios="1"/>
  <sortState ref="A8:A17">
    <sortCondition ref="A8"/>
  </sortState>
  <mergeCells count="10">
    <mergeCell ref="A26:F26"/>
    <mergeCell ref="A29:J29"/>
    <mergeCell ref="A27:E27"/>
    <mergeCell ref="A23:T23"/>
    <mergeCell ref="A24:R24"/>
    <mergeCell ref="V5:V6"/>
    <mergeCell ref="A1:T1"/>
    <mergeCell ref="T5:T6"/>
    <mergeCell ref="A2:B2"/>
    <mergeCell ref="A25:T25"/>
  </mergeCells>
  <phoneticPr fontId="29" type="noConversion"/>
  <pageMargins left="0.31496062992125984" right="0.27559055118110237" top="0.51181102362204722" bottom="0.51181102362204722" header="0.51181102362204722" footer="0.51181102362204722"/>
  <pageSetup paperSize="9" scale="90" fitToWidth="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37</vt:i4>
      </vt:variant>
    </vt:vector>
  </HeadingPairs>
  <TitlesOfParts>
    <vt:vector size="58" baseType="lpstr">
      <vt:lpstr>Index</vt:lpstr>
      <vt:lpstr>Table 7</vt:lpstr>
      <vt:lpstr>Table 8</vt:lpstr>
      <vt:lpstr>Table 9</vt:lpstr>
      <vt:lpstr>Table 10a</vt:lpstr>
      <vt:lpstr>Table 10b</vt:lpstr>
      <vt:lpstr>Table 11</vt:lpstr>
      <vt:lpstr>Table 12</vt:lpstr>
      <vt:lpstr>Table 13</vt:lpstr>
      <vt:lpstr>Table 14</vt:lpstr>
      <vt:lpstr>15  calcs</vt:lpstr>
      <vt:lpstr>Table 15</vt:lpstr>
      <vt:lpstr>lastYearData Table16</vt:lpstr>
      <vt:lpstr>Table 16 data</vt:lpstr>
      <vt:lpstr>Table 16</vt:lpstr>
      <vt:lpstr>Table 17</vt:lpstr>
      <vt:lpstr>Table 18 calcs</vt:lpstr>
      <vt:lpstr>Table 18</vt:lpstr>
      <vt:lpstr>Table 19 data</vt:lpstr>
      <vt:lpstr>Table 19</vt:lpstr>
      <vt:lpstr>Table 20</vt:lpstr>
      <vt:lpstr>EngMaths</vt:lpstr>
      <vt:lpstr>'15  calcs'!Gender</vt:lpstr>
      <vt:lpstr>'lastYearData Table16'!Gender</vt:lpstr>
      <vt:lpstr>Index!Print_Area</vt:lpstr>
      <vt:lpstr>'Table 10a'!Print_Area</vt:lpstr>
      <vt:lpstr>'Table 10b'!Print_Area</vt:lpstr>
      <vt:lpstr>'Table 11'!Print_Area</vt:lpstr>
      <vt:lpstr>'Table 12'!Print_Area</vt:lpstr>
      <vt:lpstr>'Table 13'!Print_Area</vt:lpstr>
      <vt:lpstr>'Table 14'!Print_Area</vt:lpstr>
      <vt:lpstr>'Table 15'!Print_Area</vt:lpstr>
      <vt:lpstr>'Table 16'!Print_Area</vt:lpstr>
      <vt:lpstr>'Table 16 data'!Print_Area</vt:lpstr>
      <vt:lpstr>'Table 17'!Print_Area</vt:lpstr>
      <vt:lpstr>'Table 18'!Print_Area</vt:lpstr>
      <vt:lpstr>'Table 18 calcs'!Print_Area</vt:lpstr>
      <vt:lpstr>'Table 19'!Print_Area</vt:lpstr>
      <vt:lpstr>'Table 19 data'!Print_Area</vt:lpstr>
      <vt:lpstr>'Table 20'!Print_Area</vt:lpstr>
      <vt:lpstr>'Table 7'!Print_Area</vt:lpstr>
      <vt:lpstr>'Table 8'!Print_Area</vt:lpstr>
      <vt:lpstr>'Table 9'!Print_Area</vt:lpstr>
      <vt:lpstr>'Table 10a'!Print_Titles</vt:lpstr>
      <vt:lpstr>'Table 15'!Print_Titles</vt:lpstr>
      <vt:lpstr>'Table 16'!Print_Titles</vt:lpstr>
      <vt:lpstr>'Table 16 data'!Print_Titles</vt:lpstr>
      <vt:lpstr>'Table 17'!Print_Titles</vt:lpstr>
      <vt:lpstr>'Table 18'!Print_Titles</vt:lpstr>
      <vt:lpstr>'Table 18 calcs'!Print_Titles</vt:lpstr>
      <vt:lpstr>'Table 19'!Print_Titles</vt:lpstr>
      <vt:lpstr>'Table 19 data'!Print_Titles</vt:lpstr>
      <vt:lpstr>'Table 20'!Print_Titles</vt:lpstr>
      <vt:lpstr>'Table 7'!Print_Titles</vt:lpstr>
      <vt:lpstr>'15  calcs'!T16Percentage</vt:lpstr>
      <vt:lpstr>'lastYearData Table16'!T16Percentage</vt:lpstr>
      <vt:lpstr>'15  calcs'!Table17dropdown</vt:lpstr>
      <vt:lpstr>'lastYearData Table16'!Table17dropdown</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Nelda D'Souza</dc:creator>
  <cp:lastModifiedBy>PAREAS, Aliki</cp:lastModifiedBy>
  <cp:lastPrinted>2015-10-12T15:59:11Z</cp:lastPrinted>
  <dcterms:created xsi:type="dcterms:W3CDTF">2012-01-09T14:17:15Z</dcterms:created>
  <dcterms:modified xsi:type="dcterms:W3CDTF">2015-10-22T06:57:41Z</dcterms:modified>
</cp:coreProperties>
</file>