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1340" windowHeight="7155" activeTab="0"/>
  </bookViews>
  <sheets>
    <sheet name="Table 1" sheetId="1" r:id="rId1"/>
    <sheet name="Chart A" sheetId="2" r:id="rId2"/>
  </sheets>
  <definedNames>
    <definedName name="_xlnm.Print_Area" localSheetId="1">'Chart A'!$A$1:$G$26</definedName>
    <definedName name="_xlnm.Print_Area" localSheetId="0">'Table 1'!$A$1:$M$31</definedName>
  </definedNames>
  <calcPr fullCalcOnLoad="1"/>
</workbook>
</file>

<file path=xl/sharedStrings.xml><?xml version="1.0" encoding="utf-8"?>
<sst xmlns="http://schemas.openxmlformats.org/spreadsheetml/2006/main" count="49" uniqueCount="36">
  <si>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</si>
  <si>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</si>
  <si>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</si>
  <si>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</si>
  <si>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</si>
  <si>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</si>
  <si>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</si>
  <si>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</si>
  <si>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capital expenditure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</si>
  <si>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</si>
  <si>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</si>
  <si>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</si>
  <si>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</si>
  <si>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>2011-12</t>
  </si>
  <si>
    <t xml:space="preserve">  of which GLA:</t>
  </si>
  <si>
    <t>2012-13</t>
  </si>
  <si>
    <t>One-off HRA self-financing determination payment:</t>
  </si>
  <si>
    <t>One-off HRA self-financing determination &amp; premium:</t>
  </si>
  <si>
    <t>Total expenditure excl HRA self-financing determination payment</t>
  </si>
  <si>
    <t xml:space="preserve">Receipts excl HRA self-financing determination &amp; premium </t>
  </si>
  <si>
    <t>2013-14</t>
  </si>
  <si>
    <t>2014-15</t>
  </si>
  <si>
    <t>(b) Local authorities subject to the transactions associated with the HRA Self-financing Determinations were required to include the determination in relation to expenditure or receipts and also the financing if applicable.  This was a one-off exercise for 2011-12 and figures were provided both inclusive and exclusive of this transaction.</t>
  </si>
  <si>
    <t xml:space="preserve"> (b)</t>
  </si>
  <si>
    <r>
      <t xml:space="preserve">Expenditure by virtue of a section 16(2)(b) direction </t>
    </r>
    <r>
      <rPr>
        <vertAlign val="superscript"/>
        <sz val="9"/>
        <rFont val="Arial"/>
        <family val="2"/>
      </rPr>
      <t>(a)</t>
    </r>
  </si>
  <si>
    <t>Outturn</t>
  </si>
  <si>
    <t xml:space="preserve">Outturn </t>
  </si>
  <si>
    <t>2015-16</t>
  </si>
  <si>
    <t xml:space="preserve">Table 1: Local authority capital expenditure and receipts: England: 2011-12 to 2015-16 forecast and outturn </t>
  </si>
  <si>
    <t>Total capital expenditure (Outturn)</t>
  </si>
  <si>
    <t>Chart A: Capital Expenditure and Receipts, England, 2011-12 to 2015-16</t>
  </si>
  <si>
    <t>Source: CER and COR local authority returns 2011-12 to 2015-16</t>
  </si>
  <si>
    <r>
      <t xml:space="preserve">Forecast </t>
    </r>
    <r>
      <rPr>
        <b/>
        <vertAlign val="superscript"/>
        <sz val="8"/>
        <rFont val="Arial"/>
        <family val="2"/>
      </rPr>
      <t>(C)</t>
    </r>
  </si>
  <si>
    <t>(c) Forecast data in these tables were revised as part of the 16-17 forecast capital expenditure and 15-16 provisional expenditure release. Further information on the method can be found in that release.</t>
  </si>
  <si>
    <t>Total capital expenditure (unadjusted forecast)</t>
  </si>
  <si>
    <t>Total capital expenditure (forecast)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</si>
</sst>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0.0%"/>
    <numFmt numFmtId="171" formatCode="#,##0_ ;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[$-809]dd\ mmmm\ yyyy"/>
    <numFmt numFmtId="178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33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33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top"/>
    </xf>
    <xf numFmtId="3" fontId="6" fillId="0" borderId="11" xfId="0" applyNumberFormat="1" applyFont="1" applyFill="1" applyBorder="1" applyAlignment="1">
      <alignment vertical="top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3" fontId="8" fillId="0" borderId="10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6" fillId="33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0" fontId="0" fillId="0" borderId="11" xfId="0" applyFill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horizontal="right" vertical="top" wrapText="1"/>
    </xf>
    <xf numFmtId="168" fontId="1" fillId="0" borderId="10" xfId="42" applyNumberFormat="1" applyFont="1" applyBorder="1" applyAlignment="1">
      <alignment vertical="top"/>
    </xf>
    <xf numFmtId="3" fontId="1" fillId="0" borderId="11" xfId="0" applyNumberFormat="1" applyFont="1" applyBorder="1" applyAlignment="1">
      <alignment horizontal="right" vertical="top" wrapText="1"/>
    </xf>
    <xf numFmtId="168" fontId="6" fillId="0" borderId="10" xfId="42" applyNumberFormat="1" applyFont="1" applyBorder="1" applyAlignment="1">
      <alignment vertical="top"/>
    </xf>
    <xf numFmtId="3" fontId="6" fillId="0" borderId="11" xfId="0" applyNumberFormat="1" applyFont="1" applyBorder="1" applyAlignment="1">
      <alignment horizontal="right" vertical="top" wrapText="1"/>
    </xf>
    <xf numFmtId="168" fontId="1" fillId="0" borderId="10" xfId="42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168" fontId="6" fillId="0" borderId="10" xfId="42" applyNumberFormat="1" applyFont="1" applyFill="1" applyBorder="1" applyAlignment="1">
      <alignment vertical="top"/>
    </xf>
    <xf numFmtId="168" fontId="8" fillId="0" borderId="10" xfId="42" applyNumberFormat="1" applyFont="1" applyFill="1" applyBorder="1" applyAlignment="1">
      <alignment vertical="top"/>
    </xf>
    <xf numFmtId="3" fontId="8" fillId="0" borderId="11" xfId="0" applyNumberFormat="1" applyFont="1" applyBorder="1" applyAlignment="1">
      <alignment horizontal="right" vertical="top" wrapText="1"/>
    </xf>
    <xf numFmtId="1" fontId="6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168" fontId="1" fillId="0" borderId="11" xfId="42" applyNumberFormat="1" applyFont="1" applyBorder="1" applyAlignment="1">
      <alignment vertical="top"/>
    </xf>
    <xf numFmtId="168" fontId="6" fillId="0" borderId="11" xfId="42" applyNumberFormat="1" applyFont="1" applyBorder="1" applyAlignment="1">
      <alignment vertical="top"/>
    </xf>
    <xf numFmtId="3" fontId="6" fillId="0" borderId="11" xfId="42" applyNumberFormat="1" applyFont="1" applyFill="1" applyBorder="1" applyAlignment="1">
      <alignment vertical="top"/>
    </xf>
    <xf numFmtId="168" fontId="8" fillId="0" borderId="11" xfId="42" applyNumberFormat="1" applyFont="1" applyBorder="1" applyAlignment="1">
      <alignment vertical="top"/>
    </xf>
    <xf numFmtId="168" fontId="8" fillId="0" borderId="10" xfId="42" applyNumberFormat="1" applyFont="1" applyBorder="1" applyAlignment="1">
      <alignment vertical="top"/>
    </xf>
    <xf numFmtId="0" fontId="5" fillId="33" borderId="12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/>
    </xf>
    <xf numFmtId="0" fontId="7" fillId="33" borderId="13" xfId="0" applyFont="1" applyFill="1" applyBorder="1" applyAlignment="1">
      <alignment horizontal="right" vertical="top"/>
    </xf>
    <xf numFmtId="0" fontId="6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168" fontId="6" fillId="0" borderId="11" xfId="42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168" fontId="1" fillId="0" borderId="11" xfId="42" applyNumberFormat="1" applyFont="1" applyFill="1" applyBorder="1" applyAlignment="1">
      <alignment vertical="top"/>
    </xf>
    <xf numFmtId="0" fontId="7" fillId="0" borderId="13" xfId="0" applyFont="1" applyFill="1" applyBorder="1" applyAlignment="1">
      <alignment horizontal="right" vertical="top"/>
    </xf>
    <xf numFmtId="3" fontId="9" fillId="0" borderId="11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1" fontId="6" fillId="0" borderId="10" xfId="42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170" fontId="0" fillId="0" borderId="0" xfId="59" applyNumberFormat="1" applyFont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168" fontId="1" fillId="0" borderId="0" xfId="42" applyNumberFormat="1" applyFont="1" applyFill="1" applyBorder="1" applyAlignment="1">
      <alignment vertical="top"/>
    </xf>
    <xf numFmtId="168" fontId="6" fillId="0" borderId="0" xfId="42" applyNumberFormat="1" applyFont="1" applyFill="1" applyBorder="1" applyAlignment="1">
      <alignment vertical="top"/>
    </xf>
    <xf numFmtId="168" fontId="1" fillId="0" borderId="0" xfId="42" applyNumberFormat="1" applyFont="1" applyFill="1" applyBorder="1" applyAlignment="1">
      <alignment vertical="top"/>
    </xf>
    <xf numFmtId="3" fontId="6" fillId="0" borderId="0" xfId="42" applyNumberFormat="1" applyFont="1" applyFill="1" applyBorder="1" applyAlignment="1">
      <alignment vertical="top"/>
    </xf>
    <xf numFmtId="168" fontId="8" fillId="0" borderId="0" xfId="42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3" fontId="6" fillId="33" borderId="11" xfId="0" applyNumberFormat="1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33" borderId="15" xfId="0" applyFont="1" applyFill="1" applyBorder="1" applyAlignment="1">
      <alignment vertical="top"/>
    </xf>
    <xf numFmtId="1" fontId="1" fillId="0" borderId="10" xfId="0" applyNumberFormat="1" applyFont="1" applyBorder="1" applyAlignment="1">
      <alignment horizontal="right" vertical="top"/>
    </xf>
    <xf numFmtId="168" fontId="1" fillId="0" borderId="10" xfId="42" applyNumberFormat="1" applyFont="1" applyBorder="1" applyAlignment="1">
      <alignment horizontal="right" vertical="top"/>
    </xf>
    <xf numFmtId="0" fontId="0" fillId="0" borderId="17" xfId="0" applyFont="1" applyBorder="1" applyAlignment="1">
      <alignment vertical="top" wrapText="1"/>
    </xf>
    <xf numFmtId="168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8" fontId="1" fillId="0" borderId="10" xfId="42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3" fontId="10" fillId="35" borderId="0" xfId="0" applyNumberFormat="1" applyFont="1" applyFill="1" applyAlignment="1">
      <alignment/>
    </xf>
    <xf numFmtId="0" fontId="50" fillId="35" borderId="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1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36" borderId="22" xfId="0" applyFont="1" applyFill="1" applyBorder="1" applyAlignment="1">
      <alignment horizontal="left" vertical="top" wrapText="1"/>
    </xf>
    <xf numFmtId="0" fontId="4" fillId="36" borderId="23" xfId="0" applyFont="1" applyFill="1" applyBorder="1" applyAlignment="1">
      <alignment horizontal="left" vertical="top" wrapText="1"/>
    </xf>
    <xf numFmtId="0" fontId="4" fillId="36" borderId="24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50" fillId="37" borderId="12" xfId="0" applyFont="1" applyFill="1" applyBorder="1" applyAlignment="1">
      <alignment horizontal="center" vertical="center" wrapText="1"/>
    </xf>
    <xf numFmtId="0" fontId="50" fillId="37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1175"/>
          <c:w val="0.9237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'Chart A'!$A$5</c:f>
              <c:strCache>
                <c:ptCount val="1"/>
                <c:pt idx="0">
                  <c:v>Total capital expenditure (unadjusted forecast)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A'!$B$2:$F$2</c:f>
              <c:strCache/>
            </c:strRef>
          </c:cat>
          <c:val>
            <c:numRef>
              <c:f>'Chart A'!$B$5:$F$5</c:f>
              <c:numCache/>
            </c:numRef>
          </c:val>
          <c:smooth val="0"/>
        </c:ser>
        <c:ser>
          <c:idx val="1"/>
          <c:order val="1"/>
          <c:tx>
            <c:strRef>
              <c:f>'Chart A'!$A$4</c:f>
              <c:strCache>
                <c:ptCount val="1"/>
                <c:pt idx="0">
                  <c:v>Total capital expenditure (forecast)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A'!$B$2:$F$2</c:f>
              <c:strCache/>
            </c:strRef>
          </c:cat>
          <c:val>
            <c:numRef>
              <c:f>'Chart A'!$B$4:$F$4</c:f>
              <c:numCache/>
            </c:numRef>
          </c:val>
          <c:smooth val="0"/>
        </c:ser>
        <c:ser>
          <c:idx val="2"/>
          <c:order val="2"/>
          <c:tx>
            <c:strRef>
              <c:f>'Chart A'!$A$6</c:f>
              <c:strCache>
                <c:ptCount val="1"/>
                <c:pt idx="0">
                  <c:v>Total capital expenditure (Outturn)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A'!$B$2:$F$2</c:f>
              <c:strCache/>
            </c:strRef>
          </c:cat>
          <c:val>
            <c:numRef>
              <c:f>'Chart A'!$B$6:$F$6</c:f>
              <c:numCache/>
            </c:numRef>
          </c:val>
          <c:smooth val="0"/>
        </c:ser>
        <c:marker val="1"/>
        <c:axId val="45306008"/>
        <c:axId val="5100889"/>
      </c:lineChart>
      <c:catAx>
        <c:axId val="45306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889"/>
        <c:crosses val="autoZero"/>
        <c:auto val="1"/>
        <c:lblOffset val="100"/>
        <c:tickLblSkip val="1"/>
        <c:noMultiLvlLbl val="0"/>
      </c:catAx>
      <c:valAx>
        <c:axId val="5100889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600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"/>
          <c:y val="0.853"/>
          <c:w val="0.46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7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209550"/>
        <a:ext cx="6076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104775</xdr:colOff>
      <xdr:row>17</xdr:row>
      <xdr:rowOff>28575</xdr:rowOff>
    </xdr:from>
    <xdr:ext cx="19050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4791075" y="3219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view="pageBreakPreview" zoomScale="130" zoomScaleSheetLayoutView="130" workbookViewId="0" topLeftCell="A1">
      <selection activeCell="A2" sqref="A2"/>
    </sheetView>
  </sheetViews>
  <sheetFormatPr defaultColWidth="8.8515625" defaultRowHeight="12.75"/>
  <cols>
    <col min="1" max="1" width="46.8515625" style="4" customWidth="1"/>
    <col min="2" max="3" width="9.28125" style="4" customWidth="1"/>
    <col min="4" max="4" width="2.421875" style="4" bestFit="1" customWidth="1"/>
    <col min="5" max="11" width="9.28125" style="4" customWidth="1"/>
    <col min="12" max="12" width="10.00390625" style="4" customWidth="1"/>
    <col min="13" max="13" width="0.85546875" style="4" customWidth="1"/>
    <col min="14" max="15" width="8.8515625" style="4" customWidth="1"/>
    <col min="16" max="17" width="10.28125" style="4" bestFit="1" customWidth="1"/>
    <col min="18" max="16384" width="8.8515625" style="4" customWidth="1"/>
  </cols>
  <sheetData>
    <row r="1" spans="1:13" ht="13.5" customHeight="1" thickTop="1">
      <c r="A1" s="108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6" ht="12.75">
      <c r="A2" s="49"/>
      <c r="B2" s="24" t="s">
        <v>13</v>
      </c>
      <c r="C2" s="1"/>
      <c r="D2" s="12"/>
      <c r="E2" s="11" t="s">
        <v>15</v>
      </c>
      <c r="F2" s="12"/>
      <c r="G2" s="11" t="s">
        <v>20</v>
      </c>
      <c r="H2" s="12"/>
      <c r="I2" s="11" t="s">
        <v>21</v>
      </c>
      <c r="J2" s="12"/>
      <c r="K2" s="11" t="s">
        <v>27</v>
      </c>
      <c r="L2" s="1"/>
      <c r="M2" s="50"/>
      <c r="P2" s="96"/>
    </row>
    <row r="3" spans="1:17" ht="10.5" customHeight="1">
      <c r="A3" s="49"/>
      <c r="B3" s="11" t="s">
        <v>32</v>
      </c>
      <c r="C3" s="1" t="s">
        <v>25</v>
      </c>
      <c r="D3" s="26"/>
      <c r="E3" s="11" t="s">
        <v>32</v>
      </c>
      <c r="F3" s="1" t="s">
        <v>25</v>
      </c>
      <c r="G3" s="11" t="s">
        <v>32</v>
      </c>
      <c r="H3" s="12" t="s">
        <v>25</v>
      </c>
      <c r="I3" s="11" t="s">
        <v>32</v>
      </c>
      <c r="J3" s="25" t="s">
        <v>25</v>
      </c>
      <c r="K3" s="11" t="s">
        <v>32</v>
      </c>
      <c r="L3" s="2" t="s">
        <v>26</v>
      </c>
      <c r="M3" s="50"/>
      <c r="O3" s="96"/>
      <c r="Q3" s="96"/>
    </row>
    <row r="4" spans="1:13" ht="9.75" customHeight="1">
      <c r="A4" s="51" t="s">
        <v>0</v>
      </c>
      <c r="B4" s="13"/>
      <c r="C4" s="5"/>
      <c r="D4" s="14"/>
      <c r="E4" s="13"/>
      <c r="F4" s="5"/>
      <c r="G4" s="23"/>
      <c r="H4" s="29"/>
      <c r="I4" s="23"/>
      <c r="J4" s="14"/>
      <c r="K4" s="23"/>
      <c r="L4" s="5"/>
      <c r="M4" s="50"/>
    </row>
    <row r="5" spans="1:17" ht="15" customHeight="1">
      <c r="A5" s="52" t="s">
        <v>1</v>
      </c>
      <c r="B5" s="15">
        <v>532</v>
      </c>
      <c r="C5" s="6">
        <v>720.906</v>
      </c>
      <c r="D5" s="16"/>
      <c r="E5" s="15">
        <v>593</v>
      </c>
      <c r="F5" s="31">
        <v>823</v>
      </c>
      <c r="G5" s="30">
        <v>616</v>
      </c>
      <c r="H5" s="44">
        <v>1191</v>
      </c>
      <c r="I5" s="92">
        <v>825</v>
      </c>
      <c r="J5" s="80">
        <v>1021.598</v>
      </c>
      <c r="K5" s="32">
        <v>867</v>
      </c>
      <c r="L5" s="80">
        <v>1176.6886447727256</v>
      </c>
      <c r="M5" s="50"/>
      <c r="O5" s="95"/>
      <c r="P5" s="74"/>
      <c r="Q5" s="74"/>
    </row>
    <row r="6" spans="1:17" ht="12.75">
      <c r="A6" s="53" t="s">
        <v>2</v>
      </c>
      <c r="B6" s="15">
        <v>15101</v>
      </c>
      <c r="C6" s="6">
        <v>13299.993174790001</v>
      </c>
      <c r="D6" s="16"/>
      <c r="E6" s="15">
        <v>13490</v>
      </c>
      <c r="F6" s="33">
        <v>11494</v>
      </c>
      <c r="G6" s="32">
        <v>13780</v>
      </c>
      <c r="H6" s="44">
        <v>11650</v>
      </c>
      <c r="I6" s="93">
        <v>15022</v>
      </c>
      <c r="J6" s="80">
        <v>12982.717</v>
      </c>
      <c r="K6" s="32">
        <v>14999</v>
      </c>
      <c r="L6" s="80">
        <v>13526.067079723218</v>
      </c>
      <c r="M6" s="50"/>
      <c r="O6" s="95"/>
      <c r="P6" s="74"/>
      <c r="Q6" s="74"/>
    </row>
    <row r="7" spans="1:17" ht="12.75">
      <c r="A7" s="52" t="s">
        <v>3</v>
      </c>
      <c r="B7" s="15">
        <v>1186</v>
      </c>
      <c r="C7" s="6">
        <v>1426.40017704</v>
      </c>
      <c r="D7" s="16"/>
      <c r="E7" s="15">
        <v>1092</v>
      </c>
      <c r="F7" s="33">
        <v>1210</v>
      </c>
      <c r="G7" s="32">
        <v>1189</v>
      </c>
      <c r="H7" s="44">
        <v>1231</v>
      </c>
      <c r="I7" s="93">
        <v>1309</v>
      </c>
      <c r="J7" s="80">
        <v>1269.514</v>
      </c>
      <c r="K7" s="32">
        <v>1287</v>
      </c>
      <c r="L7" s="80">
        <v>1210.145016185681</v>
      </c>
      <c r="M7" s="54"/>
      <c r="O7" s="95"/>
      <c r="P7" s="74"/>
      <c r="Q7" s="74"/>
    </row>
    <row r="8" spans="1:17" ht="12.75">
      <c r="A8" s="53" t="s">
        <v>4</v>
      </c>
      <c r="B8" s="15">
        <v>150</v>
      </c>
      <c r="C8" s="6">
        <v>220.896</v>
      </c>
      <c r="D8" s="16"/>
      <c r="E8" s="15">
        <v>282</v>
      </c>
      <c r="F8" s="31">
        <v>178</v>
      </c>
      <c r="G8" s="30">
        <v>231</v>
      </c>
      <c r="H8" s="44">
        <v>209</v>
      </c>
      <c r="I8" s="92">
        <v>286</v>
      </c>
      <c r="J8" s="80">
        <v>225.803</v>
      </c>
      <c r="K8" s="32">
        <v>215</v>
      </c>
      <c r="L8" s="80">
        <v>240.3608403883942</v>
      </c>
      <c r="M8" s="54"/>
      <c r="O8" s="95"/>
      <c r="P8" s="74"/>
      <c r="Q8" s="74"/>
    </row>
    <row r="9" spans="1:17" ht="12.75">
      <c r="A9" s="51" t="s">
        <v>5</v>
      </c>
      <c r="B9" s="17">
        <v>16969</v>
      </c>
      <c r="C9" s="3">
        <v>15668.19535183</v>
      </c>
      <c r="D9" s="18"/>
      <c r="E9" s="17">
        <v>15457</v>
      </c>
      <c r="F9" s="35">
        <v>13705</v>
      </c>
      <c r="G9" s="34">
        <v>15817</v>
      </c>
      <c r="H9" s="45">
        <v>14281</v>
      </c>
      <c r="I9" s="34">
        <v>17441</v>
      </c>
      <c r="J9" s="81">
        <v>15499.632</v>
      </c>
      <c r="K9" s="34">
        <v>17368</v>
      </c>
      <c r="L9" s="81">
        <v>16153.261581070017</v>
      </c>
      <c r="M9" s="50"/>
      <c r="O9" s="95"/>
      <c r="P9" s="74"/>
      <c r="Q9" s="74"/>
    </row>
    <row r="10" spans="1:17" ht="5.25" customHeight="1">
      <c r="A10" s="52"/>
      <c r="B10" s="15"/>
      <c r="C10" s="6"/>
      <c r="D10" s="16"/>
      <c r="E10" s="15"/>
      <c r="F10" s="31"/>
      <c r="G10" s="30"/>
      <c r="H10" s="44"/>
      <c r="I10" s="30"/>
      <c r="J10" s="80"/>
      <c r="K10" s="32"/>
      <c r="L10" s="80"/>
      <c r="M10" s="50"/>
      <c r="O10" s="95"/>
      <c r="P10" s="74"/>
      <c r="Q10" s="74"/>
    </row>
    <row r="11" spans="1:17" ht="12.75" customHeight="1">
      <c r="A11" s="52" t="s">
        <v>6</v>
      </c>
      <c r="B11" s="15">
        <v>3575</v>
      </c>
      <c r="C11" s="27">
        <v>4166.3859999999995</v>
      </c>
      <c r="D11" s="28"/>
      <c r="E11" s="15">
        <v>4001</v>
      </c>
      <c r="F11" s="33">
        <v>4002</v>
      </c>
      <c r="G11" s="36">
        <v>4105</v>
      </c>
      <c r="H11" s="44">
        <v>3770</v>
      </c>
      <c r="I11" s="32">
        <v>5128</v>
      </c>
      <c r="J11" s="82">
        <v>4402.978999999999</v>
      </c>
      <c r="K11" s="32">
        <v>5018</v>
      </c>
      <c r="L11" s="82">
        <v>4492.2807307574685</v>
      </c>
      <c r="M11" s="50"/>
      <c r="O11" s="95"/>
      <c r="P11" s="74"/>
      <c r="Q11" s="74"/>
    </row>
    <row r="12" spans="1:17" ht="12.75">
      <c r="A12" s="52" t="s">
        <v>7</v>
      </c>
      <c r="B12" s="19">
        <v>0</v>
      </c>
      <c r="C12" s="7">
        <v>197.848</v>
      </c>
      <c r="D12" s="20"/>
      <c r="E12" s="19">
        <v>0</v>
      </c>
      <c r="F12" s="33">
        <v>1225</v>
      </c>
      <c r="G12" s="36">
        <v>5</v>
      </c>
      <c r="H12" s="44">
        <v>1611</v>
      </c>
      <c r="I12" s="43">
        <v>1</v>
      </c>
      <c r="J12" s="80">
        <v>1634.685</v>
      </c>
      <c r="K12" s="32">
        <v>43</v>
      </c>
      <c r="L12" s="80">
        <v>2001.8731176672436</v>
      </c>
      <c r="M12" s="50"/>
      <c r="O12" s="95"/>
      <c r="P12" s="74"/>
      <c r="Q12" s="74"/>
    </row>
    <row r="13" spans="1:17" ht="6.75" customHeight="1">
      <c r="A13" s="52"/>
      <c r="B13" s="15"/>
      <c r="C13" s="7"/>
      <c r="D13" s="20"/>
      <c r="E13" s="19"/>
      <c r="F13" s="38"/>
      <c r="G13" s="37"/>
      <c r="H13" s="44"/>
      <c r="I13" s="43"/>
      <c r="J13" s="80"/>
      <c r="K13" s="32"/>
      <c r="L13" s="80"/>
      <c r="M13" s="50"/>
      <c r="O13" s="95"/>
      <c r="P13" s="74"/>
      <c r="Q13" s="74"/>
    </row>
    <row r="14" spans="1:17" ht="12.75">
      <c r="A14" s="55" t="s">
        <v>8</v>
      </c>
      <c r="B14" s="17">
        <v>20544</v>
      </c>
      <c r="C14" s="3">
        <v>20032.43</v>
      </c>
      <c r="D14" s="18"/>
      <c r="E14" s="17">
        <v>19458</v>
      </c>
      <c r="F14" s="35">
        <v>18931</v>
      </c>
      <c r="G14" s="39">
        <v>19927</v>
      </c>
      <c r="H14" s="46">
        <v>19662</v>
      </c>
      <c r="I14" s="39">
        <v>22571</v>
      </c>
      <c r="J14" s="83">
        <v>21537.296</v>
      </c>
      <c r="K14" s="34">
        <v>22430</v>
      </c>
      <c r="L14" s="83">
        <v>22647.41542949473</v>
      </c>
      <c r="M14" s="54"/>
      <c r="O14" s="95"/>
      <c r="P14" s="74"/>
      <c r="Q14" s="74"/>
    </row>
    <row r="15" spans="1:18" ht="12.75">
      <c r="A15" s="56" t="s">
        <v>14</v>
      </c>
      <c r="B15" s="21">
        <v>4407</v>
      </c>
      <c r="C15" s="8">
        <v>3430.706</v>
      </c>
      <c r="D15" s="22"/>
      <c r="E15" s="21">
        <v>4418</v>
      </c>
      <c r="F15" s="41">
        <v>4120</v>
      </c>
      <c r="G15" s="40">
        <v>4456</v>
      </c>
      <c r="H15" s="47">
        <v>4487</v>
      </c>
      <c r="I15" s="40">
        <v>5951</v>
      </c>
      <c r="J15" s="84">
        <v>5080.132</v>
      </c>
      <c r="K15" s="48">
        <v>5276</v>
      </c>
      <c r="L15" s="84">
        <v>5087.327</v>
      </c>
      <c r="M15" s="54"/>
      <c r="O15" s="95"/>
      <c r="P15" s="74"/>
      <c r="Q15" s="74"/>
      <c r="R15" s="74"/>
    </row>
    <row r="16" spans="1:17" ht="3.75" customHeight="1">
      <c r="A16" s="55"/>
      <c r="B16" s="23"/>
      <c r="C16" s="3"/>
      <c r="D16" s="18"/>
      <c r="E16" s="17"/>
      <c r="F16" s="31"/>
      <c r="G16" s="42"/>
      <c r="H16" s="44"/>
      <c r="I16" s="42"/>
      <c r="J16" s="80"/>
      <c r="K16" s="32"/>
      <c r="L16" s="80"/>
      <c r="M16" s="54"/>
      <c r="O16" s="95"/>
      <c r="P16" s="74"/>
      <c r="Q16" s="74"/>
    </row>
    <row r="17" spans="1:17" ht="13.5">
      <c r="A17" s="58" t="s">
        <v>24</v>
      </c>
      <c r="B17" s="36">
        <v>14</v>
      </c>
      <c r="C17" s="7">
        <v>262.536</v>
      </c>
      <c r="D17" s="20"/>
      <c r="E17" s="36">
        <v>16</v>
      </c>
      <c r="F17" s="80">
        <v>111</v>
      </c>
      <c r="G17" s="36">
        <v>92</v>
      </c>
      <c r="H17" s="80">
        <v>10</v>
      </c>
      <c r="I17" s="37">
        <v>13</v>
      </c>
      <c r="J17" s="80">
        <v>1.337</v>
      </c>
      <c r="K17" s="97">
        <v>6</v>
      </c>
      <c r="L17" s="7">
        <v>-1.319</v>
      </c>
      <c r="M17" s="61"/>
      <c r="O17" s="95"/>
      <c r="P17" s="74"/>
      <c r="Q17" s="74"/>
    </row>
    <row r="18" spans="1:17" ht="21.75" customHeight="1">
      <c r="A18" s="58" t="s">
        <v>9</v>
      </c>
      <c r="B18" s="36">
        <v>0</v>
      </c>
      <c r="C18" s="6">
        <v>15.718</v>
      </c>
      <c r="D18" s="16"/>
      <c r="E18" s="36">
        <v>0</v>
      </c>
      <c r="F18" s="80">
        <v>0</v>
      </c>
      <c r="G18" s="36">
        <v>0</v>
      </c>
      <c r="H18" s="80">
        <v>0</v>
      </c>
      <c r="I18" s="36">
        <v>0</v>
      </c>
      <c r="J18" s="80">
        <v>0</v>
      </c>
      <c r="K18" s="36">
        <v>0</v>
      </c>
      <c r="L18" s="80">
        <v>0</v>
      </c>
      <c r="M18" s="61"/>
      <c r="O18" s="95"/>
      <c r="P18" s="74"/>
      <c r="Q18" s="74"/>
    </row>
    <row r="19" spans="1:17" ht="21.75" customHeight="1">
      <c r="A19" s="58" t="s">
        <v>16</v>
      </c>
      <c r="B19" s="15"/>
      <c r="C19" s="6">
        <v>13295.024</v>
      </c>
      <c r="D19" s="62" t="s">
        <v>23</v>
      </c>
      <c r="E19" s="15"/>
      <c r="F19" s="59"/>
      <c r="G19" s="63"/>
      <c r="H19" s="60"/>
      <c r="I19" s="43"/>
      <c r="J19" s="80"/>
      <c r="K19" s="36"/>
      <c r="L19" s="80"/>
      <c r="M19" s="61"/>
      <c r="O19" s="95"/>
      <c r="P19" s="74"/>
      <c r="Q19" s="74"/>
    </row>
    <row r="20" spans="1:17" ht="13.5" customHeight="1">
      <c r="A20" s="64" t="s">
        <v>10</v>
      </c>
      <c r="B20" s="17">
        <v>20557</v>
      </c>
      <c r="C20" s="3">
        <v>33605.708</v>
      </c>
      <c r="D20" s="18"/>
      <c r="E20" s="17">
        <v>19474</v>
      </c>
      <c r="F20" s="65">
        <v>19042</v>
      </c>
      <c r="G20" s="39">
        <v>20018</v>
      </c>
      <c r="H20" s="57">
        <v>19671</v>
      </c>
      <c r="I20" s="39">
        <v>22584</v>
      </c>
      <c r="J20" s="81">
        <v>21538.632999999998</v>
      </c>
      <c r="K20" s="39">
        <v>22436</v>
      </c>
      <c r="L20" s="81">
        <v>22646.09642949473</v>
      </c>
      <c r="M20" s="61"/>
      <c r="O20" s="95"/>
      <c r="P20" s="74"/>
      <c r="Q20" s="74"/>
    </row>
    <row r="21" spans="1:17" ht="21.75" customHeight="1">
      <c r="A21" s="64" t="s">
        <v>18</v>
      </c>
      <c r="B21" s="15"/>
      <c r="C21" s="3">
        <v>20310.684</v>
      </c>
      <c r="D21" s="18"/>
      <c r="E21" s="17"/>
      <c r="F21" s="59"/>
      <c r="G21" s="42"/>
      <c r="H21" s="57"/>
      <c r="I21" s="43"/>
      <c r="J21" s="81"/>
      <c r="K21" s="36"/>
      <c r="L21" s="81"/>
      <c r="M21" s="61"/>
      <c r="O21" s="95"/>
      <c r="P21" s="74"/>
      <c r="Q21" s="74"/>
    </row>
    <row r="22" spans="1:17" ht="6" customHeight="1">
      <c r="A22" s="66"/>
      <c r="B22" s="67"/>
      <c r="C22" s="6"/>
      <c r="D22" s="16"/>
      <c r="E22" s="67"/>
      <c r="F22" s="59"/>
      <c r="G22" s="43"/>
      <c r="H22" s="60"/>
      <c r="I22" s="43"/>
      <c r="J22" s="80"/>
      <c r="K22" s="36"/>
      <c r="L22" s="80"/>
      <c r="M22" s="68"/>
      <c r="O22" s="95"/>
      <c r="P22" s="74"/>
      <c r="Q22" s="74"/>
    </row>
    <row r="23" spans="1:17" ht="10.5" customHeight="1">
      <c r="A23" s="69" t="s">
        <v>11</v>
      </c>
      <c r="B23" s="17">
        <v>1848</v>
      </c>
      <c r="C23" s="3">
        <v>8724.498</v>
      </c>
      <c r="D23" s="18"/>
      <c r="E23" s="17">
        <v>2163</v>
      </c>
      <c r="F23" s="65">
        <v>2126</v>
      </c>
      <c r="G23" s="39">
        <v>2019</v>
      </c>
      <c r="H23" s="57">
        <v>2671</v>
      </c>
      <c r="I23" s="39">
        <v>2763</v>
      </c>
      <c r="J23" s="81">
        <v>2995.86</v>
      </c>
      <c r="K23" s="39">
        <v>3136</v>
      </c>
      <c r="L23" s="81">
        <v>3576.021397047005</v>
      </c>
      <c r="M23" s="68"/>
      <c r="O23" s="95"/>
      <c r="P23" s="74"/>
      <c r="Q23" s="74"/>
    </row>
    <row r="24" spans="1:16" ht="13.5" customHeight="1">
      <c r="A24" s="69" t="s">
        <v>19</v>
      </c>
      <c r="B24" s="17"/>
      <c r="C24" s="3">
        <v>2013.9629999999997</v>
      </c>
      <c r="D24" s="18"/>
      <c r="E24" s="17"/>
      <c r="F24" s="3"/>
      <c r="G24" s="17"/>
      <c r="H24" s="29"/>
      <c r="I24" s="17"/>
      <c r="J24" s="18"/>
      <c r="K24" s="39"/>
      <c r="L24" s="3"/>
      <c r="M24" s="68"/>
      <c r="O24" s="74"/>
      <c r="P24" s="74"/>
    </row>
    <row r="25" spans="1:13" ht="10.5" customHeight="1">
      <c r="A25" s="58" t="s">
        <v>17</v>
      </c>
      <c r="B25" s="17"/>
      <c r="C25" s="6">
        <v>6710.535</v>
      </c>
      <c r="D25" s="62" t="s">
        <v>23</v>
      </c>
      <c r="E25" s="17"/>
      <c r="F25" s="6"/>
      <c r="G25" s="70"/>
      <c r="H25" s="29"/>
      <c r="I25" s="15"/>
      <c r="J25" s="71"/>
      <c r="K25" s="72"/>
      <c r="L25" s="75"/>
      <c r="M25" s="68"/>
    </row>
    <row r="26" spans="1:13" ht="5.25" customHeight="1" thickBot="1">
      <c r="A26" s="51"/>
      <c r="B26" s="85"/>
      <c r="C26" s="91"/>
      <c r="D26" s="87"/>
      <c r="E26" s="85"/>
      <c r="F26" s="86"/>
      <c r="G26" s="17"/>
      <c r="H26" s="18"/>
      <c r="I26" s="17"/>
      <c r="J26" s="18"/>
      <c r="K26" s="17"/>
      <c r="L26" s="3"/>
      <c r="M26" s="50"/>
    </row>
    <row r="27" spans="1:13" ht="27.75" customHeight="1" thickTop="1">
      <c r="A27" s="101" t="s">
        <v>12</v>
      </c>
      <c r="B27" s="102"/>
      <c r="C27" s="102"/>
      <c r="D27" s="102"/>
      <c r="E27" s="102"/>
      <c r="F27" s="103"/>
      <c r="G27" s="103"/>
      <c r="H27" s="103"/>
      <c r="I27" s="103"/>
      <c r="J27" s="103"/>
      <c r="K27" s="103"/>
      <c r="L27" s="103"/>
      <c r="M27" s="104"/>
    </row>
    <row r="28" spans="1:13" ht="27.75" customHeight="1">
      <c r="A28" s="111" t="s">
        <v>22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94"/>
    </row>
    <row r="29" spans="1:13" ht="24.75" customHeight="1">
      <c r="A29" s="111" t="s">
        <v>33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94"/>
    </row>
    <row r="30" spans="1:13" ht="16.5" customHeight="1">
      <c r="A30" s="105" t="s">
        <v>31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ht="13.5" hidden="1" thickBo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</row>
  </sheetData>
  <sheetProtection/>
  <mergeCells count="5">
    <mergeCell ref="A27:M27"/>
    <mergeCell ref="A30:M30"/>
    <mergeCell ref="A1:M1"/>
    <mergeCell ref="A28:L28"/>
    <mergeCell ref="A29:L29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130" zoomScaleSheetLayoutView="130" zoomScalePageLayoutView="0" workbookViewId="0" topLeftCell="A1">
      <selection activeCell="I24" sqref="I24"/>
    </sheetView>
  </sheetViews>
  <sheetFormatPr defaultColWidth="9.140625" defaultRowHeight="12.75"/>
  <cols>
    <col min="1" max="1" width="28.00390625" style="0" bestFit="1" customWidth="1"/>
    <col min="2" max="2" width="11.00390625" style="0" bestFit="1" customWidth="1"/>
    <col min="3" max="7" width="10.421875" style="0" bestFit="1" customWidth="1"/>
  </cols>
  <sheetData>
    <row r="1" spans="1:10" ht="17.25" customHeight="1">
      <c r="A1" s="113" t="s">
        <v>30</v>
      </c>
      <c r="B1" s="114"/>
      <c r="C1" s="114"/>
      <c r="D1" s="114"/>
      <c r="E1" s="114"/>
      <c r="F1" s="114"/>
      <c r="G1" s="114"/>
      <c r="H1" s="100"/>
      <c r="I1" s="100"/>
      <c r="J1" s="100"/>
    </row>
    <row r="2" spans="2:7" ht="13.5" customHeight="1">
      <c r="B2" s="9" t="s">
        <v>13</v>
      </c>
      <c r="C2" s="9" t="s">
        <v>15</v>
      </c>
      <c r="D2" s="9" t="s">
        <v>20</v>
      </c>
      <c r="E2" s="9" t="s">
        <v>21</v>
      </c>
      <c r="F2" s="9" t="s">
        <v>27</v>
      </c>
      <c r="G2" s="9"/>
    </row>
    <row r="3" spans="1:4" ht="12.75">
      <c r="A3" s="76"/>
      <c r="B3" s="73"/>
      <c r="C3" s="73"/>
      <c r="D3" s="73"/>
    </row>
    <row r="4" spans="1:6" ht="22.5">
      <c r="A4" s="77" t="s">
        <v>35</v>
      </c>
      <c r="B4" s="73">
        <f>'Table 1'!B14</f>
        <v>20544</v>
      </c>
      <c r="C4" s="73">
        <f>'Table 1'!E14</f>
        <v>19458</v>
      </c>
      <c r="D4" s="79">
        <f>'Table 1'!G14</f>
        <v>19927</v>
      </c>
      <c r="E4" s="79">
        <f>'Table 1'!I14</f>
        <v>22571</v>
      </c>
      <c r="F4" s="79">
        <f>'Table 1'!K14</f>
        <v>22430</v>
      </c>
    </row>
    <row r="5" spans="1:6" ht="22.5">
      <c r="A5" s="77" t="s">
        <v>34</v>
      </c>
      <c r="B5" s="73">
        <f>21311417.6648452/1000</f>
        <v>21311.417664845198</v>
      </c>
      <c r="C5" s="73">
        <f>23268809/1000</f>
        <v>23268.809</v>
      </c>
      <c r="D5" s="98">
        <f>24753857/1000</f>
        <v>24753.857</v>
      </c>
      <c r="E5" s="79">
        <f>28874235/1000</f>
        <v>28874.235</v>
      </c>
      <c r="F5" s="99">
        <f>28248256/1000</f>
        <v>28248.256</v>
      </c>
    </row>
    <row r="6" spans="1:6" ht="22.5">
      <c r="A6" s="77" t="s">
        <v>29</v>
      </c>
      <c r="B6" s="73">
        <f>'Table 1'!C14</f>
        <v>20032.43</v>
      </c>
      <c r="C6" s="73">
        <f>'Table 1'!F14</f>
        <v>18931</v>
      </c>
      <c r="D6" s="73">
        <f>'Table 1'!H14</f>
        <v>19662</v>
      </c>
      <c r="E6" s="73">
        <f>'Table 1'!J14</f>
        <v>21537.296</v>
      </c>
      <c r="F6" s="73">
        <f>'Table 1'!L14</f>
        <v>22647.41542949473</v>
      </c>
    </row>
    <row r="7" ht="12.75">
      <c r="A7" s="78"/>
    </row>
    <row r="8" spans="1:7" ht="12.75">
      <c r="A8" s="76"/>
      <c r="B8" s="9"/>
      <c r="C8" s="9"/>
      <c r="D8" s="9"/>
      <c r="E8" s="9"/>
      <c r="F8" s="9"/>
      <c r="G8" s="9"/>
    </row>
    <row r="9" spans="1:6" ht="12.75">
      <c r="A9" s="76"/>
      <c r="B9" s="73"/>
      <c r="C9" s="73"/>
      <c r="D9" s="79"/>
      <c r="E9" s="79"/>
      <c r="F9" s="79"/>
    </row>
    <row r="10" spans="1:6" ht="12.75">
      <c r="A10" s="76"/>
      <c r="B10" s="73"/>
      <c r="C10" s="73"/>
      <c r="D10" s="73"/>
      <c r="F10" s="79"/>
    </row>
    <row r="14" ht="12.75">
      <c r="A14" s="10"/>
    </row>
    <row r="15" ht="12.75">
      <c r="A15" s="1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mdavid</cp:lastModifiedBy>
  <cp:lastPrinted>2015-09-10T12:33:14Z</cp:lastPrinted>
  <dcterms:created xsi:type="dcterms:W3CDTF">2009-06-29T15:06:23Z</dcterms:created>
  <dcterms:modified xsi:type="dcterms:W3CDTF">2016-09-14T12:49:12Z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ed9f3101-344b-4bf9-9f50-e1dd1d1b9a15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